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60" yWindow="65431" windowWidth="17115" windowHeight="13305" activeTab="0"/>
  </bookViews>
  <sheets>
    <sheet name="Population survey" sheetId="1" r:id="rId1"/>
    <sheet name="Lijst Code" sheetId="2" state="hidden" r:id="rId2"/>
    <sheet name="Landen" sheetId="3" state="hidden" r:id="rId3"/>
  </sheets>
  <definedNames>
    <definedName name="LandLijst">'Landen'!$A$1:$A$250</definedName>
    <definedName name="LIJST">'Lijst Code'!$A$1:$A$119</definedName>
    <definedName name="_xlnm.Print_Area" localSheetId="0">'Population survey'!$A$1:$F$73</definedName>
  </definedNames>
  <calcPr fullCalcOnLoad="1"/>
</workbook>
</file>

<file path=xl/sharedStrings.xml><?xml version="1.0" encoding="utf-8"?>
<sst xmlns="http://schemas.openxmlformats.org/spreadsheetml/2006/main" count="581" uniqueCount="441">
  <si>
    <t>6466 Other financial intermediation, except insurance and pension funding</t>
  </si>
  <si>
    <t>6477 Monetary intermediation</t>
  </si>
  <si>
    <t>6478 Special Purpose Entities</t>
  </si>
  <si>
    <t>6479 Tontine-type life insurance</t>
  </si>
  <si>
    <t>6566 Insurance and pension funding, except compulsory social security</t>
  </si>
  <si>
    <t>6567 Non-life insurance</t>
  </si>
  <si>
    <t>6568 Other non-life insurance</t>
  </si>
  <si>
    <t>6569 Life insurance</t>
  </si>
  <si>
    <t>6570 Benefits in kind insurance</t>
  </si>
  <si>
    <t>6571 Reinsurance</t>
  </si>
  <si>
    <t>6572 Pension funding</t>
  </si>
  <si>
    <t>6573 Sectorial pension funding</t>
  </si>
  <si>
    <t>6574 Corporate pension funding</t>
  </si>
  <si>
    <t>6575 Occupational pension funding</t>
  </si>
  <si>
    <t>6576 Other pensionfunding</t>
  </si>
  <si>
    <t>6577 Insurance mediation</t>
  </si>
  <si>
    <t>6578 Health insurance</t>
  </si>
  <si>
    <t>6666 Activities auxiliary to insurance and pension funding</t>
  </si>
  <si>
    <t>6677 Special Purpose Vehicles</t>
  </si>
  <si>
    <t>6678 Financial intermediation (auxiliary to insurance and pension funding)</t>
  </si>
  <si>
    <t>6679 Auxiliary financial intermediation</t>
  </si>
  <si>
    <t>6866 Real estate activities</t>
  </si>
  <si>
    <t>6966 Legal and accounting activities</t>
  </si>
  <si>
    <t>6967 Accounting, bookkeeping and auditing activities; tax consultancy</t>
  </si>
  <si>
    <t>7066 Business and other mangement consultancy activities</t>
  </si>
  <si>
    <t>7166 Architectural and engineering activities; technical testing and analysis</t>
  </si>
  <si>
    <t>7266 Scientific research and development</t>
  </si>
  <si>
    <t>7267 Other research and development n.e.c.</t>
  </si>
  <si>
    <t>7366 Advertising and market research</t>
  </si>
  <si>
    <t>7367 Economic research</t>
  </si>
  <si>
    <t>7466 Other professional,scientific and technical activities</t>
  </si>
  <si>
    <t>7566 Veterinary activities</t>
  </si>
  <si>
    <t>7766 Rental and leasing activities</t>
  </si>
  <si>
    <t>7866 Employment activities</t>
  </si>
  <si>
    <t>7966 Travel agency, tour operator reservation services and related activities</t>
  </si>
  <si>
    <t>8066 Security systems service activities</t>
  </si>
  <si>
    <t>8166 Services to buildings and landscape activities</t>
  </si>
  <si>
    <t>8266 Office administrative, office support and other business support activities</t>
  </si>
  <si>
    <t>8466 Public administration and defence; compulsory social security</t>
  </si>
  <si>
    <t>8566 Education</t>
  </si>
  <si>
    <t>8666 Human health activities</t>
  </si>
  <si>
    <t>8766 Social work activities with accommodation</t>
  </si>
  <si>
    <t>8866 Social work activities without accommodation</t>
  </si>
  <si>
    <t>8867 Activities of professional membership organisation</t>
  </si>
  <si>
    <t>9066 Creative, arts and entertainment activities</t>
  </si>
  <si>
    <t>9166 Library, archives, museums and other cultural activities</t>
  </si>
  <si>
    <t>9266 Gambling and betting activities</t>
  </si>
  <si>
    <t>9366 Sports activities and amusement and recreation activities</t>
  </si>
  <si>
    <t>9466 Activities of membership organisations</t>
  </si>
  <si>
    <t>9566 Repair of computers and personal and household goods</t>
  </si>
  <si>
    <t>9666 Private purchases and sales of real estate</t>
  </si>
  <si>
    <t>9667 Other personal service activities</t>
  </si>
  <si>
    <t>9766 Activities of households as employers of domestic personnel</t>
  </si>
  <si>
    <t>9866 Undifferentiated goods-producing activities of private households for own use</t>
  </si>
  <si>
    <t>9966 Extra-territorial organizations and bodies</t>
  </si>
  <si>
    <t>9367 Motion picture and video activities</t>
  </si>
  <si>
    <t>9067 Other telecommunication activities</t>
  </si>
  <si>
    <t>0166 Crop and animal production, hunting and related service activities</t>
  </si>
  <si>
    <t>0266 Forestry and logging</t>
  </si>
  <si>
    <t>0366 Fishing and aquaculture</t>
  </si>
  <si>
    <t>0566 Mining of coal and lignite</t>
  </si>
  <si>
    <t>0666 Extraction of crude petroleum and natural gas</t>
  </si>
  <si>
    <t>0766 Mining of metal ores</t>
  </si>
  <si>
    <t>0866 Other mining and quarrying n.e.c.</t>
  </si>
  <si>
    <t>0966 Support activities for other mining and quarrying</t>
  </si>
  <si>
    <t>1066 Manufacture of food products</t>
  </si>
  <si>
    <t>1166 Manufacture of beverages</t>
  </si>
  <si>
    <t>1266 Manufacture of tobacco products</t>
  </si>
  <si>
    <t>1366 Manufacture of textiles</t>
  </si>
  <si>
    <t>1466 Manufacture of clothes</t>
  </si>
  <si>
    <t>1566 Manufacture of leather and related products</t>
  </si>
  <si>
    <t>1666 Manufacture of wood and of products of wood and cork, except furniture, manufacture of articles of straw and plaiting materials</t>
  </si>
  <si>
    <t>1766 Manufacture of paper and paperboards</t>
  </si>
  <si>
    <t>1866 Publishing, printing and reproduction of recorded media</t>
  </si>
  <si>
    <t>1966 Manufacture of coke and refined petroleum products</t>
  </si>
  <si>
    <t>2066 Manufacture of chemicals and chemical products</t>
  </si>
  <si>
    <t>2166 Manufacture of basic pharmaceutical products and pharmaceutical preparations</t>
  </si>
  <si>
    <t>2266 Manufacture of rubber products</t>
  </si>
  <si>
    <t>2366 Manufacture of other non-metallic mineral products</t>
  </si>
  <si>
    <t>2466 Precious metals production</t>
  </si>
  <si>
    <t>2566 Manufacture of fabricated metal products, except machinery and equipment</t>
  </si>
  <si>
    <t>2666 Manufacture of computer, electronic and optical products</t>
  </si>
  <si>
    <t>2766 Manufacture of consumer electronics</t>
  </si>
  <si>
    <t>2866 Manufacture of machinery and equipment n.e.c.</t>
  </si>
  <si>
    <t>2966 Manufacture of motor vehicles, trailers and semi-trailers</t>
  </si>
  <si>
    <t>3066 Manufacture of transport equipment n.e.c.</t>
  </si>
  <si>
    <t>3166 Manufacture of furniture</t>
  </si>
  <si>
    <t>3266 Manufacturing n.e.c.</t>
  </si>
  <si>
    <t>3366 Repair and installation of machinery and equipment</t>
  </si>
  <si>
    <t>3566 Electricity, gas, steam and air conditioning supply</t>
  </si>
  <si>
    <t>3666 Water collection, treatment and supply</t>
  </si>
  <si>
    <t>3766 Sewage</t>
  </si>
  <si>
    <t>3866 Waste collection, treatment and disposal activities; materials recovery</t>
  </si>
  <si>
    <t>3966 Remediation activities and other waste management services</t>
  </si>
  <si>
    <t>4166 Development of building projects</t>
  </si>
  <si>
    <t>4266 Construction of roads and water projects</t>
  </si>
  <si>
    <t>4366 Specialised construction activities</t>
  </si>
  <si>
    <t>4566 Sale, maintenance and repair of motorvehicles and motorcycles</t>
  </si>
  <si>
    <t>4666 Wholesale trade, except of motor vehicles and motorcycles</t>
  </si>
  <si>
    <t>4766 Retail sale, except of motor vehicles and motorcycles</t>
  </si>
  <si>
    <t>4966 Land transport and transport via pipelines</t>
  </si>
  <si>
    <t>4977 Rail transport</t>
  </si>
  <si>
    <t>4978 Other passenger land transport n.e.c</t>
  </si>
  <si>
    <t>4979 Transport, warehousing and communication</t>
  </si>
  <si>
    <t>5066 Water transport</t>
  </si>
  <si>
    <t>5166 Air transport</t>
  </si>
  <si>
    <t>5266 Warehousing and support activities for transportation</t>
  </si>
  <si>
    <t>5366 Postal and courier activities</t>
  </si>
  <si>
    <t>5566 Accommodation</t>
  </si>
  <si>
    <t>5666 Hotel amd similar accomodation</t>
  </si>
  <si>
    <t>5866 Book publishing</t>
  </si>
  <si>
    <t>5966 Motion picture, video and television programme production,sound recording and music publishing activities</t>
  </si>
  <si>
    <t>6066 Television programming and broadcasting activities</t>
  </si>
  <si>
    <t>6166 Telecommunications</t>
  </si>
  <si>
    <t>6266 Computer programming, consultancy and related activities</t>
  </si>
  <si>
    <t>6366 Information service activities</t>
  </si>
  <si>
    <t>6377 Activities of holding companies</t>
  </si>
  <si>
    <t>6378 Other holding companies n.e.c.</t>
  </si>
  <si>
    <t>Afghanistan</t>
  </si>
  <si>
    <t>Anguilla</t>
  </si>
  <si>
    <t>Angola</t>
  </si>
  <si>
    <t>Antarctica</t>
  </si>
  <si>
    <t>Aruba</t>
  </si>
  <si>
    <t>Barbados</t>
  </si>
  <si>
    <t>Bangladesh</t>
  </si>
  <si>
    <t>Burkina Faso</t>
  </si>
  <si>
    <t>Burundi</t>
  </si>
  <si>
    <t>Bermuda</t>
  </si>
  <si>
    <t>Brunei</t>
  </si>
  <si>
    <t>Bhutan</t>
  </si>
  <si>
    <t>Botswana</t>
  </si>
  <si>
    <t>Belarus</t>
  </si>
  <si>
    <t>Belize</t>
  </si>
  <si>
    <t>Canada</t>
  </si>
  <si>
    <t>Cocos</t>
  </si>
  <si>
    <t>Cook</t>
  </si>
  <si>
    <t>Colombia</t>
  </si>
  <si>
    <t>Costa Rica</t>
  </si>
  <si>
    <t>Cuba</t>
  </si>
  <si>
    <t>Curaçao</t>
  </si>
  <si>
    <t>Cyprus</t>
  </si>
  <si>
    <t>Ecuador</t>
  </si>
  <si>
    <t>Eritrea</t>
  </si>
  <si>
    <t>Finland</t>
  </si>
  <si>
    <t>Fiji</t>
  </si>
  <si>
    <t>Falkland</t>
  </si>
  <si>
    <t>Gabon</t>
  </si>
  <si>
    <t>Grenada</t>
  </si>
  <si>
    <t>Guernsey</t>
  </si>
  <si>
    <t>Ghana</t>
  </si>
  <si>
    <t>Gibraltar</t>
  </si>
  <si>
    <t>Gambia</t>
  </si>
  <si>
    <t>Guinea</t>
  </si>
  <si>
    <t>Guadeloupe</t>
  </si>
  <si>
    <t>Guatemala</t>
  </si>
  <si>
    <t>Guam</t>
  </si>
  <si>
    <t>Guyana</t>
  </si>
  <si>
    <t>Hongkong</t>
  </si>
  <si>
    <t>Honduras</t>
  </si>
  <si>
    <t>India</t>
  </si>
  <si>
    <t>Iran</t>
  </si>
  <si>
    <t>Jersey</t>
  </si>
  <si>
    <t>Jamaica</t>
  </si>
  <si>
    <t>Japan</t>
  </si>
  <si>
    <t>Laos</t>
  </si>
  <si>
    <t>Saint Lucia</t>
  </si>
  <si>
    <t>Liechtenstein</t>
  </si>
  <si>
    <t>Sri Lanka</t>
  </si>
  <si>
    <t>Liberia</t>
  </si>
  <si>
    <t>Lesotho</t>
  </si>
  <si>
    <t>Mali</t>
  </si>
  <si>
    <t>Macao</t>
  </si>
  <si>
    <t>Martinique</t>
  </si>
  <si>
    <t>Montserrat</t>
  </si>
  <si>
    <t>Malta</t>
  </si>
  <si>
    <t>Mauritius</t>
  </si>
  <si>
    <t>Malawi</t>
  </si>
  <si>
    <t>Mexico</t>
  </si>
  <si>
    <t>Mozambique</t>
  </si>
  <si>
    <t>Niger</t>
  </si>
  <si>
    <t>Norfolk</t>
  </si>
  <si>
    <t>Nicaragua</t>
  </si>
  <si>
    <t>Nepal</t>
  </si>
  <si>
    <t>Nauru</t>
  </si>
  <si>
    <t>Niue</t>
  </si>
  <si>
    <t>Panama</t>
  </si>
  <si>
    <t>Peru</t>
  </si>
  <si>
    <t>Pakistan</t>
  </si>
  <si>
    <t>Pitcairn</t>
  </si>
  <si>
    <t>Puerto Rico</t>
  </si>
  <si>
    <t>Palestina</t>
  </si>
  <si>
    <t>Portugal</t>
  </si>
  <si>
    <t>Palau</t>
  </si>
  <si>
    <t>Paraguay</t>
  </si>
  <si>
    <t>Qatar</t>
  </si>
  <si>
    <t>Réunion</t>
  </si>
  <si>
    <t>Singapore</t>
  </si>
  <si>
    <t>Saint Helena</t>
  </si>
  <si>
    <t>Sierra Leone</t>
  </si>
  <si>
    <t>Senegal</t>
  </si>
  <si>
    <t>Suriname</t>
  </si>
  <si>
    <t>El Salvador</t>
  </si>
  <si>
    <t>Togo</t>
  </si>
  <si>
    <t>Thailand</t>
  </si>
  <si>
    <t>Tokelau</t>
  </si>
  <si>
    <t>Timor Leste</t>
  </si>
  <si>
    <t>Tonga</t>
  </si>
  <si>
    <t>Tuvalu</t>
  </si>
  <si>
    <t>Taiwan</t>
  </si>
  <si>
    <t>Uganda</t>
  </si>
  <si>
    <t>Uruguay</t>
  </si>
  <si>
    <t>Venezuela</t>
  </si>
  <si>
    <t>Samoa</t>
  </si>
  <si>
    <t>Mayotte</t>
  </si>
  <si>
    <t>Zambia</t>
  </si>
  <si>
    <t>Zimbabwe</t>
  </si>
  <si>
    <t>,</t>
  </si>
  <si>
    <t>Population Survey Balance of payments (POP)</t>
  </si>
  <si>
    <t>1. GENERAL DATA</t>
  </si>
  <si>
    <t>Company name</t>
  </si>
  <si>
    <t>Registration number at Chamber of Commerce</t>
  </si>
  <si>
    <t>Date of establishment (dd-mm-yyyy)</t>
  </si>
  <si>
    <t>Last month of financial year</t>
  </si>
  <si>
    <t>Description main activities of the company</t>
  </si>
  <si>
    <t>Number of employees of this entity</t>
  </si>
  <si>
    <t>Name of the group (for example: 'BMW', 'BP')</t>
  </si>
  <si>
    <t>Is this the only group company in The Netherlands?</t>
  </si>
  <si>
    <t>Country UBO</t>
  </si>
  <si>
    <t>Industry code UBO</t>
  </si>
  <si>
    <r>
      <t>Industry code worldwide group activities</t>
    </r>
    <r>
      <rPr>
        <b/>
        <vertAlign val="superscript"/>
        <sz val="11"/>
        <rFont val="Verdana"/>
        <family val="2"/>
      </rPr>
      <t>1</t>
    </r>
  </si>
  <si>
    <r>
      <t>Name UBO</t>
    </r>
    <r>
      <rPr>
        <b/>
        <vertAlign val="superscript"/>
        <sz val="11"/>
        <color indexed="8"/>
        <rFont val="Verdana"/>
        <family val="2"/>
      </rPr>
      <t>2</t>
    </r>
    <r>
      <rPr>
        <b/>
        <sz val="11"/>
        <color indexed="8"/>
        <rFont val="Verdana"/>
        <family val="2"/>
      </rPr>
      <t xml:space="preserve"> (Ultimate Beneficial Owner)</t>
    </r>
  </si>
  <si>
    <t>Select last month of financial year</t>
  </si>
  <si>
    <t>Choose from list</t>
  </si>
  <si>
    <t>Åland Islands</t>
  </si>
  <si>
    <t>Albania</t>
  </si>
  <si>
    <t>Algeria</t>
  </si>
  <si>
    <t>American Samoa</t>
  </si>
  <si>
    <t>American Virgin Islands</t>
  </si>
  <si>
    <t>Andorra (Principality)</t>
  </si>
  <si>
    <t>Antigua and Barbuda</t>
  </si>
  <si>
    <t>Argentina</t>
  </si>
  <si>
    <t>Armenia (Republic)</t>
  </si>
  <si>
    <t>Australia</t>
  </si>
  <si>
    <t>Austria</t>
  </si>
  <si>
    <t>Azerbaijan (Republic)</t>
  </si>
  <si>
    <t>Bahamas</t>
  </si>
  <si>
    <t>Bahrain</t>
  </si>
  <si>
    <t>Belgium</t>
  </si>
  <si>
    <t>Benin (Republic)</t>
  </si>
  <si>
    <t>Bolivia</t>
  </si>
  <si>
    <t>Bonaire, Sint Eustatius and Saba</t>
  </si>
  <si>
    <t>Bosnia-Herzegovina (Republic)</t>
  </si>
  <si>
    <t>Bouvet Island</t>
  </si>
  <si>
    <t>Brazil</t>
  </si>
  <si>
    <t>British indian Ocean</t>
  </si>
  <si>
    <t>British Virgin Islands</t>
  </si>
  <si>
    <t>Bulgaria</t>
  </si>
  <si>
    <t>Cambodia ( Kingdom)</t>
  </si>
  <si>
    <t>Cameroon</t>
  </si>
  <si>
    <t>Cape Verde (Republic)</t>
  </si>
  <si>
    <t>Cayman</t>
  </si>
  <si>
    <t>Central African Republic</t>
  </si>
  <si>
    <t>Chad</t>
  </si>
  <si>
    <t>Chile</t>
  </si>
  <si>
    <t>China ( People's Republic)</t>
  </si>
  <si>
    <t>Christmas Island</t>
  </si>
  <si>
    <t>Comoros (Union)</t>
  </si>
  <si>
    <t>Congo (Democratic Republic)</t>
  </si>
  <si>
    <t>Congo (People's Republic)</t>
  </si>
  <si>
    <t>Côte-d'Ivoire</t>
  </si>
  <si>
    <t>Croatia (Republic)</t>
  </si>
  <si>
    <t>Czechia (Czech Republic)</t>
  </si>
  <si>
    <t>Denmark</t>
  </si>
  <si>
    <t>Djibouti (Republic)</t>
  </si>
  <si>
    <t>Dominica (Republic)</t>
  </si>
  <si>
    <t>Dominican Republic</t>
  </si>
  <si>
    <t>Egypt (Arab Republic)</t>
  </si>
  <si>
    <t>Equatorial Guinea</t>
  </si>
  <si>
    <t>Estonia (Republic)</t>
  </si>
  <si>
    <t>Ethiopia</t>
  </si>
  <si>
    <t>Faroe</t>
  </si>
  <si>
    <t>France</t>
  </si>
  <si>
    <t>French Guiana</t>
  </si>
  <si>
    <t>French Polynesia</t>
  </si>
  <si>
    <t>French Southern Territories</t>
  </si>
  <si>
    <t>Georgia (Republic)</t>
  </si>
  <si>
    <t>Germany (Federal Republic)</t>
  </si>
  <si>
    <t>Greece</t>
  </si>
  <si>
    <t>Greenland</t>
  </si>
  <si>
    <t>Guinea-Bissau</t>
  </si>
  <si>
    <t>Haiti</t>
  </si>
  <si>
    <t>Heard and McDonald</t>
  </si>
  <si>
    <t>Holy See</t>
  </si>
  <si>
    <t>Hungary (Republic)</t>
  </si>
  <si>
    <t>Iceland</t>
  </si>
  <si>
    <t>Indonesia</t>
  </si>
  <si>
    <t>Iraq</t>
  </si>
  <si>
    <t>Ireland</t>
  </si>
  <si>
    <t>Isle of Man</t>
  </si>
  <si>
    <t>Israel</t>
  </si>
  <si>
    <t>Italy</t>
  </si>
  <si>
    <t>Jordan</t>
  </si>
  <si>
    <t>Kazakstan (Republic)</t>
  </si>
  <si>
    <t>Kenya</t>
  </si>
  <si>
    <t>Kiribati (Republic)</t>
  </si>
  <si>
    <t>Kuwait</t>
  </si>
  <si>
    <t>Kyrgyzstan (Republic)</t>
  </si>
  <si>
    <t>Latvia (Republic)</t>
  </si>
  <si>
    <t>Lebanon</t>
  </si>
  <si>
    <t>Libya</t>
  </si>
  <si>
    <t>Lithuania (Republic)</t>
  </si>
  <si>
    <t>Luxembourg (Grand Duchy)</t>
  </si>
  <si>
    <t>Macedonia (Ex-Yugoslavia Republic)</t>
  </si>
  <si>
    <t>Madagascar (Democratic Republic)</t>
  </si>
  <si>
    <t>Malaysia</t>
  </si>
  <si>
    <t>Maldives</t>
  </si>
  <si>
    <t>Marshall (Republic)</t>
  </si>
  <si>
    <t>Mauritania (Islamic Republic)</t>
  </si>
  <si>
    <t>Micronesia ( Federate States)</t>
  </si>
  <si>
    <t>Moldova (Republic)</t>
  </si>
  <si>
    <t>Monaco (Principality)</t>
  </si>
  <si>
    <t>Mongolia (People's Republic)</t>
  </si>
  <si>
    <t>Montenegro (Republic)</t>
  </si>
  <si>
    <t>Morocco</t>
  </si>
  <si>
    <t>Myanmar (Union)</t>
  </si>
  <si>
    <t>Namibia</t>
  </si>
  <si>
    <t>Netherlands</t>
  </si>
  <si>
    <t>New Caledonia</t>
  </si>
  <si>
    <t>New Zealand</t>
  </si>
  <si>
    <t>Ngwane (Swaziland Kingdom)</t>
  </si>
  <si>
    <t>Nigeria (Federal Republic)</t>
  </si>
  <si>
    <t>North Korea (Democratic People's Republic)</t>
  </si>
  <si>
    <t>Northern Mariana</t>
  </si>
  <si>
    <t>Norway</t>
  </si>
  <si>
    <t>Oman (Sultanate)</t>
  </si>
  <si>
    <t>Papua New Guinea</t>
  </si>
  <si>
    <t>Philippines</t>
  </si>
  <si>
    <t>Poland (Republic)</t>
  </si>
  <si>
    <t>Romania</t>
  </si>
  <si>
    <t>Russia (Federation )</t>
  </si>
  <si>
    <t>Rwanda (Republic)</t>
  </si>
  <si>
    <t>Saint Barthélemy</t>
  </si>
  <si>
    <t>Saint Kitts and Nevis (Federation)</t>
  </si>
  <si>
    <t>Saint Martin (Dutch part)</t>
  </si>
  <si>
    <t>Saint Martin (French part)</t>
  </si>
  <si>
    <t>Saint Vincent and the Grenadines</t>
  </si>
  <si>
    <t>Saint-Pierre and Miquelon</t>
  </si>
  <si>
    <t>San Marino (Republic)</t>
  </si>
  <si>
    <t>São Tome and Principe (Democratic Republic)</t>
  </si>
  <si>
    <t>Saudi Arabia</t>
  </si>
  <si>
    <t>Serbia (Republic)</t>
  </si>
  <si>
    <t>Seychelles (Republic)</t>
  </si>
  <si>
    <t>Slovakia (Slovak Republic)</t>
  </si>
  <si>
    <t>Slovenia (Republic)</t>
  </si>
  <si>
    <t>Solomon</t>
  </si>
  <si>
    <t>Somalia (Republic)</t>
  </si>
  <si>
    <t>South Africa (Republic)</t>
  </si>
  <si>
    <t>South Georgia and the South Sandwich Islands</t>
  </si>
  <si>
    <t>South Korea (Republic)</t>
  </si>
  <si>
    <t>South Sudan</t>
  </si>
  <si>
    <t>Spain</t>
  </si>
  <si>
    <t>Sudan</t>
  </si>
  <si>
    <t>Svalbard and Jan Mayen</t>
  </si>
  <si>
    <t>Sweden</t>
  </si>
  <si>
    <t>Switzerland</t>
  </si>
  <si>
    <t>Syria (Arab Republic)</t>
  </si>
  <si>
    <t>Tajikistan (Republic)</t>
  </si>
  <si>
    <t>Tanzania (United Republic)</t>
  </si>
  <si>
    <t>Trinidad and Tobago</t>
  </si>
  <si>
    <t>Tunisia</t>
  </si>
  <si>
    <t>Turkey</t>
  </si>
  <si>
    <t>Turkmenistan (Republic)</t>
  </si>
  <si>
    <t>Turks and Caicos</t>
  </si>
  <si>
    <t>Ukraine (Republic)</t>
  </si>
  <si>
    <t>United Arab Emirates</t>
  </si>
  <si>
    <t>United Kingdom</t>
  </si>
  <si>
    <t>United States Minor outlying islands</t>
  </si>
  <si>
    <t>United States of America</t>
  </si>
  <si>
    <t>Uzbekistan (Republic)</t>
  </si>
  <si>
    <t>Vanuatu (Republic)</t>
  </si>
  <si>
    <t>Vietnam (Socialist Republic)</t>
  </si>
  <si>
    <t>Wallis and Futuna</t>
  </si>
  <si>
    <t>West Sahara</t>
  </si>
  <si>
    <t>Yemen (Republic)</t>
  </si>
  <si>
    <t>Postal address</t>
  </si>
  <si>
    <t>Street or mailbox</t>
  </si>
  <si>
    <t>(House) number + suffix</t>
  </si>
  <si>
    <t>Postcode + city</t>
  </si>
  <si>
    <t>Visiting address</t>
  </si>
  <si>
    <t>2. CONTACT PERSONS</t>
  </si>
  <si>
    <t>Sex</t>
  </si>
  <si>
    <t>Name contact 1 (correspondence)</t>
  </si>
  <si>
    <t>Telephone</t>
  </si>
  <si>
    <t>E-mail address</t>
  </si>
  <si>
    <t>Language</t>
  </si>
  <si>
    <t xml:space="preserve">Name contact 2 </t>
  </si>
  <si>
    <t xml:space="preserve">Telephone </t>
  </si>
  <si>
    <t>Select</t>
  </si>
  <si>
    <t>3. REPRESENTATIVE (including trust offices) (if applicable)</t>
  </si>
  <si>
    <t xml:space="preserve"> Companies usually report independently to the bank. However a company may have its reporting done by another (external ) party (a representative). (Please refer to the notes of this form for the conditions related to representatives)</t>
  </si>
  <si>
    <t>Representative</t>
  </si>
  <si>
    <t>Registration number DNB</t>
  </si>
  <si>
    <t>Mailing address</t>
  </si>
  <si>
    <t xml:space="preserve">Name </t>
  </si>
  <si>
    <t>Registration number</t>
  </si>
  <si>
    <t>Address</t>
  </si>
  <si>
    <t>4. FINANCIAL DATA (company balance sheet)</t>
  </si>
  <si>
    <r>
      <t>Assets</t>
    </r>
    <r>
      <rPr>
        <b/>
        <sz val="11"/>
        <color indexed="9"/>
        <rFont val="Verdana"/>
        <family val="2"/>
      </rPr>
      <t xml:space="preserve"> (*</t>
    </r>
    <r>
      <rPr>
        <b/>
        <vertAlign val="superscript"/>
        <sz val="11"/>
        <color indexed="9"/>
        <rFont val="Verdana"/>
        <family val="2"/>
      </rPr>
      <t xml:space="preserve"> </t>
    </r>
    <r>
      <rPr>
        <b/>
        <sz val="11"/>
        <color indexed="9"/>
        <rFont val="Verdana"/>
        <family val="2"/>
      </rPr>
      <t>EUR 1.000)</t>
    </r>
  </si>
  <si>
    <r>
      <rPr>
        <b/>
        <u val="single"/>
        <sz val="11"/>
        <color indexed="9"/>
        <rFont val="Verdana"/>
        <family val="2"/>
      </rPr>
      <t>Liabilities</t>
    </r>
    <r>
      <rPr>
        <b/>
        <sz val="11"/>
        <color indexed="9"/>
        <rFont val="Verdana"/>
        <family val="2"/>
      </rPr>
      <t xml:space="preserve"> (* EUR 1.000)</t>
    </r>
  </si>
  <si>
    <t>Foreign assets</t>
  </si>
  <si>
    <t>Domestic assets</t>
  </si>
  <si>
    <t>Total assets</t>
  </si>
  <si>
    <t xml:space="preserve">(Expected) month of the initial transactions of the Company (initial capital excluded!):          </t>
  </si>
  <si>
    <t>dd-mm-yyyy</t>
  </si>
  <si>
    <t xml:space="preserve"> (provisional figures are allowed)</t>
  </si>
  <si>
    <r>
      <t xml:space="preserve">        Estimated balance sheet figures at the end of the </t>
    </r>
    <r>
      <rPr>
        <b/>
        <u val="single"/>
        <sz val="11"/>
        <color indexed="9"/>
        <rFont val="Verdana"/>
        <family val="2"/>
      </rPr>
      <t>current</t>
    </r>
    <r>
      <rPr>
        <b/>
        <sz val="11"/>
        <color indexed="9"/>
        <rFont val="Verdana"/>
        <family val="2"/>
      </rPr>
      <t xml:space="preserve"> financial year</t>
    </r>
  </si>
  <si>
    <r>
      <t>Turnover</t>
    </r>
    <r>
      <rPr>
        <b/>
        <sz val="11"/>
        <color indexed="9"/>
        <rFont val="Verdana"/>
        <family val="2"/>
      </rPr>
      <t xml:space="preserve"> (* EUR 1.000)</t>
    </r>
  </si>
  <si>
    <r>
      <t>Royalties and license fees</t>
    </r>
    <r>
      <rPr>
        <b/>
        <sz val="11"/>
        <color indexed="9"/>
        <rFont val="Verdana"/>
        <family val="2"/>
      </rPr>
      <t xml:space="preserve"> (* EUR 1.000)</t>
    </r>
  </si>
  <si>
    <t>Foreign liabilities</t>
  </si>
  <si>
    <t>Domestic liabilities</t>
  </si>
  <si>
    <t>Turnover (revenue from sale of goods and services)</t>
  </si>
  <si>
    <r>
      <t xml:space="preserve">Turnover </t>
    </r>
    <r>
      <rPr>
        <b/>
        <u val="single"/>
        <sz val="11"/>
        <color indexed="9"/>
        <rFont val="Verdana"/>
        <family val="2"/>
      </rPr>
      <t>previous</t>
    </r>
    <r>
      <rPr>
        <b/>
        <sz val="11"/>
        <color indexed="9"/>
        <rFont val="Verdana"/>
        <family val="2"/>
      </rPr>
      <t xml:space="preserve"> financial year    </t>
    </r>
  </si>
  <si>
    <r>
      <t xml:space="preserve">Balance sheet </t>
    </r>
    <r>
      <rPr>
        <b/>
        <u val="single"/>
        <sz val="11"/>
        <color indexed="9"/>
        <rFont val="Verdana"/>
        <family val="2"/>
      </rPr>
      <t>previous</t>
    </r>
    <r>
      <rPr>
        <b/>
        <sz val="11"/>
        <color indexed="9"/>
        <rFont val="Verdana"/>
        <family val="2"/>
      </rPr>
      <t xml:space="preserve"> financial year    </t>
    </r>
  </si>
  <si>
    <t xml:space="preserve">        Estimated turnover at the end of the current financial year</t>
  </si>
  <si>
    <r>
      <t xml:space="preserve">Royalties and license fees </t>
    </r>
    <r>
      <rPr>
        <b/>
        <u val="single"/>
        <sz val="11"/>
        <color indexed="9"/>
        <rFont val="Verdana"/>
        <family val="2"/>
      </rPr>
      <t>previous</t>
    </r>
    <r>
      <rPr>
        <b/>
        <sz val="11"/>
        <color indexed="9"/>
        <rFont val="Verdana"/>
        <family val="2"/>
      </rPr>
      <t xml:space="preserve"> financial year    </t>
    </r>
  </si>
  <si>
    <t xml:space="preserve">        Estimated royalties and license fees at the end of the current financial year</t>
  </si>
  <si>
    <t>Royalties and license fees</t>
  </si>
  <si>
    <t>5. REMARKS</t>
  </si>
  <si>
    <r>
      <t>1</t>
    </r>
    <r>
      <rPr>
        <sz val="10"/>
        <rFont val="Verdana"/>
        <family val="2"/>
      </rPr>
      <t xml:space="preserve"> Please note: In case a number of codes is applicable, we kindly ask you to choose the code concerning the most important activity of the group.</t>
    </r>
  </si>
  <si>
    <r>
      <t xml:space="preserve">2 </t>
    </r>
    <r>
      <rPr>
        <sz val="10"/>
        <rFont val="Verdana"/>
        <family val="2"/>
      </rPr>
      <t xml:space="preserve">UBO = Ultimate Beneficial Owner. When a parent company abroad is not owned for more than 50% by another natural or legal person, the foreign parent and the ultimate beneficial owner are the same. Name UBO is not mandatory.
</t>
    </r>
  </si>
  <si>
    <t>6. Statement of approval</t>
  </si>
  <si>
    <t>Completed by</t>
  </si>
  <si>
    <t>Name of the company</t>
  </si>
  <si>
    <t>Insert group structure</t>
  </si>
  <si>
    <t>City and date</t>
  </si>
  <si>
    <t>I hereby declare that the foregoing information is thruthful and not misleading.</t>
  </si>
  <si>
    <t>I hereby declare that the foregoing information has been entered, or approved for dispatch, by a holder of power of attorney.</t>
  </si>
  <si>
    <t>City</t>
  </si>
  <si>
    <t>Date (dd-mm-yyyy)</t>
  </si>
  <si>
    <t>© De Nederlandsche Bank NV, 2017</t>
  </si>
  <si>
    <t>Version 2.5</t>
  </si>
</sst>
</file>

<file path=xl/styles.xml><?xml version="1.0" encoding="utf-8"?>
<styleSheet xmlns="http://schemas.openxmlformats.org/spreadsheetml/2006/main">
  <numFmts count="2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000"/>
    <numFmt numFmtId="173" formatCode="[$-413]dddd\ d\ mmmm\ yyyy"/>
    <numFmt numFmtId="174" formatCode="&quot;Ja&quot;;&quot;Ja&quot;;&quot;Nee&quot;"/>
    <numFmt numFmtId="175" formatCode="&quot;Waar&quot;;&quot;Waar&quot;;&quot;Onwaar&quot;"/>
    <numFmt numFmtId="176" formatCode="&quot;Aan&quot;;&quot;Aan&quot;;&quot;Uit&quot;"/>
    <numFmt numFmtId="177" formatCode="[$€-2]\ #.##000_);[Red]\([$€-2]\ #.##000\)"/>
    <numFmt numFmtId="178" formatCode="0#########"/>
  </numFmts>
  <fonts count="73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Tahoma"/>
      <family val="2"/>
    </font>
    <font>
      <u val="single"/>
      <sz val="10"/>
      <color indexed="36"/>
      <name val="Arial"/>
      <family val="2"/>
    </font>
    <font>
      <b/>
      <sz val="11"/>
      <color indexed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0"/>
      <name val="Verdana"/>
      <family val="2"/>
    </font>
    <font>
      <vertAlign val="superscript"/>
      <sz val="10"/>
      <name val="Wingdings"/>
      <family val="0"/>
    </font>
    <font>
      <sz val="10"/>
      <name val="Wingdings"/>
      <family val="0"/>
    </font>
    <font>
      <b/>
      <i/>
      <sz val="10"/>
      <name val="Arial"/>
      <family val="2"/>
    </font>
    <font>
      <b/>
      <sz val="24"/>
      <color indexed="10"/>
      <name val="Wingdings"/>
      <family val="0"/>
    </font>
    <font>
      <b/>
      <sz val="11"/>
      <name val="Verdana"/>
      <family val="2"/>
    </font>
    <font>
      <b/>
      <sz val="20"/>
      <name val="Verdana"/>
      <family val="2"/>
    </font>
    <font>
      <b/>
      <sz val="11"/>
      <color indexed="9"/>
      <name val="Verdana"/>
      <family val="2"/>
    </font>
    <font>
      <sz val="11"/>
      <name val="Verdana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name val="Verdana"/>
      <family val="2"/>
    </font>
    <font>
      <b/>
      <sz val="11"/>
      <color indexed="8"/>
      <name val="Verdana"/>
      <family val="2"/>
    </font>
    <font>
      <b/>
      <vertAlign val="superscript"/>
      <sz val="11"/>
      <color indexed="8"/>
      <name val="Verdana"/>
      <family val="2"/>
    </font>
    <font>
      <u val="single"/>
      <sz val="11"/>
      <name val="Verdana"/>
      <family val="2"/>
    </font>
    <font>
      <b/>
      <u val="single"/>
      <sz val="11"/>
      <color indexed="9"/>
      <name val="Verdana"/>
      <family val="2"/>
    </font>
    <font>
      <b/>
      <vertAlign val="superscript"/>
      <sz val="11"/>
      <color indexed="9"/>
      <name val="Verdana"/>
      <family val="2"/>
    </font>
    <font>
      <sz val="11"/>
      <color indexed="9"/>
      <name val="Verdana"/>
      <family val="2"/>
    </font>
    <font>
      <sz val="11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9"/>
      <name val="Verdana"/>
      <family val="2"/>
    </font>
    <font>
      <sz val="9"/>
      <color indexed="9"/>
      <name val="Verdana"/>
      <family val="2"/>
    </font>
    <font>
      <sz val="14"/>
      <color indexed="9"/>
      <name val="Verdana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0"/>
      <name val="Verdana"/>
      <family val="2"/>
    </font>
    <font>
      <b/>
      <sz val="11"/>
      <color theme="0"/>
      <name val="Verdana"/>
      <family val="2"/>
    </font>
    <font>
      <sz val="14"/>
      <color theme="0"/>
      <name val="Verdana"/>
      <family val="2"/>
    </font>
    <font>
      <b/>
      <i/>
      <sz val="11"/>
      <color theme="0"/>
      <name val="Verdana"/>
      <family val="2"/>
    </font>
    <font>
      <sz val="9"/>
      <color theme="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EEF4FA"/>
        <bgColor indexed="64"/>
      </patternFill>
    </fill>
    <fill>
      <patternFill patternType="solid">
        <fgColor rgb="FFEEF4F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4" fillId="33" borderId="0" xfId="0" applyNumberFormat="1" applyFont="1" applyFill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7" fillId="34" borderId="10" xfId="0" applyFont="1" applyFill="1" applyBorder="1" applyAlignment="1">
      <alignment vertical="center"/>
    </xf>
    <xf numFmtId="0" fontId="7" fillId="34" borderId="11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Border="1" applyAlignment="1">
      <alignment/>
    </xf>
    <xf numFmtId="3" fontId="9" fillId="0" borderId="0" xfId="0" applyNumberFormat="1" applyFont="1" applyAlignment="1">
      <alignment/>
    </xf>
    <xf numFmtId="0" fontId="9" fillId="0" borderId="12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2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3" fillId="0" borderId="0" xfId="0" applyFont="1" applyAlignment="1">
      <alignment/>
    </xf>
    <xf numFmtId="0" fontId="1" fillId="0" borderId="0" xfId="53" applyFont="1" applyAlignment="1" applyProtection="1">
      <alignment/>
      <protection locked="0"/>
    </xf>
    <xf numFmtId="0" fontId="9" fillId="0" borderId="13" xfId="0" applyFont="1" applyFill="1" applyBorder="1" applyAlignment="1" applyProtection="1">
      <alignment/>
      <protection/>
    </xf>
    <xf numFmtId="0" fontId="0" fillId="35" borderId="14" xfId="0" applyFont="1" applyFill="1" applyBorder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4" fillId="35" borderId="15" xfId="0" applyFont="1" applyFill="1" applyBorder="1" applyAlignment="1" applyProtection="1">
      <alignment horizontal="center"/>
      <protection/>
    </xf>
    <xf numFmtId="0" fontId="14" fillId="35" borderId="12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5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6" fillId="0" borderId="16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16" fillId="0" borderId="17" xfId="0" applyFont="1" applyBorder="1" applyAlignment="1">
      <alignment vertical="center" wrapText="1"/>
    </xf>
    <xf numFmtId="0" fontId="23" fillId="0" borderId="17" xfId="0" applyFont="1" applyFill="1" applyBorder="1" applyAlignment="1">
      <alignment/>
    </xf>
    <xf numFmtId="0" fontId="16" fillId="0" borderId="19" xfId="0" applyFont="1" applyBorder="1" applyAlignment="1">
      <alignment vertical="center"/>
    </xf>
    <xf numFmtId="0" fontId="16" fillId="0" borderId="20" xfId="0" applyFont="1" applyBorder="1" applyAlignment="1" applyProtection="1">
      <alignment vertical="center"/>
      <protection locked="0"/>
    </xf>
    <xf numFmtId="0" fontId="16" fillId="0" borderId="16" xfId="0" applyFont="1" applyFill="1" applyBorder="1" applyAlignment="1">
      <alignment horizontal="left" vertical="center"/>
    </xf>
    <xf numFmtId="0" fontId="16" fillId="0" borderId="17" xfId="0" applyFont="1" applyFill="1" applyBorder="1" applyAlignment="1">
      <alignment horizontal="left" vertical="center"/>
    </xf>
    <xf numFmtId="0" fontId="16" fillId="0" borderId="15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right" vertical="center" wrapText="1" indent="1"/>
    </xf>
    <xf numFmtId="0" fontId="68" fillId="36" borderId="10" xfId="0" applyFont="1" applyFill="1" applyBorder="1" applyAlignment="1">
      <alignment horizontal="left" vertical="center" indent="2"/>
    </xf>
    <xf numFmtId="0" fontId="68" fillId="36" borderId="11" xfId="0" applyFont="1" applyFill="1" applyBorder="1" applyAlignment="1">
      <alignment horizontal="left" vertical="center" indent="2"/>
    </xf>
    <xf numFmtId="0" fontId="68" fillId="36" borderId="12" xfId="0" applyFont="1" applyFill="1" applyBorder="1" applyAlignment="1">
      <alignment horizontal="left" vertical="center" indent="2"/>
    </xf>
    <xf numFmtId="0" fontId="68" fillId="36" borderId="21" xfId="0" applyFont="1" applyFill="1" applyBorder="1" applyAlignment="1">
      <alignment horizontal="left" vertical="center" indent="2"/>
    </xf>
    <xf numFmtId="3" fontId="16" fillId="37" borderId="19" xfId="0" applyNumberFormat="1" applyFont="1" applyFill="1" applyBorder="1" applyAlignment="1" applyProtection="1">
      <alignment horizontal="right" vertical="center" indent="1"/>
      <protection/>
    </xf>
    <xf numFmtId="3" fontId="16" fillId="37" borderId="22" xfId="0" applyNumberFormat="1" applyFont="1" applyFill="1" applyBorder="1" applyAlignment="1" applyProtection="1">
      <alignment horizontal="right" vertical="center" indent="1"/>
      <protection/>
    </xf>
    <xf numFmtId="0" fontId="16" fillId="0" borderId="23" xfId="0" applyFont="1" applyBorder="1" applyAlignment="1">
      <alignment vertical="center" wrapText="1"/>
    </xf>
    <xf numFmtId="0" fontId="23" fillId="0" borderId="17" xfId="0" applyFont="1" applyFill="1" applyBorder="1" applyAlignment="1">
      <alignment/>
    </xf>
    <xf numFmtId="0" fontId="16" fillId="0" borderId="18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9" fillId="0" borderId="14" xfId="0" applyFont="1" applyBorder="1" applyAlignment="1" applyProtection="1">
      <alignment/>
      <protection locked="0"/>
    </xf>
    <xf numFmtId="0" fontId="19" fillId="0" borderId="23" xfId="0" applyFont="1" applyBorder="1" applyAlignment="1">
      <alignment vertical="center" wrapText="1"/>
    </xf>
    <xf numFmtId="0" fontId="28" fillId="0" borderId="20" xfId="0" applyFont="1" applyBorder="1" applyAlignment="1" applyProtection="1">
      <alignment/>
      <protection locked="0"/>
    </xf>
    <xf numFmtId="14" fontId="25" fillId="0" borderId="17" xfId="0" applyNumberFormat="1" applyFont="1" applyBorder="1" applyAlignment="1" applyProtection="1">
      <alignment/>
      <protection/>
    </xf>
    <xf numFmtId="14" fontId="25" fillId="0" borderId="16" xfId="0" applyNumberFormat="1" applyFont="1" applyBorder="1" applyAlignment="1" applyProtection="1">
      <alignment/>
      <protection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16" fillId="0" borderId="17" xfId="0" applyFont="1" applyBorder="1" applyAlignment="1">
      <alignment wrapText="1"/>
    </xf>
    <xf numFmtId="0" fontId="16" fillId="0" borderId="17" xfId="0" applyFont="1" applyBorder="1" applyAlignment="1">
      <alignment horizontal="left" vertical="center"/>
    </xf>
    <xf numFmtId="0" fontId="20" fillId="0" borderId="13" xfId="0" applyFont="1" applyFill="1" applyBorder="1" applyAlignment="1" applyProtection="1">
      <alignment/>
      <protection/>
    </xf>
    <xf numFmtId="0" fontId="7" fillId="34" borderId="12" xfId="0" applyFont="1" applyFill="1" applyBorder="1" applyAlignment="1">
      <alignment vertical="center"/>
    </xf>
    <xf numFmtId="0" fontId="7" fillId="34" borderId="21" xfId="0" applyFont="1" applyFill="1" applyBorder="1" applyAlignment="1">
      <alignment vertical="center"/>
    </xf>
    <xf numFmtId="0" fontId="20" fillId="0" borderId="11" xfId="0" applyFont="1" applyFill="1" applyBorder="1" applyAlignment="1" applyProtection="1">
      <alignment/>
      <protection/>
    </xf>
    <xf numFmtId="0" fontId="20" fillId="0" borderId="10" xfId="0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/>
      <protection/>
    </xf>
    <xf numFmtId="0" fontId="20" fillId="0" borderId="14" xfId="0" applyFont="1" applyFill="1" applyBorder="1" applyAlignment="1" applyProtection="1">
      <alignment/>
      <protection/>
    </xf>
    <xf numFmtId="0" fontId="19" fillId="0" borderId="24" xfId="0" applyFont="1" applyBorder="1" applyAlignment="1" applyProtection="1">
      <alignment/>
      <protection/>
    </xf>
    <xf numFmtId="0" fontId="21" fillId="0" borderId="23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29" fillId="36" borderId="14" xfId="0" applyFont="1" applyFill="1" applyBorder="1" applyAlignment="1">
      <alignment vertical="center"/>
    </xf>
    <xf numFmtId="0" fontId="29" fillId="36" borderId="11" xfId="0" applyFont="1" applyFill="1" applyBorder="1" applyAlignment="1">
      <alignment vertical="center"/>
    </xf>
    <xf numFmtId="0" fontId="29" fillId="36" borderId="19" xfId="0" applyFont="1" applyFill="1" applyBorder="1" applyAlignment="1">
      <alignment vertical="center"/>
    </xf>
    <xf numFmtId="0" fontId="29" fillId="36" borderId="22" xfId="0" applyFont="1" applyFill="1" applyBorder="1" applyAlignment="1">
      <alignment vertical="center"/>
    </xf>
    <xf numFmtId="0" fontId="29" fillId="36" borderId="15" xfId="0" applyFont="1" applyFill="1" applyBorder="1" applyAlignment="1">
      <alignment vertical="center"/>
    </xf>
    <xf numFmtId="0" fontId="29" fillId="36" borderId="21" xfId="0" applyFont="1" applyFill="1" applyBorder="1" applyAlignment="1">
      <alignment vertical="center"/>
    </xf>
    <xf numFmtId="0" fontId="16" fillId="0" borderId="23" xfId="0" applyFont="1" applyBorder="1" applyAlignment="1">
      <alignment horizontal="left" vertical="center" wrapText="1"/>
    </xf>
    <xf numFmtId="0" fontId="19" fillId="0" borderId="24" xfId="0" applyFont="1" applyBorder="1" applyAlignment="1" applyProtection="1">
      <alignment horizontal="left"/>
      <protection locked="0"/>
    </xf>
    <xf numFmtId="0" fontId="21" fillId="0" borderId="20" xfId="0" applyFont="1" applyBorder="1" applyAlignment="1" applyProtection="1">
      <alignment horizontal="left"/>
      <protection locked="0"/>
    </xf>
    <xf numFmtId="0" fontId="19" fillId="0" borderId="20" xfId="0" applyFont="1" applyBorder="1" applyAlignment="1" applyProtection="1">
      <alignment horizontal="left" vertical="center"/>
      <protection locked="0"/>
    </xf>
    <xf numFmtId="178" fontId="19" fillId="0" borderId="20" xfId="53" applyNumberFormat="1" applyFont="1" applyBorder="1" applyAlignment="1" applyProtection="1">
      <alignment horizontal="left" vertical="center"/>
      <protection locked="0"/>
    </xf>
    <xf numFmtId="0" fontId="25" fillId="0" borderId="20" xfId="53" applyFont="1" applyBorder="1" applyAlignment="1" applyProtection="1">
      <alignment horizontal="left" vertical="center"/>
      <protection locked="0"/>
    </xf>
    <xf numFmtId="49" fontId="19" fillId="0" borderId="18" xfId="0" applyNumberFormat="1" applyFont="1" applyBorder="1" applyAlignment="1" applyProtection="1">
      <alignment horizontal="left"/>
      <protection locked="0"/>
    </xf>
    <xf numFmtId="14" fontId="19" fillId="0" borderId="12" xfId="0" applyNumberFormat="1" applyFont="1" applyBorder="1" applyAlignment="1" applyProtection="1">
      <alignment horizontal="left"/>
      <protection locked="0"/>
    </xf>
    <xf numFmtId="0" fontId="69" fillId="36" borderId="23" xfId="0" applyFont="1" applyFill="1" applyBorder="1" applyAlignment="1">
      <alignment horizontal="left" vertical="center" wrapText="1"/>
    </xf>
    <xf numFmtId="0" fontId="69" fillId="36" borderId="24" xfId="0" applyFont="1" applyFill="1" applyBorder="1" applyAlignment="1">
      <alignment horizontal="left" vertical="center" wrapText="1"/>
    </xf>
    <xf numFmtId="0" fontId="19" fillId="0" borderId="23" xfId="0" applyFont="1" applyBorder="1" applyAlignment="1" applyProtection="1">
      <alignment horizontal="center"/>
      <protection/>
    </xf>
    <xf numFmtId="0" fontId="19" fillId="0" borderId="24" xfId="0" applyFont="1" applyBorder="1" applyAlignment="1" applyProtection="1">
      <alignment horizontal="center"/>
      <protection/>
    </xf>
    <xf numFmtId="0" fontId="16" fillId="38" borderId="20" xfId="0" applyFont="1" applyFill="1" applyBorder="1" applyAlignment="1" applyProtection="1">
      <alignment horizontal="center" vertical="center"/>
      <protection locked="0"/>
    </xf>
    <xf numFmtId="0" fontId="70" fillId="36" borderId="14" xfId="0" applyFont="1" applyFill="1" applyBorder="1" applyAlignment="1">
      <alignment horizontal="center" vertical="center" wrapText="1"/>
    </xf>
    <xf numFmtId="0" fontId="70" fillId="36" borderId="11" xfId="0" applyFont="1" applyFill="1" applyBorder="1" applyAlignment="1">
      <alignment horizontal="center" vertical="center" wrapText="1"/>
    </xf>
    <xf numFmtId="0" fontId="70" fillId="36" borderId="19" xfId="0" applyFont="1" applyFill="1" applyBorder="1" applyAlignment="1">
      <alignment horizontal="center" vertical="center" wrapText="1"/>
    </xf>
    <xf numFmtId="0" fontId="70" fillId="36" borderId="2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 applyProtection="1">
      <alignment horizontal="center"/>
      <protection/>
    </xf>
    <xf numFmtId="14" fontId="16" fillId="37" borderId="15" xfId="0" applyNumberFormat="1" applyFont="1" applyFill="1" applyBorder="1" applyAlignment="1" applyProtection="1">
      <alignment horizontal="center" vertical="center"/>
      <protection locked="0"/>
    </xf>
    <xf numFmtId="14" fontId="16" fillId="37" borderId="21" xfId="0" applyNumberFormat="1" applyFont="1" applyFill="1" applyBorder="1" applyAlignment="1" applyProtection="1">
      <alignment horizontal="center" vertical="center"/>
      <protection locked="0"/>
    </xf>
    <xf numFmtId="0" fontId="16" fillId="0" borderId="23" xfId="0" applyFont="1" applyBorder="1" applyAlignment="1" applyProtection="1">
      <alignment horizontal="left"/>
      <protection locked="0"/>
    </xf>
    <xf numFmtId="0" fontId="16" fillId="0" borderId="13" xfId="0" applyFont="1" applyBorder="1" applyAlignment="1" applyProtection="1">
      <alignment horizontal="left"/>
      <protection locked="0"/>
    </xf>
    <xf numFmtId="0" fontId="19" fillId="0" borderId="23" xfId="0" applyFont="1" applyBorder="1" applyAlignment="1" applyProtection="1">
      <alignment horizontal="left"/>
      <protection locked="0"/>
    </xf>
    <xf numFmtId="0" fontId="19" fillId="0" borderId="13" xfId="0" applyFont="1" applyBorder="1" applyAlignment="1" applyProtection="1">
      <alignment horizontal="left"/>
      <protection locked="0"/>
    </xf>
    <xf numFmtId="0" fontId="68" fillId="36" borderId="16" xfId="0" applyFont="1" applyFill="1" applyBorder="1" applyAlignment="1">
      <alignment horizontal="left" vertical="center" indent="2"/>
    </xf>
    <xf numFmtId="0" fontId="68" fillId="36" borderId="18" xfId="0" applyFont="1" applyFill="1" applyBorder="1" applyAlignment="1">
      <alignment horizontal="left" vertical="center" indent="2"/>
    </xf>
    <xf numFmtId="0" fontId="69" fillId="36" borderId="10" xfId="0" applyFont="1" applyFill="1" applyBorder="1" applyAlignment="1">
      <alignment horizontal="center" vertical="center" wrapText="1"/>
    </xf>
    <xf numFmtId="0" fontId="69" fillId="36" borderId="14" xfId="0" applyFont="1" applyFill="1" applyBorder="1" applyAlignment="1">
      <alignment horizontal="center" vertical="center" wrapText="1"/>
    </xf>
    <xf numFmtId="0" fontId="69" fillId="36" borderId="11" xfId="0" applyFont="1" applyFill="1" applyBorder="1" applyAlignment="1">
      <alignment horizontal="center" vertical="center" wrapText="1"/>
    </xf>
    <xf numFmtId="0" fontId="69" fillId="36" borderId="15" xfId="0" applyFont="1" applyFill="1" applyBorder="1" applyAlignment="1">
      <alignment horizontal="center" vertical="center" wrapText="1"/>
    </xf>
    <xf numFmtId="0" fontId="69" fillId="36" borderId="21" xfId="0" applyFont="1" applyFill="1" applyBorder="1" applyAlignment="1">
      <alignment horizontal="center" vertical="center" wrapText="1"/>
    </xf>
    <xf numFmtId="0" fontId="71" fillId="36" borderId="12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 applyProtection="1">
      <alignment horizontal="center" wrapText="1"/>
      <protection/>
    </xf>
    <xf numFmtId="0" fontId="7" fillId="35" borderId="11" xfId="0" applyFont="1" applyFill="1" applyBorder="1" applyAlignment="1" applyProtection="1">
      <alignment horizontal="center" wrapText="1"/>
      <protection/>
    </xf>
    <xf numFmtId="0" fontId="7" fillId="35" borderId="12" xfId="0" applyFont="1" applyFill="1" applyBorder="1" applyAlignment="1" applyProtection="1">
      <alignment horizontal="center"/>
      <protection/>
    </xf>
    <xf numFmtId="0" fontId="7" fillId="35" borderId="21" xfId="0" applyFont="1" applyFill="1" applyBorder="1" applyAlignment="1" applyProtection="1">
      <alignment horizontal="center"/>
      <protection/>
    </xf>
    <xf numFmtId="0" fontId="16" fillId="0" borderId="16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19" fillId="0" borderId="14" xfId="0" applyFont="1" applyBorder="1" applyAlignment="1" applyProtection="1">
      <alignment horizontal="left"/>
      <protection locked="0"/>
    </xf>
    <xf numFmtId="0" fontId="19" fillId="0" borderId="10" xfId="0" applyFont="1" applyBorder="1" applyAlignment="1" applyProtection="1">
      <alignment horizontal="left"/>
      <protection locked="0"/>
    </xf>
    <xf numFmtId="3" fontId="16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69" fillId="36" borderId="23" xfId="0" applyFont="1" applyFill="1" applyBorder="1" applyAlignment="1">
      <alignment/>
    </xf>
    <xf numFmtId="0" fontId="69" fillId="36" borderId="13" xfId="0" applyFont="1" applyFill="1" applyBorder="1" applyAlignment="1">
      <alignment/>
    </xf>
    <xf numFmtId="0" fontId="69" fillId="36" borderId="24" xfId="0" applyFont="1" applyFill="1" applyBorder="1" applyAlignment="1">
      <alignment/>
    </xf>
    <xf numFmtId="0" fontId="69" fillId="36" borderId="15" xfId="0" applyFont="1" applyFill="1" applyBorder="1" applyAlignment="1">
      <alignment horizontal="left"/>
    </xf>
    <xf numFmtId="0" fontId="69" fillId="36" borderId="12" xfId="0" applyFont="1" applyFill="1" applyBorder="1" applyAlignment="1">
      <alignment horizontal="left"/>
    </xf>
    <xf numFmtId="0" fontId="69" fillId="36" borderId="21" xfId="0" applyFont="1" applyFill="1" applyBorder="1" applyAlignment="1">
      <alignment horizontal="left"/>
    </xf>
    <xf numFmtId="0" fontId="69" fillId="36" borderId="23" xfId="0" applyFont="1" applyFill="1" applyBorder="1" applyAlignment="1">
      <alignment horizontal="left"/>
    </xf>
    <xf numFmtId="0" fontId="69" fillId="36" borderId="13" xfId="0" applyFont="1" applyFill="1" applyBorder="1" applyAlignment="1">
      <alignment horizontal="left"/>
    </xf>
    <xf numFmtId="0" fontId="69" fillId="36" borderId="24" xfId="0" applyFont="1" applyFill="1" applyBorder="1" applyAlignment="1">
      <alignment horizontal="left"/>
    </xf>
    <xf numFmtId="0" fontId="72" fillId="36" borderId="23" xfId="0" applyFont="1" applyFill="1" applyBorder="1" applyAlignment="1">
      <alignment horizontal="left" wrapText="1"/>
    </xf>
    <xf numFmtId="0" fontId="72" fillId="36" borderId="13" xfId="0" applyFont="1" applyFill="1" applyBorder="1" applyAlignment="1">
      <alignment horizontal="left" wrapText="1"/>
    </xf>
    <xf numFmtId="0" fontId="72" fillId="36" borderId="24" xfId="0" applyFont="1" applyFill="1" applyBorder="1" applyAlignment="1">
      <alignment horizontal="left" wrapText="1"/>
    </xf>
    <xf numFmtId="0" fontId="9" fillId="0" borderId="14" xfId="0" applyFont="1" applyFill="1" applyBorder="1" applyAlignment="1" applyProtection="1">
      <alignment horizontal="left" wrapText="1"/>
      <protection locked="0"/>
    </xf>
    <xf numFmtId="0" fontId="9" fillId="0" borderId="10" xfId="0" applyFont="1" applyFill="1" applyBorder="1" applyAlignment="1" applyProtection="1">
      <alignment horizontal="left" wrapText="1"/>
      <protection locked="0"/>
    </xf>
    <xf numFmtId="0" fontId="9" fillId="0" borderId="11" xfId="0" applyFont="1" applyFill="1" applyBorder="1" applyAlignment="1" applyProtection="1">
      <alignment horizontal="left" wrapText="1"/>
      <protection locked="0"/>
    </xf>
    <xf numFmtId="0" fontId="9" fillId="0" borderId="19" xfId="0" applyFont="1" applyFill="1" applyBorder="1" applyAlignment="1" applyProtection="1">
      <alignment horizontal="left" wrapText="1"/>
      <protection locked="0"/>
    </xf>
    <xf numFmtId="0" fontId="9" fillId="0" borderId="0" xfId="0" applyFont="1" applyFill="1" applyBorder="1" applyAlignment="1" applyProtection="1">
      <alignment horizontal="left" wrapText="1"/>
      <protection locked="0"/>
    </xf>
    <xf numFmtId="0" fontId="9" fillId="0" borderId="22" xfId="0" applyFont="1" applyFill="1" applyBorder="1" applyAlignment="1" applyProtection="1">
      <alignment horizontal="left" wrapText="1"/>
      <protection locked="0"/>
    </xf>
    <xf numFmtId="0" fontId="9" fillId="0" borderId="15" xfId="0" applyFont="1" applyFill="1" applyBorder="1" applyAlignment="1" applyProtection="1">
      <alignment horizontal="left" wrapText="1"/>
      <protection locked="0"/>
    </xf>
    <xf numFmtId="0" fontId="9" fillId="0" borderId="12" xfId="0" applyFont="1" applyFill="1" applyBorder="1" applyAlignment="1" applyProtection="1">
      <alignment horizontal="left" wrapText="1"/>
      <protection locked="0"/>
    </xf>
    <xf numFmtId="0" fontId="9" fillId="0" borderId="21" xfId="0" applyFont="1" applyFill="1" applyBorder="1" applyAlignment="1" applyProtection="1">
      <alignment horizontal="left" wrapText="1"/>
      <protection locked="0"/>
    </xf>
    <xf numFmtId="0" fontId="19" fillId="0" borderId="24" xfId="0" applyFont="1" applyBorder="1" applyAlignment="1" applyProtection="1">
      <alignment horizontal="left"/>
      <protection locked="0"/>
    </xf>
    <xf numFmtId="14" fontId="19" fillId="0" borderId="13" xfId="0" applyNumberFormat="1" applyFont="1" applyBorder="1" applyAlignment="1" applyProtection="1">
      <alignment horizontal="left"/>
      <protection locked="0"/>
    </xf>
    <xf numFmtId="14" fontId="19" fillId="0" borderId="24" xfId="0" applyNumberFormat="1" applyFont="1" applyBorder="1" applyAlignment="1" applyProtection="1">
      <alignment horizontal="left"/>
      <protection locked="0"/>
    </xf>
    <xf numFmtId="0" fontId="16" fillId="0" borderId="24" xfId="0" applyFont="1" applyBorder="1" applyAlignment="1" applyProtection="1">
      <alignment horizontal="left"/>
      <protection locked="0"/>
    </xf>
    <xf numFmtId="1" fontId="19" fillId="0" borderId="23" xfId="0" applyNumberFormat="1" applyFont="1" applyBorder="1" applyAlignment="1" applyProtection="1">
      <alignment horizontal="left"/>
      <protection locked="0"/>
    </xf>
    <xf numFmtId="1" fontId="19" fillId="0" borderId="24" xfId="0" applyNumberFormat="1" applyFont="1" applyBorder="1" applyAlignment="1" applyProtection="1">
      <alignment horizontal="left"/>
      <protection locked="0"/>
    </xf>
    <xf numFmtId="0" fontId="25" fillId="0" borderId="23" xfId="53" applyFont="1" applyBorder="1" applyAlignment="1" applyProtection="1">
      <alignment horizontal="left" vertical="center"/>
      <protection locked="0"/>
    </xf>
    <xf numFmtId="0" fontId="19" fillId="0" borderId="24" xfId="0" applyFont="1" applyBorder="1" applyAlignment="1" applyProtection="1">
      <alignment horizontal="left" vertical="center"/>
      <protection locked="0"/>
    </xf>
    <xf numFmtId="0" fontId="16" fillId="0" borderId="23" xfId="0" applyFont="1" applyBorder="1" applyAlignment="1" applyProtection="1">
      <alignment horizontal="left" vertical="center"/>
      <protection locked="0"/>
    </xf>
    <xf numFmtId="3" fontId="16" fillId="0" borderId="25" xfId="0" applyNumberFormat="1" applyFont="1" applyBorder="1" applyAlignment="1" applyProtection="1">
      <alignment horizontal="right" vertical="center" indent="1"/>
      <protection locked="0"/>
    </xf>
    <xf numFmtId="3" fontId="16" fillId="0" borderId="26" xfId="0" applyNumberFormat="1" applyFont="1" applyBorder="1" applyAlignment="1" applyProtection="1">
      <alignment horizontal="right" vertical="center" indent="1"/>
      <protection locked="0"/>
    </xf>
    <xf numFmtId="3" fontId="16" fillId="0" borderId="23" xfId="0" applyNumberFormat="1" applyFont="1" applyBorder="1" applyAlignment="1" applyProtection="1">
      <alignment horizontal="right" vertical="center" indent="1"/>
      <protection locked="0"/>
    </xf>
    <xf numFmtId="3" fontId="16" fillId="0" borderId="24" xfId="0" applyNumberFormat="1" applyFont="1" applyBorder="1" applyAlignment="1" applyProtection="1">
      <alignment horizontal="right" vertical="center" indent="1"/>
      <protection locked="0"/>
    </xf>
    <xf numFmtId="0" fontId="16" fillId="0" borderId="17" xfId="0" applyFont="1" applyFill="1" applyBorder="1" applyAlignment="1">
      <alignment horizontal="left" vertical="justify"/>
    </xf>
    <xf numFmtId="0" fontId="16" fillId="0" borderId="23" xfId="0" applyFont="1" applyBorder="1" applyAlignment="1">
      <alignment vertical="center"/>
    </xf>
    <xf numFmtId="0" fontId="16" fillId="0" borderId="24" xfId="0" applyFont="1" applyBorder="1" applyAlignment="1">
      <alignment vertical="center"/>
    </xf>
    <xf numFmtId="0" fontId="16" fillId="0" borderId="23" xfId="0" applyFont="1" applyFill="1" applyBorder="1" applyAlignment="1">
      <alignment vertical="center"/>
    </xf>
    <xf numFmtId="0" fontId="16" fillId="0" borderId="24" xfId="0" applyFont="1" applyFill="1" applyBorder="1" applyAlignment="1">
      <alignment vertical="center"/>
    </xf>
    <xf numFmtId="0" fontId="69" fillId="36" borderId="23" xfId="0" applyFont="1" applyFill="1" applyBorder="1" applyAlignment="1">
      <alignment horizontal="left" vertical="center"/>
    </xf>
    <xf numFmtId="0" fontId="69" fillId="36" borderId="13" xfId="0" applyFont="1" applyFill="1" applyBorder="1" applyAlignment="1">
      <alignment horizontal="left" vertical="center"/>
    </xf>
    <xf numFmtId="0" fontId="69" fillId="36" borderId="24" xfId="0" applyFont="1" applyFill="1" applyBorder="1" applyAlignment="1">
      <alignment horizontal="left" vertical="center"/>
    </xf>
    <xf numFmtId="0" fontId="69" fillId="36" borderId="14" xfId="0" applyFont="1" applyFill="1" applyBorder="1" applyAlignment="1">
      <alignment horizontal="center" vertical="center"/>
    </xf>
    <xf numFmtId="0" fontId="69" fillId="36" borderId="11" xfId="0" applyFont="1" applyFill="1" applyBorder="1" applyAlignment="1">
      <alignment horizontal="center" vertical="center"/>
    </xf>
    <xf numFmtId="0" fontId="69" fillId="36" borderId="15" xfId="0" applyFont="1" applyFill="1" applyBorder="1" applyAlignment="1">
      <alignment horizontal="center" vertical="center"/>
    </xf>
    <xf numFmtId="0" fontId="69" fillId="36" borderId="21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left" vertical="center"/>
    </xf>
    <xf numFmtId="0" fontId="16" fillId="0" borderId="24" xfId="0" applyFont="1" applyFill="1" applyBorder="1" applyAlignment="1">
      <alignment horizontal="left" vertical="center"/>
    </xf>
    <xf numFmtId="0" fontId="19" fillId="0" borderId="23" xfId="0" applyFont="1" applyBorder="1" applyAlignment="1" applyProtection="1">
      <alignment horizontal="left" vertical="center"/>
      <protection locked="0"/>
    </xf>
    <xf numFmtId="178" fontId="19" fillId="0" borderId="23" xfId="53" applyNumberFormat="1" applyFont="1" applyBorder="1" applyAlignment="1" applyProtection="1">
      <alignment horizontal="left" vertical="center"/>
      <protection locked="0"/>
    </xf>
    <xf numFmtId="178" fontId="19" fillId="0" borderId="24" xfId="0" applyNumberFormat="1" applyFont="1" applyBorder="1" applyAlignment="1" applyProtection="1">
      <alignment horizontal="left" vertical="center"/>
      <protection locked="0"/>
    </xf>
    <xf numFmtId="0" fontId="19" fillId="0" borderId="19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left"/>
      <protection locked="0"/>
    </xf>
    <xf numFmtId="0" fontId="11" fillId="0" borderId="14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/>
    </xf>
    <xf numFmtId="0" fontId="11" fillId="0" borderId="15" xfId="0" applyNumberFormat="1" applyFont="1" applyBorder="1" applyAlignment="1">
      <alignment horizontal="left" vertical="top" wrapText="1"/>
    </xf>
    <xf numFmtId="0" fontId="8" fillId="0" borderId="12" xfId="0" applyNumberFormat="1" applyFont="1" applyBorder="1" applyAlignment="1">
      <alignment horizontal="left" vertical="top" wrapText="1"/>
    </xf>
    <xf numFmtId="0" fontId="8" fillId="0" borderId="21" xfId="0" applyNumberFormat="1" applyFont="1" applyBorder="1" applyAlignment="1">
      <alignment horizontal="left" vertical="top" wrapText="1"/>
    </xf>
    <xf numFmtId="3" fontId="16" fillId="37" borderId="27" xfId="0" applyNumberFormat="1" applyFont="1" applyFill="1" applyBorder="1" applyAlignment="1" applyProtection="1">
      <alignment horizontal="right" vertical="center" indent="1"/>
      <protection/>
    </xf>
    <xf numFmtId="3" fontId="16" fillId="37" borderId="28" xfId="0" applyNumberFormat="1" applyFont="1" applyFill="1" applyBorder="1" applyAlignment="1" applyProtection="1">
      <alignment horizontal="right" vertical="center" indent="1"/>
      <protection/>
    </xf>
    <xf numFmtId="0" fontId="16" fillId="0" borderId="14" xfId="0" applyFont="1" applyBorder="1" applyAlignment="1">
      <alignment horizontal="left" wrapText="1"/>
    </xf>
    <xf numFmtId="0" fontId="16" fillId="0" borderId="18" xfId="0" applyFont="1" applyBorder="1" applyAlignment="1">
      <alignment horizontal="left" wrapText="1"/>
    </xf>
    <xf numFmtId="0" fontId="16" fillId="0" borderId="18" xfId="0" applyFont="1" applyFill="1" applyBorder="1" applyAlignment="1">
      <alignment horizontal="left" vertical="justify"/>
    </xf>
    <xf numFmtId="0" fontId="18" fillId="36" borderId="16" xfId="0" applyFont="1" applyFill="1" applyBorder="1" applyAlignment="1">
      <alignment horizontal="left" vertical="center" indent="2"/>
    </xf>
    <xf numFmtId="0" fontId="17" fillId="34" borderId="14" xfId="0" applyFont="1" applyFill="1" applyBorder="1" applyAlignment="1">
      <alignment horizontal="left" vertical="center"/>
    </xf>
    <xf numFmtId="0" fontId="17" fillId="34" borderId="10" xfId="0" applyFont="1" applyFill="1" applyBorder="1" applyAlignment="1">
      <alignment horizontal="left" vertical="center"/>
    </xf>
    <xf numFmtId="0" fontId="17" fillId="34" borderId="15" xfId="0" applyFont="1" applyFill="1" applyBorder="1" applyAlignment="1">
      <alignment horizontal="left" vertical="center"/>
    </xf>
    <xf numFmtId="0" fontId="17" fillId="34" borderId="12" xfId="0" applyFont="1" applyFill="1" applyBorder="1" applyAlignment="1">
      <alignment horizontal="left" vertical="center"/>
    </xf>
    <xf numFmtId="0" fontId="16" fillId="0" borderId="23" xfId="0" applyFont="1" applyBorder="1" applyAlignment="1" applyProtection="1">
      <alignment horizontal="center" wrapText="1"/>
      <protection locked="0"/>
    </xf>
    <xf numFmtId="0" fontId="16" fillId="0" borderId="24" xfId="0" applyFont="1" applyBorder="1" applyAlignment="1" applyProtection="1">
      <alignment horizontal="center" wrapText="1"/>
      <protection locked="0"/>
    </xf>
    <xf numFmtId="0" fontId="19" fillId="0" borderId="23" xfId="0" applyFont="1" applyFill="1" applyBorder="1" applyAlignment="1" applyProtection="1">
      <alignment horizontal="left"/>
      <protection locked="0"/>
    </xf>
    <xf numFmtId="0" fontId="19" fillId="0" borderId="24" xfId="0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7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rgb="FFFF000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</dxf>
    <dxf>
      <fill>
        <patternFill>
          <bgColor rgb="FFFF0000"/>
        </patternFill>
      </fill>
    </dxf>
    <dxf>
      <font>
        <color indexed="10"/>
      </font>
    </dxf>
    <dxf>
      <font>
        <color indexed="10"/>
      </font>
    </dxf>
    <dxf>
      <font>
        <color indexed="1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mailto:sir.dra@dnb.nl?subject=Aanmeldingsformulier%20BFI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704850</xdr:colOff>
      <xdr:row>66</xdr:row>
      <xdr:rowOff>371475</xdr:rowOff>
    </xdr:from>
    <xdr:ext cx="76200" cy="209550"/>
    <xdr:sp fLocksText="0">
      <xdr:nvSpPr>
        <xdr:cNvPr id="1" name="Text Box 18"/>
        <xdr:cNvSpPr txBox="1">
          <a:spLocks noChangeArrowheads="1"/>
        </xdr:cNvSpPr>
      </xdr:nvSpPr>
      <xdr:spPr>
        <a:xfrm>
          <a:off x="8801100" y="15097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95250</xdr:colOff>
      <xdr:row>71</xdr:row>
      <xdr:rowOff>47625</xdr:rowOff>
    </xdr:from>
    <xdr:ext cx="1866900" cy="200025"/>
    <xdr:sp>
      <xdr:nvSpPr>
        <xdr:cNvPr id="2" name="Text Box 20">
          <a:hlinkClick r:id="rId1"/>
        </xdr:cNvPr>
        <xdr:cNvSpPr txBox="1">
          <a:spLocks noChangeArrowheads="1"/>
        </xdr:cNvSpPr>
      </xdr:nvSpPr>
      <xdr:spPr>
        <a:xfrm>
          <a:off x="190500" y="16764000"/>
          <a:ext cx="1866900" cy="200025"/>
        </a:xfrm>
        <a:prstGeom prst="rect">
          <a:avLst/>
        </a:prstGeom>
        <a:solidFill>
          <a:srgbClr val="EEF4F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sir.dra@dnb.nl</a:t>
          </a:r>
        </a:p>
      </xdr:txBody>
    </xdr:sp>
    <xdr:clientData/>
  </xdr:oneCellAnchor>
  <xdr:twoCellAnchor editAs="oneCell">
    <xdr:from>
      <xdr:col>5</xdr:col>
      <xdr:colOff>981075</xdr:colOff>
      <xdr:row>1</xdr:row>
      <xdr:rowOff>161925</xdr:rowOff>
    </xdr:from>
    <xdr:to>
      <xdr:col>5</xdr:col>
      <xdr:colOff>2581275</xdr:colOff>
      <xdr:row>2</xdr:row>
      <xdr:rowOff>266700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77600" y="228600"/>
          <a:ext cx="1600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HG75"/>
  <sheetViews>
    <sheetView showGridLines="0" tabSelected="1" zoomScale="85" zoomScaleNormal="85" workbookViewId="0" topLeftCell="A1">
      <selection activeCell="C11" sqref="C11:D11"/>
    </sheetView>
  </sheetViews>
  <sheetFormatPr defaultColWidth="9.140625" defaultRowHeight="12.75"/>
  <cols>
    <col min="1" max="1" width="1.421875" style="3" customWidth="1"/>
    <col min="2" max="2" width="58.28125" style="3" customWidth="1"/>
    <col min="3" max="3" width="30.7109375" style="3" customWidth="1"/>
    <col min="4" max="4" width="31.00390625" style="3" customWidth="1"/>
    <col min="5" max="5" width="33.00390625" style="3" customWidth="1"/>
    <col min="6" max="6" width="41.57421875" style="23" customWidth="1"/>
    <col min="7" max="7" width="7.00390625" style="3" hidden="1" customWidth="1"/>
    <col min="8" max="8" width="6.140625" style="3" hidden="1" customWidth="1"/>
    <col min="9" max="9" width="5.28125" style="3" hidden="1" customWidth="1"/>
    <col min="10" max="10" width="9.140625" style="3" customWidth="1"/>
    <col min="11" max="16384" width="9.140625" style="3" customWidth="1"/>
  </cols>
  <sheetData>
    <row r="1" spans="1:7" ht="5.25" customHeight="1">
      <c r="A1" s="9"/>
      <c r="B1" s="11"/>
      <c r="C1" s="11"/>
      <c r="D1" s="11"/>
      <c r="E1" s="11"/>
      <c r="F1" s="11"/>
      <c r="G1" s="12"/>
    </row>
    <row r="2" spans="2:6" ht="32.25" customHeight="1">
      <c r="B2" s="183" t="s">
        <v>217</v>
      </c>
      <c r="C2" s="184"/>
      <c r="D2" s="184"/>
      <c r="E2" s="4"/>
      <c r="F2" s="5"/>
    </row>
    <row r="3" spans="2:13" ht="29.25" customHeight="1">
      <c r="B3" s="185"/>
      <c r="C3" s="186"/>
      <c r="D3" s="186"/>
      <c r="E3" s="61"/>
      <c r="F3" s="62"/>
      <c r="K3" s="6"/>
      <c r="L3" s="6"/>
      <c r="M3" s="6"/>
    </row>
    <row r="4" spans="1:7" ht="16.5" customHeight="1">
      <c r="A4" s="9"/>
      <c r="B4" s="19"/>
      <c r="C4" s="19"/>
      <c r="D4" s="19"/>
      <c r="E4" s="11"/>
      <c r="F4" s="11"/>
      <c r="G4" s="12"/>
    </row>
    <row r="5" spans="2:13" ht="15.75" customHeight="1">
      <c r="B5" s="121" t="s">
        <v>218</v>
      </c>
      <c r="C5" s="122"/>
      <c r="D5" s="122"/>
      <c r="E5" s="122"/>
      <c r="F5" s="123"/>
      <c r="K5" s="6"/>
      <c r="L5" s="6"/>
      <c r="M5" s="6"/>
    </row>
    <row r="6" spans="2:13" s="7" customFormat="1" ht="15.75" customHeight="1">
      <c r="B6" s="30" t="s">
        <v>219</v>
      </c>
      <c r="C6" s="99"/>
      <c r="D6" s="139"/>
      <c r="E6" s="84" t="s">
        <v>384</v>
      </c>
      <c r="F6" s="85"/>
      <c r="H6" s="7">
        <f>IF(ISBLANK(C6),1,"")</f>
        <v>1</v>
      </c>
      <c r="K6" s="8"/>
      <c r="L6" s="8"/>
      <c r="M6" s="8"/>
    </row>
    <row r="7" spans="2:13" ht="15.75" customHeight="1">
      <c r="B7" s="31" t="s">
        <v>220</v>
      </c>
      <c r="C7" s="99"/>
      <c r="D7" s="139"/>
      <c r="E7" s="30" t="s">
        <v>385</v>
      </c>
      <c r="F7" s="78"/>
      <c r="H7" s="7">
        <f>IF(ISBLANK(C7),1,"")</f>
        <v>1</v>
      </c>
      <c r="I7" s="7">
        <f>IF(ISBLANK(F7),1,"")</f>
        <v>1</v>
      </c>
      <c r="K7" s="6"/>
      <c r="L7" s="6"/>
      <c r="M7" s="6"/>
    </row>
    <row r="8" spans="2:13" ht="15.75" customHeight="1">
      <c r="B8" s="31" t="s">
        <v>221</v>
      </c>
      <c r="C8" s="140"/>
      <c r="D8" s="141"/>
      <c r="E8" s="31" t="s">
        <v>386</v>
      </c>
      <c r="F8" s="78"/>
      <c r="H8" s="7">
        <f>IF(OR(TYPE(C8)=2,C8=""),1,"")</f>
        <v>1</v>
      </c>
      <c r="I8" s="7">
        <f>IF(ISBLANK(F8),1,"")</f>
        <v>1</v>
      </c>
      <c r="K8" s="6"/>
      <c r="L8" s="6"/>
      <c r="M8" s="6"/>
    </row>
    <row r="9" spans="2:9" ht="15.75" customHeight="1">
      <c r="B9" s="31" t="s">
        <v>222</v>
      </c>
      <c r="C9" s="96" t="s">
        <v>231</v>
      </c>
      <c r="D9" s="142"/>
      <c r="E9" s="32" t="s">
        <v>387</v>
      </c>
      <c r="F9" s="78"/>
      <c r="H9" s="7">
        <f>IF(C9="Select last month of financial year",1,"")</f>
        <v>1</v>
      </c>
      <c r="I9" s="7">
        <f>IF(ISBLANK(F9),1,"")</f>
        <v>1</v>
      </c>
    </row>
    <row r="10" spans="2:9" ht="15.75" customHeight="1">
      <c r="B10" s="31" t="s">
        <v>223</v>
      </c>
      <c r="C10" s="98"/>
      <c r="D10" s="139"/>
      <c r="E10" s="68"/>
      <c r="F10" s="67"/>
      <c r="H10" s="7">
        <f>IF(ISBLANK(C10),1,"")</f>
        <v>1</v>
      </c>
      <c r="I10" s="7"/>
    </row>
    <row r="11" spans="2:9" ht="15.75" customHeight="1">
      <c r="B11" s="31" t="s">
        <v>224</v>
      </c>
      <c r="C11" s="143"/>
      <c r="D11" s="144"/>
      <c r="F11" s="69"/>
      <c r="H11" s="7">
        <f>IF(C11="",1,IF(C11&lt;0,1,IF(NOT(ISNUMBER(C11)),1,"")))</f>
        <v>1</v>
      </c>
      <c r="I11" s="7"/>
    </row>
    <row r="12" spans="2:8" ht="15.75" customHeight="1">
      <c r="B12" s="31" t="s">
        <v>225</v>
      </c>
      <c r="C12" s="98"/>
      <c r="D12" s="139"/>
      <c r="E12" s="84" t="s">
        <v>388</v>
      </c>
      <c r="F12" s="85"/>
      <c r="H12" s="7">
        <f>IF(ISBLANK(C12),1,"")</f>
        <v>1</v>
      </c>
    </row>
    <row r="13" spans="2:9" ht="15.75" customHeight="1">
      <c r="B13" s="33" t="s">
        <v>229</v>
      </c>
      <c r="C13" s="96" t="s">
        <v>232</v>
      </c>
      <c r="D13" s="97"/>
      <c r="E13" s="30" t="s">
        <v>385</v>
      </c>
      <c r="F13" s="77"/>
      <c r="H13" s="7">
        <f>IF(C13="Choose from list",1,"")</f>
        <v>1</v>
      </c>
      <c r="I13" s="7">
        <f>IF(ISBLANK(F13),1,"")</f>
        <v>1</v>
      </c>
    </row>
    <row r="14" spans="2:9" ht="15.75" customHeight="1">
      <c r="B14" s="58" t="s">
        <v>226</v>
      </c>
      <c r="C14" s="96" t="s">
        <v>232</v>
      </c>
      <c r="D14" s="97"/>
      <c r="E14" s="59" t="s">
        <v>386</v>
      </c>
      <c r="F14" s="77"/>
      <c r="H14" s="7">
        <f>IF(C14="Choose from list",1,"")</f>
        <v>1</v>
      </c>
      <c r="I14" s="7">
        <f>IF(ISBLANK(F14),1,"")</f>
        <v>1</v>
      </c>
    </row>
    <row r="15" spans="2:9" ht="15.75" customHeight="1">
      <c r="B15" s="34" t="s">
        <v>230</v>
      </c>
      <c r="C15" s="98"/>
      <c r="D15" s="99"/>
      <c r="E15" s="32" t="s">
        <v>387</v>
      </c>
      <c r="F15" s="77"/>
      <c r="I15" s="7">
        <f>IF(ISBLANK(F15),1,"")</f>
        <v>1</v>
      </c>
    </row>
    <row r="16" spans="2:8" ht="15.75" customHeight="1">
      <c r="B16" s="48" t="s">
        <v>227</v>
      </c>
      <c r="C16" s="96" t="s">
        <v>232</v>
      </c>
      <c r="D16" s="97"/>
      <c r="E16" s="86"/>
      <c r="F16" s="87"/>
      <c r="H16" s="7">
        <f>IF(C16="Choose from list",1,"")</f>
        <v>1</v>
      </c>
    </row>
    <row r="17" spans="2:8" ht="15.75" customHeight="1">
      <c r="B17" s="34" t="s">
        <v>228</v>
      </c>
      <c r="C17" s="96" t="s">
        <v>232</v>
      </c>
      <c r="D17" s="97"/>
      <c r="E17" s="86"/>
      <c r="F17" s="87"/>
      <c r="H17" s="7">
        <f>IF(C17="Choose from list",1,"")</f>
        <v>1</v>
      </c>
    </row>
    <row r="18" spans="1:7" ht="16.5" customHeight="1">
      <c r="A18" s="9"/>
      <c r="B18" s="19"/>
      <c r="C18" s="19"/>
      <c r="D18" s="19"/>
      <c r="E18" s="11"/>
      <c r="F18" s="11"/>
      <c r="G18" s="12"/>
    </row>
    <row r="19" spans="2:8" ht="15.75" customHeight="1">
      <c r="B19" s="121" t="s">
        <v>389</v>
      </c>
      <c r="C19" s="122"/>
      <c r="D19" s="122"/>
      <c r="E19" s="122"/>
      <c r="F19" s="123"/>
      <c r="H19" s="7"/>
    </row>
    <row r="20" spans="2:9" ht="13.5" customHeight="1">
      <c r="B20" s="35" t="s">
        <v>390</v>
      </c>
      <c r="C20" s="147" t="s">
        <v>397</v>
      </c>
      <c r="D20" s="146"/>
      <c r="E20" s="35" t="s">
        <v>390</v>
      </c>
      <c r="F20" s="36" t="s">
        <v>397</v>
      </c>
      <c r="H20" s="7">
        <f>IF(C20="Select",1,"")</f>
        <v>1</v>
      </c>
      <c r="I20" s="7">
        <f>IF(F20="Select",1,"")</f>
        <v>1</v>
      </c>
    </row>
    <row r="21" spans="2:9" ht="13.5" customHeight="1">
      <c r="B21" s="35" t="s">
        <v>391</v>
      </c>
      <c r="C21" s="166"/>
      <c r="D21" s="146"/>
      <c r="E21" s="35" t="s">
        <v>395</v>
      </c>
      <c r="F21" s="79"/>
      <c r="H21" s="7">
        <f>IF(ISBLANK(C21),1,"")</f>
        <v>1</v>
      </c>
      <c r="I21" s="7">
        <f>IF(ISBLANK(F21),1,"")</f>
        <v>1</v>
      </c>
    </row>
    <row r="22" spans="2:9" ht="13.5" customHeight="1">
      <c r="B22" s="35" t="s">
        <v>392</v>
      </c>
      <c r="C22" s="167"/>
      <c r="D22" s="168"/>
      <c r="E22" s="35" t="s">
        <v>396</v>
      </c>
      <c r="F22" s="80"/>
      <c r="H22" s="7">
        <f>IF(ISBLANK(C22),1,"")</f>
        <v>1</v>
      </c>
      <c r="I22" s="7">
        <f>IF(ISBLANK(F22),1,"")</f>
        <v>1</v>
      </c>
    </row>
    <row r="23" spans="2:9" ht="13.5" customHeight="1">
      <c r="B23" s="35" t="s">
        <v>393</v>
      </c>
      <c r="C23" s="145"/>
      <c r="D23" s="146"/>
      <c r="E23" s="35" t="s">
        <v>393</v>
      </c>
      <c r="F23" s="81"/>
      <c r="H23" s="7">
        <f>IF(NOT(ISNUMBER(FIND("@",C23))),1,"")</f>
        <v>1</v>
      </c>
      <c r="I23" s="7">
        <f>IF(ISBLANK(F23),1,"")</f>
        <v>1</v>
      </c>
    </row>
    <row r="24" spans="2:9" ht="13.5" customHeight="1">
      <c r="B24" s="35" t="s">
        <v>394</v>
      </c>
      <c r="C24" s="147" t="s">
        <v>397</v>
      </c>
      <c r="D24" s="146"/>
      <c r="E24" s="32" t="s">
        <v>394</v>
      </c>
      <c r="F24" s="36" t="s">
        <v>397</v>
      </c>
      <c r="H24" s="7">
        <f>IF(C24="Select",1,"")</f>
        <v>1</v>
      </c>
      <c r="I24" s="7">
        <f>IF(F24="Select",1,"")</f>
        <v>1</v>
      </c>
    </row>
    <row r="25" spans="1:17" ht="16.5" customHeight="1">
      <c r="A25" s="9"/>
      <c r="B25" s="19"/>
      <c r="C25" s="19"/>
      <c r="D25" s="19"/>
      <c r="E25" s="11"/>
      <c r="F25" s="11"/>
      <c r="G25" s="12"/>
      <c r="Q25" s="3" t="s">
        <v>216</v>
      </c>
    </row>
    <row r="26" spans="2:8" ht="15.75" customHeight="1">
      <c r="B26" s="124" t="s">
        <v>398</v>
      </c>
      <c r="C26" s="125"/>
      <c r="D26" s="125"/>
      <c r="E26" s="125"/>
      <c r="F26" s="126"/>
      <c r="H26" s="7"/>
    </row>
    <row r="27" spans="2:8" ht="15" customHeight="1">
      <c r="B27" s="127" t="s">
        <v>399</v>
      </c>
      <c r="C27" s="128"/>
      <c r="D27" s="128"/>
      <c r="E27" s="128"/>
      <c r="F27" s="129"/>
      <c r="H27" s="7"/>
    </row>
    <row r="28" spans="2:8" ht="15.75" customHeight="1">
      <c r="B28" s="37" t="s">
        <v>400</v>
      </c>
      <c r="C28" s="164" t="s">
        <v>403</v>
      </c>
      <c r="D28" s="165"/>
      <c r="E28" s="98"/>
      <c r="F28" s="139"/>
      <c r="H28" s="7"/>
    </row>
    <row r="29" spans="2:8" ht="15.75" customHeight="1">
      <c r="B29" s="38" t="s">
        <v>401</v>
      </c>
      <c r="C29" s="164" t="s">
        <v>404</v>
      </c>
      <c r="D29" s="165"/>
      <c r="E29" s="189"/>
      <c r="F29" s="190"/>
      <c r="H29" s="7">
        <f>IF(AND(NOT(ISBLANK($E$28)),ISBLANK(E29)),1,"")</f>
      </c>
    </row>
    <row r="30" spans="2:8" ht="15.75" customHeight="1">
      <c r="B30" s="152" t="s">
        <v>402</v>
      </c>
      <c r="C30" s="153" t="s">
        <v>405</v>
      </c>
      <c r="D30" s="154"/>
      <c r="E30" s="98"/>
      <c r="F30" s="139"/>
      <c r="H30" s="7">
        <f>IF(AND(NOT(ISBLANK($E$28)),ISBLANK(E30)),1,"")</f>
      </c>
    </row>
    <row r="31" spans="2:8" s="6" customFormat="1" ht="15.75" customHeight="1">
      <c r="B31" s="152"/>
      <c r="C31" s="155" t="s">
        <v>387</v>
      </c>
      <c r="D31" s="156"/>
      <c r="E31" s="98"/>
      <c r="F31" s="139"/>
      <c r="H31" s="7">
        <f>IF(AND(NOT(ISBLANK($E$28)),ISBLANK(E31)),1,"")</f>
      </c>
    </row>
    <row r="32" spans="2:8" ht="15.75" customHeight="1">
      <c r="B32" s="152" t="s">
        <v>388</v>
      </c>
      <c r="C32" s="153" t="s">
        <v>405</v>
      </c>
      <c r="D32" s="154"/>
      <c r="E32" s="98"/>
      <c r="F32" s="139"/>
      <c r="H32" s="7">
        <f>IF(AND(NOT(ISBLANK($E$28)),ISBLANK(E32)),1,"")</f>
      </c>
    </row>
    <row r="33" spans="2:8" ht="15.75" customHeight="1">
      <c r="B33" s="181"/>
      <c r="C33" s="153" t="s">
        <v>387</v>
      </c>
      <c r="D33" s="154"/>
      <c r="E33" s="98"/>
      <c r="F33" s="139"/>
      <c r="H33" s="7">
        <f>IF(AND(NOT(ISBLANK($E$28)),ISBLANK(E33)),1,"")</f>
      </c>
    </row>
    <row r="34" spans="1:7" ht="16.5" customHeight="1">
      <c r="A34" s="9"/>
      <c r="B34" s="19"/>
      <c r="C34" s="19"/>
      <c r="D34" s="19"/>
      <c r="E34" s="11"/>
      <c r="F34" s="11"/>
      <c r="G34" s="12"/>
    </row>
    <row r="35" spans="2:8" ht="15.75" customHeight="1">
      <c r="B35" s="157" t="s">
        <v>406</v>
      </c>
      <c r="C35" s="158"/>
      <c r="D35" s="158"/>
      <c r="E35" s="158"/>
      <c r="F35" s="159"/>
      <c r="H35" s="7"/>
    </row>
    <row r="36" spans="2:8" s="9" customFormat="1" ht="15.75" customHeight="1">
      <c r="B36" s="100" t="s">
        <v>407</v>
      </c>
      <c r="C36" s="102" t="s">
        <v>422</v>
      </c>
      <c r="D36" s="102"/>
      <c r="E36" s="103" t="s">
        <v>415</v>
      </c>
      <c r="F36" s="104"/>
      <c r="H36" s="7"/>
    </row>
    <row r="37" spans="2:8" s="9" customFormat="1" ht="15.75" customHeight="1">
      <c r="B37" s="101"/>
      <c r="C37" s="107" t="s">
        <v>414</v>
      </c>
      <c r="D37" s="107"/>
      <c r="E37" s="105"/>
      <c r="F37" s="106"/>
      <c r="H37" s="7"/>
    </row>
    <row r="38" spans="2:9" s="9" customFormat="1" ht="24" customHeight="1">
      <c r="B38" s="39" t="s">
        <v>409</v>
      </c>
      <c r="C38" s="150"/>
      <c r="D38" s="151"/>
      <c r="E38" s="150"/>
      <c r="F38" s="151"/>
      <c r="H38" s="7">
        <f>IF(AND(ISBLANK(C38),ISBLANK(E38)),1,"")</f>
        <v>1</v>
      </c>
      <c r="I38" s="7"/>
    </row>
    <row r="39" spans="2:9" s="9" customFormat="1" ht="24" customHeight="1" thickBot="1">
      <c r="B39" s="39" t="s">
        <v>410</v>
      </c>
      <c r="C39" s="148"/>
      <c r="D39" s="149"/>
      <c r="E39" s="148"/>
      <c r="F39" s="149"/>
      <c r="H39" s="7">
        <f>IF(AND(ISBLANK(C39),ISBLANK(E39)),1,"")</f>
        <v>1</v>
      </c>
      <c r="I39" s="7"/>
    </row>
    <row r="40" spans="2:6" s="9" customFormat="1" ht="15" customHeight="1" thickTop="1">
      <c r="B40" s="40" t="s">
        <v>411</v>
      </c>
      <c r="C40" s="177">
        <f>C38+C39</f>
        <v>0</v>
      </c>
      <c r="D40" s="178"/>
      <c r="E40" s="177">
        <f>E39+E38</f>
        <v>0</v>
      </c>
      <c r="F40" s="178"/>
    </row>
    <row r="41" spans="2:8" s="9" customFormat="1" ht="15.75" customHeight="1">
      <c r="B41" s="182" t="s">
        <v>408</v>
      </c>
      <c r="C41" s="41"/>
      <c r="D41" s="42"/>
      <c r="E41" s="160"/>
      <c r="F41" s="161"/>
      <c r="H41" s="7"/>
    </row>
    <row r="42" spans="2:8" s="9" customFormat="1" ht="15.75" customHeight="1">
      <c r="B42" s="101"/>
      <c r="C42" s="43"/>
      <c r="D42" s="44"/>
      <c r="E42" s="162"/>
      <c r="F42" s="163"/>
      <c r="H42" s="7"/>
    </row>
    <row r="43" spans="2:9" s="9" customFormat="1" ht="24" customHeight="1">
      <c r="B43" s="39" t="s">
        <v>418</v>
      </c>
      <c r="C43" s="150"/>
      <c r="D43" s="151"/>
      <c r="E43" s="150"/>
      <c r="F43" s="151"/>
      <c r="H43" s="7">
        <f>IF(AND(ISBLANK(C43),ISBLANK(E43)),1,"")</f>
        <v>1</v>
      </c>
      <c r="I43" s="7"/>
    </row>
    <row r="44" spans="2:9" s="9" customFormat="1" ht="24" customHeight="1" thickBot="1">
      <c r="B44" s="39" t="s">
        <v>419</v>
      </c>
      <c r="C44" s="148"/>
      <c r="D44" s="149"/>
      <c r="E44" s="148"/>
      <c r="F44" s="149"/>
      <c r="H44" s="7">
        <f>IF(AND(ISBLANK(C44),ISBLANK(E44)),1,"")</f>
        <v>1</v>
      </c>
      <c r="I44" s="7"/>
    </row>
    <row r="45" spans="2:9" s="9" customFormat="1" ht="15" thickTop="1">
      <c r="B45" s="40" t="s">
        <v>411</v>
      </c>
      <c r="C45" s="177">
        <f>C43+C44</f>
        <v>0</v>
      </c>
      <c r="D45" s="178"/>
      <c r="E45" s="177">
        <f>E43+E44</f>
        <v>0</v>
      </c>
      <c r="F45" s="178"/>
      <c r="I45" s="10"/>
    </row>
    <row r="46" spans="1:7" ht="7.5" customHeight="1">
      <c r="A46" s="9"/>
      <c r="B46" s="179" t="s">
        <v>412</v>
      </c>
      <c r="C46" s="66"/>
      <c r="D46" s="63"/>
      <c r="E46" s="64"/>
      <c r="F46" s="65"/>
      <c r="G46" s="12"/>
    </row>
    <row r="47" spans="2:9" s="9" customFormat="1" ht="35.25" customHeight="1">
      <c r="B47" s="180"/>
      <c r="C47" s="94" t="s">
        <v>413</v>
      </c>
      <c r="D47" s="95"/>
      <c r="E47" s="45"/>
      <c r="F47" s="46"/>
      <c r="H47" s="7">
        <f>IF(C47="dd-mm-yyyy",1,"")</f>
        <v>1</v>
      </c>
      <c r="I47" s="10"/>
    </row>
    <row r="48" spans="2:8" ht="15.75" customHeight="1">
      <c r="B48" s="100" t="s">
        <v>416</v>
      </c>
      <c r="C48" s="102" t="s">
        <v>421</v>
      </c>
      <c r="D48" s="102"/>
      <c r="E48" s="103" t="s">
        <v>423</v>
      </c>
      <c r="F48" s="104"/>
      <c r="H48" s="7"/>
    </row>
    <row r="49" spans="2:8" s="13" customFormat="1" ht="15.75" customHeight="1">
      <c r="B49" s="101"/>
      <c r="C49" s="107" t="s">
        <v>414</v>
      </c>
      <c r="D49" s="107"/>
      <c r="E49" s="105"/>
      <c r="F49" s="106"/>
      <c r="H49" s="7"/>
    </row>
    <row r="50" spans="2:8" s="13" customFormat="1" ht="31.5" customHeight="1">
      <c r="B50" s="39" t="s">
        <v>420</v>
      </c>
      <c r="C50" s="88"/>
      <c r="D50" s="88"/>
      <c r="E50" s="88"/>
      <c r="F50" s="88"/>
      <c r="H50" s="7">
        <f>IF(OR(ISBLANK(C50),ISBLANK(E50)),1,"")</f>
        <v>1</v>
      </c>
    </row>
    <row r="51" spans="2:8" ht="15.75" customHeight="1">
      <c r="B51" s="100" t="s">
        <v>417</v>
      </c>
      <c r="C51" s="102" t="s">
        <v>424</v>
      </c>
      <c r="D51" s="102"/>
      <c r="E51" s="103" t="s">
        <v>425</v>
      </c>
      <c r="F51" s="104"/>
      <c r="H51" s="7"/>
    </row>
    <row r="52" spans="2:8" s="13" customFormat="1" ht="15.75" customHeight="1">
      <c r="B52" s="101"/>
      <c r="C52" s="107" t="s">
        <v>414</v>
      </c>
      <c r="D52" s="107"/>
      <c r="E52" s="105"/>
      <c r="F52" s="106"/>
      <c r="H52" s="7"/>
    </row>
    <row r="53" spans="2:8" s="9" customFormat="1" ht="31.5" customHeight="1">
      <c r="B53" s="47" t="s">
        <v>426</v>
      </c>
      <c r="C53" s="187"/>
      <c r="D53" s="188"/>
      <c r="E53" s="116"/>
      <c r="F53" s="117"/>
      <c r="H53" s="7"/>
    </row>
    <row r="54" spans="1:7" ht="16.5" customHeight="1">
      <c r="A54" s="9"/>
      <c r="B54" s="60"/>
      <c r="C54" s="93"/>
      <c r="D54" s="93"/>
      <c r="E54" s="60"/>
      <c r="F54" s="60"/>
      <c r="G54" s="12"/>
    </row>
    <row r="55" spans="2:8" s="28" customFormat="1" ht="15.75" customHeight="1">
      <c r="B55" s="124" t="s">
        <v>427</v>
      </c>
      <c r="C55" s="125"/>
      <c r="D55" s="125"/>
      <c r="E55" s="125"/>
      <c r="F55" s="126"/>
      <c r="H55" s="29"/>
    </row>
    <row r="56" spans="2:8" ht="15.75" customHeight="1">
      <c r="B56" s="130"/>
      <c r="C56" s="131"/>
      <c r="D56" s="131"/>
      <c r="E56" s="131"/>
      <c r="F56" s="132"/>
      <c r="H56" s="7"/>
    </row>
    <row r="57" spans="2:8" ht="15.75" customHeight="1">
      <c r="B57" s="133"/>
      <c r="C57" s="134"/>
      <c r="D57" s="134"/>
      <c r="E57" s="134"/>
      <c r="F57" s="135"/>
      <c r="H57" s="7"/>
    </row>
    <row r="58" spans="2:8" ht="15.75" customHeight="1">
      <c r="B58" s="133"/>
      <c r="C58" s="134"/>
      <c r="D58" s="134"/>
      <c r="E58" s="134"/>
      <c r="F58" s="135"/>
      <c r="H58" s="7"/>
    </row>
    <row r="59" spans="2:8" ht="15.75" customHeight="1">
      <c r="B59" s="136"/>
      <c r="C59" s="137"/>
      <c r="D59" s="137"/>
      <c r="E59" s="137"/>
      <c r="F59" s="138"/>
      <c r="H59" s="7"/>
    </row>
    <row r="60" spans="1:215" ht="15.75" customHeight="1">
      <c r="A60" s="14"/>
      <c r="B60" s="171" t="s">
        <v>428</v>
      </c>
      <c r="C60" s="172"/>
      <c r="D60" s="172"/>
      <c r="E60" s="172"/>
      <c r="F60" s="173"/>
      <c r="G60" s="14"/>
      <c r="H60" s="7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</row>
    <row r="61" spans="1:215" s="9" customFormat="1" ht="31.5" customHeight="1">
      <c r="A61" s="15"/>
      <c r="B61" s="174" t="s">
        <v>429</v>
      </c>
      <c r="C61" s="175"/>
      <c r="D61" s="175"/>
      <c r="E61" s="175"/>
      <c r="F61" s="176"/>
      <c r="G61" s="16"/>
      <c r="H61" s="7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</row>
    <row r="62" spans="1:7" ht="16.5" customHeight="1">
      <c r="A62" s="9"/>
      <c r="B62" s="19"/>
      <c r="C62" s="19"/>
      <c r="D62" s="19"/>
      <c r="E62" s="11"/>
      <c r="F62" s="11"/>
      <c r="G62" s="12"/>
    </row>
    <row r="63" spans="1:8" ht="16.5" customHeight="1">
      <c r="A63" s="17"/>
      <c r="B63" s="118" t="s">
        <v>430</v>
      </c>
      <c r="C63" s="119"/>
      <c r="D63" s="119"/>
      <c r="E63" s="119"/>
      <c r="F63" s="120"/>
      <c r="H63" s="7"/>
    </row>
    <row r="64" spans="2:8" ht="18" customHeight="1">
      <c r="B64" s="49" t="s">
        <v>431</v>
      </c>
      <c r="C64" s="169"/>
      <c r="D64" s="170"/>
      <c r="E64" s="89" t="str">
        <f>IF(AND(C67,C68),IF(H72=0,IF(G73="","","Assets should equal liabilities"),"Please fill in the missing data (marked red)"),"Please check off 
statement of approval, before you can send in the form")</f>
        <v>Please check off 
statement of approval, before you can send in the form</v>
      </c>
      <c r="F64" s="90"/>
      <c r="H64" s="7">
        <f>IF(ISBLANK(C64),1,"")</f>
        <v>1</v>
      </c>
    </row>
    <row r="65" spans="2:8" ht="18" customHeight="1">
      <c r="B65" s="50" t="s">
        <v>432</v>
      </c>
      <c r="C65" s="114"/>
      <c r="D65" s="115"/>
      <c r="E65" s="91"/>
      <c r="F65" s="92"/>
      <c r="H65" s="7">
        <f>IF(ISBLANK(C65),1,"")</f>
        <v>1</v>
      </c>
    </row>
    <row r="66" spans="2:8" ht="28.5" customHeight="1">
      <c r="B66" s="76" t="s">
        <v>433</v>
      </c>
      <c r="C66" s="51"/>
      <c r="D66" s="27" t="str">
        <f>IF(H66="","ü","Õ")</f>
        <v>Õ</v>
      </c>
      <c r="E66" s="91"/>
      <c r="F66" s="92"/>
      <c r="G66" s="18" t="b">
        <v>0</v>
      </c>
      <c r="H66" s="7">
        <f>IF(ISERROR(NOT(G66)),IF(G66="",1,""),1)</f>
        <v>1</v>
      </c>
    </row>
    <row r="67" spans="2:8" s="56" customFormat="1" ht="43.5" customHeight="1">
      <c r="B67" s="52" t="s">
        <v>435</v>
      </c>
      <c r="C67" s="53" t="b">
        <v>0</v>
      </c>
      <c r="D67" s="27" t="str">
        <f>IF(C67,"ü","Õ")</f>
        <v>Õ</v>
      </c>
      <c r="E67" s="70"/>
      <c r="F67" s="71"/>
      <c r="H67" s="57"/>
    </row>
    <row r="68" spans="2:8" ht="56.25" customHeight="1">
      <c r="B68" s="52" t="s">
        <v>436</v>
      </c>
      <c r="C68" s="53" t="b">
        <v>0</v>
      </c>
      <c r="D68" s="27" t="str">
        <f>IF(C68,"ü","Õ")</f>
        <v>Õ</v>
      </c>
      <c r="E68" s="72"/>
      <c r="F68" s="73"/>
      <c r="H68" s="7"/>
    </row>
    <row r="69" spans="2:8" ht="18" customHeight="1">
      <c r="B69" s="112" t="s">
        <v>434</v>
      </c>
      <c r="C69" s="54" t="s">
        <v>437</v>
      </c>
      <c r="D69" s="55" t="s">
        <v>438</v>
      </c>
      <c r="E69" s="72"/>
      <c r="F69" s="73"/>
      <c r="H69" s="7"/>
    </row>
    <row r="70" spans="2:9" ht="22.5" customHeight="1">
      <c r="B70" s="113"/>
      <c r="C70" s="82"/>
      <c r="D70" s="83"/>
      <c r="E70" s="74"/>
      <c r="F70" s="75"/>
      <c r="H70" s="7">
        <f>IF(ISBLANK(C70),1,"")</f>
        <v>1</v>
      </c>
      <c r="I70" s="7">
        <f>IF(ISBLANK(D70),1,"")</f>
        <v>1</v>
      </c>
    </row>
    <row r="71" spans="1:7" ht="16.5" customHeight="1">
      <c r="A71" s="9"/>
      <c r="B71" s="19"/>
      <c r="C71" s="19"/>
      <c r="D71" s="19"/>
      <c r="E71" s="11"/>
      <c r="F71" s="11"/>
      <c r="G71" s="12"/>
    </row>
    <row r="72" spans="2:9" ht="12.75">
      <c r="B72" s="20"/>
      <c r="C72" s="21"/>
      <c r="D72" s="21"/>
      <c r="E72" s="108" t="s">
        <v>439</v>
      </c>
      <c r="F72" s="109"/>
      <c r="G72" s="12"/>
      <c r="H72" s="22">
        <f>SUM(H2:H65)+SUM(H67:H70)+SUM(I2:I71)</f>
        <v>37</v>
      </c>
      <c r="I72" s="23"/>
    </row>
    <row r="73" spans="2:8" ht="12.75">
      <c r="B73" s="24"/>
      <c r="C73" s="25"/>
      <c r="D73" s="25"/>
      <c r="E73" s="110" t="s">
        <v>440</v>
      </c>
      <c r="F73" s="111"/>
      <c r="G73" s="10">
        <f>IF(C40-C45+E40-E45=0,"",1)</f>
      </c>
      <c r="H73" s="3">
        <f>IF(AND(C67,C68),1,0)</f>
        <v>0</v>
      </c>
    </row>
    <row r="74" spans="2:7" ht="12.75">
      <c r="B74" s="12"/>
      <c r="C74" s="12"/>
      <c r="D74" s="12"/>
      <c r="E74" s="12"/>
      <c r="F74" s="26"/>
      <c r="G74" s="12"/>
    </row>
    <row r="75" spans="2:7" ht="12.75">
      <c r="B75" s="12"/>
      <c r="C75" s="12"/>
      <c r="D75" s="12"/>
      <c r="E75" s="12"/>
      <c r="F75" s="26"/>
      <c r="G75" s="12"/>
    </row>
  </sheetData>
  <sheetProtection sheet="1" selectLockedCells="1"/>
  <mergeCells count="85">
    <mergeCell ref="B2:D3"/>
    <mergeCell ref="C53:D53"/>
    <mergeCell ref="E28:F28"/>
    <mergeCell ref="E29:F29"/>
    <mergeCell ref="E30:F30"/>
    <mergeCell ref="E31:F31"/>
    <mergeCell ref="E32:F32"/>
    <mergeCell ref="E33:F33"/>
    <mergeCell ref="C32:D32"/>
    <mergeCell ref="C33:D33"/>
    <mergeCell ref="C48:D48"/>
    <mergeCell ref="B48:B49"/>
    <mergeCell ref="B32:B33"/>
    <mergeCell ref="E50:F50"/>
    <mergeCell ref="B36:B37"/>
    <mergeCell ref="C36:D36"/>
    <mergeCell ref="E36:F37"/>
    <mergeCell ref="B41:B42"/>
    <mergeCell ref="E40:F40"/>
    <mergeCell ref="C40:D40"/>
    <mergeCell ref="C64:D64"/>
    <mergeCell ref="E38:F38"/>
    <mergeCell ref="B60:F60"/>
    <mergeCell ref="B61:F61"/>
    <mergeCell ref="E43:F43"/>
    <mergeCell ref="C44:D44"/>
    <mergeCell ref="E44:F44"/>
    <mergeCell ref="E45:F45"/>
    <mergeCell ref="C45:D45"/>
    <mergeCell ref="B46:B47"/>
    <mergeCell ref="C39:D39"/>
    <mergeCell ref="C29:D29"/>
    <mergeCell ref="C28:D28"/>
    <mergeCell ref="C21:D21"/>
    <mergeCell ref="C22:D22"/>
    <mergeCell ref="C37:D37"/>
    <mergeCell ref="C24:D24"/>
    <mergeCell ref="C49:D49"/>
    <mergeCell ref="E39:F39"/>
    <mergeCell ref="C38:D38"/>
    <mergeCell ref="B30:B31"/>
    <mergeCell ref="C30:D30"/>
    <mergeCell ref="C31:D31"/>
    <mergeCell ref="B35:F35"/>
    <mergeCell ref="E48:F49"/>
    <mergeCell ref="C43:D43"/>
    <mergeCell ref="E41:F42"/>
    <mergeCell ref="C16:D16"/>
    <mergeCell ref="C10:D10"/>
    <mergeCell ref="C11:D11"/>
    <mergeCell ref="C12:D12"/>
    <mergeCell ref="C23:D23"/>
    <mergeCell ref="C20:D20"/>
    <mergeCell ref="C13:D13"/>
    <mergeCell ref="C17:D17"/>
    <mergeCell ref="B5:F5"/>
    <mergeCell ref="B19:F19"/>
    <mergeCell ref="B26:F26"/>
    <mergeCell ref="B27:F27"/>
    <mergeCell ref="B55:F55"/>
    <mergeCell ref="B56:F59"/>
    <mergeCell ref="C7:D7"/>
    <mergeCell ref="C8:D8"/>
    <mergeCell ref="C9:D9"/>
    <mergeCell ref="C6:D6"/>
    <mergeCell ref="B51:B52"/>
    <mergeCell ref="C51:D51"/>
    <mergeCell ref="E51:F52"/>
    <mergeCell ref="C52:D52"/>
    <mergeCell ref="E72:F72"/>
    <mergeCell ref="E73:F73"/>
    <mergeCell ref="B69:B70"/>
    <mergeCell ref="C65:D65"/>
    <mergeCell ref="E53:F53"/>
    <mergeCell ref="B63:F63"/>
    <mergeCell ref="E6:F6"/>
    <mergeCell ref="E12:F12"/>
    <mergeCell ref="E16:F16"/>
    <mergeCell ref="E17:F17"/>
    <mergeCell ref="C50:D50"/>
    <mergeCell ref="E64:F66"/>
    <mergeCell ref="C54:D54"/>
    <mergeCell ref="C47:D47"/>
    <mergeCell ref="C14:D14"/>
    <mergeCell ref="C15:D15"/>
  </mergeCells>
  <conditionalFormatting sqref="C67:C68">
    <cfRule type="expression" priority="23" dxfId="26" stopIfTrue="1">
      <formula>$C67=FALSE</formula>
    </cfRule>
  </conditionalFormatting>
  <conditionalFormatting sqref="B6:B14 B16:B17 B64:B65 B20:B24">
    <cfRule type="expression" priority="83" dxfId="0" stopIfTrue="1">
      <formula>H6+$H$73=2</formula>
    </cfRule>
  </conditionalFormatting>
  <conditionalFormatting sqref="B38:B39 B43:B44">
    <cfRule type="expression" priority="25" dxfId="0" stopIfTrue="1">
      <formula>H38+$H$73=2</formula>
    </cfRule>
    <cfRule type="expression" priority="26" dxfId="0" stopIfTrue="1">
      <formula>I38+$H$73=2</formula>
    </cfRule>
  </conditionalFormatting>
  <conditionalFormatting sqref="B69:B70">
    <cfRule type="expression" priority="27" dxfId="0" stopIfTrue="1">
      <formula>H70+$H$73=2</formula>
    </cfRule>
    <cfRule type="expression" priority="28" dxfId="0" stopIfTrue="1">
      <formula>I70+$H$73=2</formula>
    </cfRule>
  </conditionalFormatting>
  <conditionalFormatting sqref="B67:B68">
    <cfRule type="expression" priority="29" dxfId="0" stopIfTrue="1">
      <formula>C67=FALSE</formula>
    </cfRule>
  </conditionalFormatting>
  <conditionalFormatting sqref="C69">
    <cfRule type="expression" priority="31" dxfId="0" stopIfTrue="1">
      <formula>H70+$H$73=2</formula>
    </cfRule>
  </conditionalFormatting>
  <conditionalFormatting sqref="D69">
    <cfRule type="expression" priority="32" dxfId="0" stopIfTrue="1">
      <formula>H70+$H$73=2</formula>
    </cfRule>
  </conditionalFormatting>
  <conditionalFormatting sqref="D66:D68">
    <cfRule type="cellIs" priority="33" dxfId="16" operator="equal" stopIfTrue="1">
      <formula>"ü"</formula>
    </cfRule>
  </conditionalFormatting>
  <conditionalFormatting sqref="B40">
    <cfRule type="expression" priority="34" dxfId="14" stopIfTrue="1">
      <formula>AND(G73=1,$H$72=0,$H$73=1)</formula>
    </cfRule>
  </conditionalFormatting>
  <conditionalFormatting sqref="B45">
    <cfRule type="expression" priority="35" dxfId="14" stopIfTrue="1">
      <formula>AND(G73=1,$H$72=0,$H$73=1)</formula>
    </cfRule>
  </conditionalFormatting>
  <conditionalFormatting sqref="I21">
    <cfRule type="expression" priority="19" dxfId="13" stopIfTrue="1">
      <formula>"ALS($K$19+$J$63=2)"</formula>
    </cfRule>
  </conditionalFormatting>
  <conditionalFormatting sqref="E20:E24 E14:E15">
    <cfRule type="expression" priority="18" dxfId="8" stopIfTrue="1">
      <formula>I14+$H$73=2</formula>
    </cfRule>
  </conditionalFormatting>
  <conditionalFormatting sqref="C29:C33">
    <cfRule type="expression" priority="12" dxfId="11" stopIfTrue="1">
      <formula>H29+$H$73=2</formula>
    </cfRule>
  </conditionalFormatting>
  <conditionalFormatting sqref="B50">
    <cfRule type="expression" priority="9" dxfId="0" stopIfTrue="1">
      <formula>H50+$H$73=2</formula>
    </cfRule>
    <cfRule type="expression" priority="10" dxfId="0" stopIfTrue="1">
      <formula>I50+$H$73=2</formula>
    </cfRule>
  </conditionalFormatting>
  <conditionalFormatting sqref="B66">
    <cfRule type="expression" priority="74" dxfId="8" stopIfTrue="1">
      <formula>$H$66+$H$73=2</formula>
    </cfRule>
  </conditionalFormatting>
  <conditionalFormatting sqref="B11">
    <cfRule type="expression" priority="8" dxfId="0" stopIfTrue="1">
      <formula>H11+$H$73=2</formula>
    </cfRule>
  </conditionalFormatting>
  <conditionalFormatting sqref="E7 E13">
    <cfRule type="expression" priority="76" dxfId="0" stopIfTrue="1">
      <formula>I7+$H$73=2</formula>
    </cfRule>
  </conditionalFormatting>
  <conditionalFormatting sqref="E9">
    <cfRule type="expression" priority="78" dxfId="0" stopIfTrue="1">
      <formula>I9+$H$73=2</formula>
    </cfRule>
  </conditionalFormatting>
  <conditionalFormatting sqref="E8">
    <cfRule type="expression" priority="3" dxfId="0" stopIfTrue="1">
      <formula>I8+$H$73=2</formula>
    </cfRule>
  </conditionalFormatting>
  <conditionalFormatting sqref="B46">
    <cfRule type="expression" priority="79" dxfId="0" stopIfTrue="1">
      <formula>H47+$H$73=2</formula>
    </cfRule>
    <cfRule type="expression" priority="80" dxfId="0" stopIfTrue="1">
      <formula>I47+$H$73=2</formula>
    </cfRule>
  </conditionalFormatting>
  <conditionalFormatting sqref="B15">
    <cfRule type="expression" priority="82" dxfId="0" stopIfTrue="1">
      <formula>'Population survey'!#REF!+$H$73=2</formula>
    </cfRule>
  </conditionalFormatting>
  <conditionalFormatting sqref="B17">
    <cfRule type="expression" priority="84" dxfId="0" stopIfTrue="1">
      <formula>'Population survey'!#REF!+$H$73=2</formula>
    </cfRule>
  </conditionalFormatting>
  <dataValidations count="11">
    <dataValidation type="list" allowBlank="1" showInputMessage="1" showErrorMessage="1" sqref="C13 C17">
      <formula1>LIJST</formula1>
    </dataValidation>
    <dataValidation operator="greaterThan" allowBlank="1" showInputMessage="1" showErrorMessage="1" sqref="C69:C70 D69"/>
    <dataValidation errorStyle="warning" type="date" operator="greaterThan" allowBlank="1" showErrorMessage="1" errorTitle="dd-mm-jjjj" sqref="C8:D8 D70">
      <formula1>367</formula1>
    </dataValidation>
    <dataValidation type="list" allowBlank="1" showInputMessage="1" showErrorMessage="1" sqref="C14">
      <formula1>"Choose from list,Yes,No"</formula1>
    </dataValidation>
    <dataValidation type="list" allowBlank="1" showInputMessage="1" showErrorMessage="1" sqref="C16 E16:F16">
      <formula1>LandLijst</formula1>
    </dataValidation>
    <dataValidation type="list" allowBlank="1" showInputMessage="1" showErrorMessage="1" promptTitle="Month" prompt="Choose 1-12" errorTitle="Month" error="Please choose 1-12" sqref="C9:D9">
      <formula1>"Select last month of financial year,1,2,3,4,5,6,7,8,9,10,11,12"</formula1>
    </dataValidation>
    <dataValidation type="whole" allowBlank="1" showInputMessage="1" showErrorMessage="1" errorTitle="KvK nummer" error="KVK nummer is 8 posities!" sqref="C7:D7">
      <formula1>10000000</formula1>
      <formula2>99999999</formula2>
    </dataValidation>
    <dataValidation type="custom" allowBlank="1" showInputMessage="1" showErrorMessage="1" prompt="Only fill in the number of people that are employed with the company to which this population survey applies" error="Only numbers &gt; 0 are allowed." sqref="C11:D11">
      <formula1>AND(ISNUMBER(C11),C11&gt;=0)</formula1>
    </dataValidation>
    <dataValidation type="list" allowBlank="1" showInputMessage="1" showErrorMessage="1" sqref="C20:D20 F20">
      <formula1>"Select,male,female"</formula1>
    </dataValidation>
    <dataValidation type="list" allowBlank="1" showInputMessage="1" showErrorMessage="1" sqref="C24:D24 F24">
      <formula1>"Select,Dutch,English"</formula1>
    </dataValidation>
    <dataValidation type="whole" allowBlank="1" showInputMessage="1" showErrorMessage="1" prompt="Registration number DNB &gt;10000000 " error="Registration number is not between 10000000 and 10100000" sqref="E29:F29">
      <formula1>10000000</formula1>
      <formula2>10100000</formula2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50" r:id="rId3"/>
  <ignoredErrors>
    <ignoredError sqref="D66" evalError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/>
  <dimension ref="A1:B1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3.140625" style="2" customWidth="1"/>
    <col min="2" max="2" width="59.421875" style="2" customWidth="1"/>
  </cols>
  <sheetData>
    <row r="1" spans="1:2" ht="15">
      <c r="A1" s="1" t="s">
        <v>232</v>
      </c>
      <c r="B1" s="1" t="s">
        <v>232</v>
      </c>
    </row>
    <row r="2" spans="1:2" ht="25.5">
      <c r="A2" s="2" t="s">
        <v>57</v>
      </c>
      <c r="B2" s="2" t="s">
        <v>57</v>
      </c>
    </row>
    <row r="3" spans="1:2" ht="12.75">
      <c r="A3" s="2" t="s">
        <v>58</v>
      </c>
      <c r="B3" s="2" t="s">
        <v>58</v>
      </c>
    </row>
    <row r="4" spans="1:2" ht="12.75">
      <c r="A4" s="2" t="s">
        <v>59</v>
      </c>
      <c r="B4" s="2" t="s">
        <v>59</v>
      </c>
    </row>
    <row r="5" spans="1:2" ht="12.75">
      <c r="A5" s="2" t="s">
        <v>60</v>
      </c>
      <c r="B5" s="2" t="s">
        <v>60</v>
      </c>
    </row>
    <row r="6" spans="1:2" ht="12.75">
      <c r="A6" s="2" t="s">
        <v>61</v>
      </c>
      <c r="B6" s="2" t="s">
        <v>61</v>
      </c>
    </row>
    <row r="7" spans="1:2" ht="12.75">
      <c r="A7" s="2" t="s">
        <v>62</v>
      </c>
      <c r="B7" s="2" t="s">
        <v>62</v>
      </c>
    </row>
    <row r="8" spans="1:2" ht="12.75">
      <c r="A8" s="2" t="s">
        <v>63</v>
      </c>
      <c r="B8" s="2" t="s">
        <v>63</v>
      </c>
    </row>
    <row r="9" spans="1:2" ht="12.75">
      <c r="A9" s="2" t="s">
        <v>64</v>
      </c>
      <c r="B9" s="2" t="s">
        <v>64</v>
      </c>
    </row>
    <row r="10" spans="1:2" ht="12.75">
      <c r="A10" s="2" t="s">
        <v>65</v>
      </c>
      <c r="B10" s="2" t="s">
        <v>65</v>
      </c>
    </row>
    <row r="11" spans="1:2" ht="12.75">
      <c r="A11" s="2" t="s">
        <v>66</v>
      </c>
      <c r="B11" s="2" t="s">
        <v>66</v>
      </c>
    </row>
    <row r="12" spans="1:2" ht="12.75">
      <c r="A12" s="2" t="s">
        <v>67</v>
      </c>
      <c r="B12" s="2" t="s">
        <v>67</v>
      </c>
    </row>
    <row r="13" spans="1:2" ht="12.75">
      <c r="A13" s="2" t="s">
        <v>68</v>
      </c>
      <c r="B13" s="2" t="s">
        <v>68</v>
      </c>
    </row>
    <row r="14" spans="1:2" ht="12.75">
      <c r="A14" s="2" t="s">
        <v>69</v>
      </c>
      <c r="B14" s="2" t="s">
        <v>69</v>
      </c>
    </row>
    <row r="15" spans="1:2" ht="12.75">
      <c r="A15" s="2" t="s">
        <v>70</v>
      </c>
      <c r="B15" s="2" t="s">
        <v>70</v>
      </c>
    </row>
    <row r="16" spans="1:2" ht="25.5">
      <c r="A16" s="2" t="s">
        <v>71</v>
      </c>
      <c r="B16" s="2" t="s">
        <v>71</v>
      </c>
    </row>
    <row r="17" spans="1:2" ht="12.75">
      <c r="A17" s="2" t="s">
        <v>72</v>
      </c>
      <c r="B17" s="2" t="s">
        <v>72</v>
      </c>
    </row>
    <row r="18" spans="1:2" ht="12.75">
      <c r="A18" s="2" t="s">
        <v>73</v>
      </c>
      <c r="B18" s="2" t="s">
        <v>73</v>
      </c>
    </row>
    <row r="19" spans="1:2" ht="12.75">
      <c r="A19" s="2" t="s">
        <v>74</v>
      </c>
      <c r="B19" s="2" t="s">
        <v>74</v>
      </c>
    </row>
    <row r="20" spans="1:2" ht="12.75">
      <c r="A20" s="2" t="s">
        <v>75</v>
      </c>
      <c r="B20" s="2" t="s">
        <v>75</v>
      </c>
    </row>
    <row r="21" spans="1:2" ht="25.5">
      <c r="A21" s="2" t="s">
        <v>76</v>
      </c>
      <c r="B21" s="2" t="s">
        <v>76</v>
      </c>
    </row>
    <row r="22" spans="1:2" ht="12.75">
      <c r="A22" s="2" t="s">
        <v>77</v>
      </c>
      <c r="B22" s="2" t="s">
        <v>77</v>
      </c>
    </row>
    <row r="23" spans="1:2" ht="12.75">
      <c r="A23" s="2" t="s">
        <v>78</v>
      </c>
      <c r="B23" s="2" t="s">
        <v>78</v>
      </c>
    </row>
    <row r="24" spans="1:2" ht="12.75">
      <c r="A24" s="2" t="s">
        <v>79</v>
      </c>
      <c r="B24" s="2" t="s">
        <v>79</v>
      </c>
    </row>
    <row r="25" spans="1:2" ht="25.5">
      <c r="A25" s="2" t="s">
        <v>80</v>
      </c>
      <c r="B25" s="2" t="s">
        <v>80</v>
      </c>
    </row>
    <row r="26" spans="1:2" ht="12.75">
      <c r="A26" s="2" t="s">
        <v>81</v>
      </c>
      <c r="B26" s="2" t="s">
        <v>81</v>
      </c>
    </row>
    <row r="27" spans="1:2" ht="12.75">
      <c r="A27" s="2" t="s">
        <v>82</v>
      </c>
      <c r="B27" s="2" t="s">
        <v>82</v>
      </c>
    </row>
    <row r="28" spans="1:2" ht="12.75">
      <c r="A28" s="2" t="s">
        <v>83</v>
      </c>
      <c r="B28" s="2" t="s">
        <v>83</v>
      </c>
    </row>
    <row r="29" spans="1:2" ht="12.75">
      <c r="A29" s="2" t="s">
        <v>84</v>
      </c>
      <c r="B29" s="2" t="s">
        <v>84</v>
      </c>
    </row>
    <row r="30" spans="1:2" ht="12.75">
      <c r="A30" s="2" t="s">
        <v>85</v>
      </c>
      <c r="B30" s="2" t="s">
        <v>85</v>
      </c>
    </row>
    <row r="31" spans="1:2" ht="12.75">
      <c r="A31" s="2" t="s">
        <v>86</v>
      </c>
      <c r="B31" s="2" t="s">
        <v>86</v>
      </c>
    </row>
    <row r="32" spans="1:2" ht="12.75">
      <c r="A32" s="2" t="s">
        <v>87</v>
      </c>
      <c r="B32" s="2" t="s">
        <v>87</v>
      </c>
    </row>
    <row r="33" spans="1:2" ht="12.75">
      <c r="A33" s="2" t="s">
        <v>88</v>
      </c>
      <c r="B33" s="2" t="s">
        <v>88</v>
      </c>
    </row>
    <row r="34" spans="1:2" ht="12.75">
      <c r="A34" s="2" t="s">
        <v>89</v>
      </c>
      <c r="B34" s="2" t="s">
        <v>89</v>
      </c>
    </row>
    <row r="35" spans="1:2" ht="12.75">
      <c r="A35" s="2" t="s">
        <v>90</v>
      </c>
      <c r="B35" s="2" t="s">
        <v>90</v>
      </c>
    </row>
    <row r="36" spans="1:2" ht="12.75">
      <c r="A36" s="2" t="s">
        <v>91</v>
      </c>
      <c r="B36" s="2" t="s">
        <v>91</v>
      </c>
    </row>
    <row r="37" spans="1:2" ht="25.5">
      <c r="A37" s="2" t="s">
        <v>92</v>
      </c>
      <c r="B37" s="2" t="s">
        <v>92</v>
      </c>
    </row>
    <row r="38" spans="1:2" ht="12.75">
      <c r="A38" s="2" t="s">
        <v>93</v>
      </c>
      <c r="B38" s="2" t="s">
        <v>93</v>
      </c>
    </row>
    <row r="39" spans="1:2" ht="12.75">
      <c r="A39" s="2" t="s">
        <v>94</v>
      </c>
      <c r="B39" s="2" t="s">
        <v>94</v>
      </c>
    </row>
    <row r="40" spans="1:2" ht="12.75">
      <c r="A40" s="2" t="s">
        <v>95</v>
      </c>
      <c r="B40" s="2" t="s">
        <v>95</v>
      </c>
    </row>
    <row r="41" spans="1:2" ht="12.75">
      <c r="A41" s="2" t="s">
        <v>96</v>
      </c>
      <c r="B41" s="2" t="s">
        <v>96</v>
      </c>
    </row>
    <row r="42" spans="1:2" ht="25.5">
      <c r="A42" s="2" t="s">
        <v>97</v>
      </c>
      <c r="B42" s="2" t="s">
        <v>97</v>
      </c>
    </row>
    <row r="43" spans="1:2" ht="12.75">
      <c r="A43" s="2" t="s">
        <v>98</v>
      </c>
      <c r="B43" s="2" t="s">
        <v>98</v>
      </c>
    </row>
    <row r="44" spans="1:2" ht="12.75">
      <c r="A44" s="2" t="s">
        <v>99</v>
      </c>
      <c r="B44" s="2" t="s">
        <v>99</v>
      </c>
    </row>
    <row r="45" spans="1:2" ht="12.75">
      <c r="A45" s="2" t="s">
        <v>100</v>
      </c>
      <c r="B45" s="2" t="s">
        <v>100</v>
      </c>
    </row>
    <row r="46" spans="1:2" ht="12.75">
      <c r="A46" s="2" t="s">
        <v>101</v>
      </c>
      <c r="B46" s="2" t="s">
        <v>101</v>
      </c>
    </row>
    <row r="47" spans="1:2" ht="12.75">
      <c r="A47" s="2" t="s">
        <v>102</v>
      </c>
      <c r="B47" s="2" t="s">
        <v>102</v>
      </c>
    </row>
    <row r="48" spans="1:2" ht="12.75">
      <c r="A48" s="2" t="s">
        <v>103</v>
      </c>
      <c r="B48" s="2" t="s">
        <v>103</v>
      </c>
    </row>
    <row r="49" spans="1:2" ht="12.75">
      <c r="A49" s="2" t="s">
        <v>104</v>
      </c>
      <c r="B49" s="2" t="s">
        <v>104</v>
      </c>
    </row>
    <row r="50" spans="1:2" ht="12.75">
      <c r="A50" s="2" t="s">
        <v>105</v>
      </c>
      <c r="B50" s="2" t="s">
        <v>105</v>
      </c>
    </row>
    <row r="51" spans="1:2" ht="12.75">
      <c r="A51" s="2" t="s">
        <v>106</v>
      </c>
      <c r="B51" s="2" t="s">
        <v>106</v>
      </c>
    </row>
    <row r="52" spans="1:2" ht="12.75">
      <c r="A52" s="2" t="s">
        <v>107</v>
      </c>
      <c r="B52" s="2" t="s">
        <v>107</v>
      </c>
    </row>
    <row r="53" spans="1:2" ht="12.75">
      <c r="A53" s="2" t="s">
        <v>108</v>
      </c>
      <c r="B53" s="2" t="s">
        <v>108</v>
      </c>
    </row>
    <row r="54" spans="1:2" ht="12.75">
      <c r="A54" s="2" t="s">
        <v>109</v>
      </c>
      <c r="B54" s="2" t="s">
        <v>109</v>
      </c>
    </row>
    <row r="55" spans="1:2" ht="12.75">
      <c r="A55" s="2" t="s">
        <v>110</v>
      </c>
      <c r="B55" s="2" t="s">
        <v>110</v>
      </c>
    </row>
    <row r="56" spans="1:2" ht="25.5">
      <c r="A56" s="2" t="s">
        <v>111</v>
      </c>
      <c r="B56" s="2" t="s">
        <v>111</v>
      </c>
    </row>
    <row r="57" spans="1:2" ht="12.75">
      <c r="A57" s="2" t="s">
        <v>112</v>
      </c>
      <c r="B57" s="2" t="s">
        <v>112</v>
      </c>
    </row>
    <row r="58" spans="1:2" ht="12.75">
      <c r="A58" s="2" t="s">
        <v>113</v>
      </c>
      <c r="B58" s="2" t="s">
        <v>113</v>
      </c>
    </row>
    <row r="59" spans="1:2" ht="12.75">
      <c r="A59" s="2" t="s">
        <v>114</v>
      </c>
      <c r="B59" s="2" t="s">
        <v>114</v>
      </c>
    </row>
    <row r="60" spans="1:2" ht="12.75">
      <c r="A60" s="2" t="s">
        <v>115</v>
      </c>
      <c r="B60" s="2" t="s">
        <v>115</v>
      </c>
    </row>
    <row r="61" spans="1:2" ht="12.75">
      <c r="A61" s="2" t="s">
        <v>116</v>
      </c>
      <c r="B61" s="2" t="s">
        <v>116</v>
      </c>
    </row>
    <row r="62" spans="1:2" ht="12.75">
      <c r="A62" s="2" t="s">
        <v>117</v>
      </c>
      <c r="B62" s="2" t="s">
        <v>117</v>
      </c>
    </row>
    <row r="63" spans="1:2" ht="25.5">
      <c r="A63" s="2" t="s">
        <v>0</v>
      </c>
      <c r="B63" s="2" t="s">
        <v>0</v>
      </c>
    </row>
    <row r="64" spans="1:2" ht="12.75">
      <c r="A64" s="2" t="s">
        <v>1</v>
      </c>
      <c r="B64" s="2" t="s">
        <v>1</v>
      </c>
    </row>
    <row r="65" spans="1:2" ht="12.75">
      <c r="A65" s="2" t="s">
        <v>2</v>
      </c>
      <c r="B65" s="2" t="s">
        <v>2</v>
      </c>
    </row>
    <row r="66" spans="1:2" ht="12.75">
      <c r="A66" s="2" t="s">
        <v>3</v>
      </c>
      <c r="B66" s="2" t="s">
        <v>3</v>
      </c>
    </row>
    <row r="67" spans="1:2" ht="25.5">
      <c r="A67" s="2" t="s">
        <v>4</v>
      </c>
      <c r="B67" s="2" t="s">
        <v>4</v>
      </c>
    </row>
    <row r="68" spans="1:2" ht="12.75">
      <c r="A68" s="2" t="s">
        <v>5</v>
      </c>
      <c r="B68" s="2" t="s">
        <v>5</v>
      </c>
    </row>
    <row r="69" spans="1:2" ht="12.75">
      <c r="A69" s="2" t="s">
        <v>6</v>
      </c>
      <c r="B69" s="2" t="s">
        <v>6</v>
      </c>
    </row>
    <row r="70" spans="1:2" ht="12.75">
      <c r="A70" s="2" t="s">
        <v>7</v>
      </c>
      <c r="B70" s="2" t="s">
        <v>7</v>
      </c>
    </row>
    <row r="71" spans="1:2" ht="12.75">
      <c r="A71" s="2" t="s">
        <v>8</v>
      </c>
      <c r="B71" s="2" t="s">
        <v>8</v>
      </c>
    </row>
    <row r="72" spans="1:2" ht="12.75">
      <c r="A72" s="2" t="s">
        <v>9</v>
      </c>
      <c r="B72" s="2" t="s">
        <v>9</v>
      </c>
    </row>
    <row r="73" spans="1:2" ht="12.75">
      <c r="A73" s="2" t="s">
        <v>10</v>
      </c>
      <c r="B73" s="2" t="s">
        <v>10</v>
      </c>
    </row>
    <row r="74" spans="1:2" ht="12.75">
      <c r="A74" s="2" t="s">
        <v>11</v>
      </c>
      <c r="B74" s="2" t="s">
        <v>11</v>
      </c>
    </row>
    <row r="75" spans="1:2" ht="12.75">
      <c r="A75" s="2" t="s">
        <v>12</v>
      </c>
      <c r="B75" s="2" t="s">
        <v>12</v>
      </c>
    </row>
    <row r="76" spans="1:2" ht="12.75">
      <c r="A76" s="2" t="s">
        <v>13</v>
      </c>
      <c r="B76" s="2" t="s">
        <v>13</v>
      </c>
    </row>
    <row r="77" spans="1:2" ht="12.75">
      <c r="A77" s="2" t="s">
        <v>14</v>
      </c>
      <c r="B77" s="2" t="s">
        <v>14</v>
      </c>
    </row>
    <row r="78" spans="1:2" ht="12.75">
      <c r="A78" s="2" t="s">
        <v>15</v>
      </c>
      <c r="B78" s="2" t="s">
        <v>15</v>
      </c>
    </row>
    <row r="79" spans="1:2" ht="12.75">
      <c r="A79" s="2" t="s">
        <v>16</v>
      </c>
      <c r="B79" s="2" t="s">
        <v>16</v>
      </c>
    </row>
    <row r="80" spans="1:2" ht="12.75">
      <c r="A80" s="2" t="s">
        <v>17</v>
      </c>
      <c r="B80" s="2" t="s">
        <v>17</v>
      </c>
    </row>
    <row r="81" spans="1:2" ht="12.75">
      <c r="A81" s="2" t="s">
        <v>18</v>
      </c>
      <c r="B81" s="2" t="s">
        <v>18</v>
      </c>
    </row>
    <row r="82" spans="1:2" ht="25.5">
      <c r="A82" s="2" t="s">
        <v>19</v>
      </c>
      <c r="B82" s="2" t="s">
        <v>19</v>
      </c>
    </row>
    <row r="83" spans="1:2" ht="12.75">
      <c r="A83" s="2" t="s">
        <v>20</v>
      </c>
      <c r="B83" s="2" t="s">
        <v>20</v>
      </c>
    </row>
    <row r="84" spans="1:2" ht="12.75">
      <c r="A84" s="2" t="s">
        <v>21</v>
      </c>
      <c r="B84" s="2" t="s">
        <v>21</v>
      </c>
    </row>
    <row r="85" spans="1:2" ht="12.75">
      <c r="A85" s="2" t="s">
        <v>22</v>
      </c>
      <c r="B85" s="2" t="s">
        <v>22</v>
      </c>
    </row>
    <row r="86" spans="1:2" ht="25.5">
      <c r="A86" s="2" t="s">
        <v>23</v>
      </c>
      <c r="B86" s="2" t="s">
        <v>23</v>
      </c>
    </row>
    <row r="87" spans="1:2" ht="12.75">
      <c r="A87" s="2" t="s">
        <v>24</v>
      </c>
      <c r="B87" s="2" t="s">
        <v>24</v>
      </c>
    </row>
    <row r="88" spans="1:2" ht="25.5">
      <c r="A88" s="2" t="s">
        <v>25</v>
      </c>
      <c r="B88" s="2" t="s">
        <v>25</v>
      </c>
    </row>
    <row r="89" spans="1:2" ht="12.75">
      <c r="A89" s="2" t="s">
        <v>26</v>
      </c>
      <c r="B89" s="2" t="s">
        <v>26</v>
      </c>
    </row>
    <row r="90" spans="1:2" ht="12.75">
      <c r="A90" s="2" t="s">
        <v>27</v>
      </c>
      <c r="B90" s="2" t="s">
        <v>27</v>
      </c>
    </row>
    <row r="91" spans="1:2" ht="12.75">
      <c r="A91" s="2" t="s">
        <v>28</v>
      </c>
      <c r="B91" s="2" t="s">
        <v>28</v>
      </c>
    </row>
    <row r="92" spans="1:2" ht="12.75">
      <c r="A92" s="2" t="s">
        <v>29</v>
      </c>
      <c r="B92" s="2" t="s">
        <v>29</v>
      </c>
    </row>
    <row r="93" spans="1:2" ht="12.75">
      <c r="A93" s="2" t="s">
        <v>30</v>
      </c>
      <c r="B93" s="2" t="s">
        <v>30</v>
      </c>
    </row>
    <row r="94" spans="1:2" ht="12.75">
      <c r="A94" s="2" t="s">
        <v>31</v>
      </c>
      <c r="B94" s="2" t="s">
        <v>31</v>
      </c>
    </row>
    <row r="95" spans="1:2" ht="12.75">
      <c r="A95" s="2" t="s">
        <v>32</v>
      </c>
      <c r="B95" s="2" t="s">
        <v>32</v>
      </c>
    </row>
    <row r="96" spans="1:2" ht="12.75">
      <c r="A96" s="2" t="s">
        <v>33</v>
      </c>
      <c r="B96" s="2" t="s">
        <v>33</v>
      </c>
    </row>
    <row r="97" spans="1:2" ht="25.5">
      <c r="A97" s="2" t="s">
        <v>34</v>
      </c>
      <c r="B97" s="2" t="s">
        <v>34</v>
      </c>
    </row>
    <row r="98" spans="1:2" ht="12.75">
      <c r="A98" s="2" t="s">
        <v>35</v>
      </c>
      <c r="B98" s="2" t="s">
        <v>35</v>
      </c>
    </row>
    <row r="99" spans="1:2" ht="12.75">
      <c r="A99" s="2" t="s">
        <v>36</v>
      </c>
      <c r="B99" s="2" t="s">
        <v>36</v>
      </c>
    </row>
    <row r="100" spans="1:2" ht="25.5">
      <c r="A100" s="2" t="s">
        <v>37</v>
      </c>
      <c r="B100" s="2" t="s">
        <v>37</v>
      </c>
    </row>
    <row r="101" spans="1:2" ht="12.75">
      <c r="A101" s="2" t="s">
        <v>38</v>
      </c>
      <c r="B101" s="2" t="s">
        <v>38</v>
      </c>
    </row>
    <row r="102" spans="1:2" ht="12.75">
      <c r="A102" s="2" t="s">
        <v>39</v>
      </c>
      <c r="B102" s="2" t="s">
        <v>39</v>
      </c>
    </row>
    <row r="103" spans="1:2" ht="12.75">
      <c r="A103" s="2" t="s">
        <v>40</v>
      </c>
      <c r="B103" s="2" t="s">
        <v>40</v>
      </c>
    </row>
    <row r="104" spans="1:2" ht="12.75">
      <c r="A104" s="2" t="s">
        <v>41</v>
      </c>
      <c r="B104" s="2" t="s">
        <v>41</v>
      </c>
    </row>
    <row r="105" spans="1:2" ht="12.75">
      <c r="A105" s="2" t="s">
        <v>42</v>
      </c>
      <c r="B105" s="2" t="s">
        <v>42</v>
      </c>
    </row>
    <row r="106" spans="1:2" ht="12.75">
      <c r="A106" s="2" t="s">
        <v>43</v>
      </c>
      <c r="B106" s="2" t="s">
        <v>43</v>
      </c>
    </row>
    <row r="107" spans="1:2" ht="12.75">
      <c r="A107" s="2" t="s">
        <v>44</v>
      </c>
      <c r="B107" s="2" t="s">
        <v>44</v>
      </c>
    </row>
    <row r="108" spans="1:2" ht="12.75">
      <c r="A108" s="2" t="s">
        <v>45</v>
      </c>
      <c r="B108" s="2" t="s">
        <v>45</v>
      </c>
    </row>
    <row r="109" spans="1:2" ht="12.75">
      <c r="A109" s="2" t="s">
        <v>46</v>
      </c>
      <c r="B109" s="2" t="s">
        <v>46</v>
      </c>
    </row>
    <row r="110" spans="1:2" ht="12.75">
      <c r="A110" s="2" t="s">
        <v>47</v>
      </c>
      <c r="B110" s="2" t="s">
        <v>47</v>
      </c>
    </row>
    <row r="111" spans="1:2" ht="12.75">
      <c r="A111" s="2" t="s">
        <v>48</v>
      </c>
      <c r="B111" s="2" t="s">
        <v>48</v>
      </c>
    </row>
    <row r="112" spans="1:2" ht="12.75">
      <c r="A112" s="2" t="s">
        <v>49</v>
      </c>
      <c r="B112" s="2" t="s">
        <v>49</v>
      </c>
    </row>
    <row r="113" spans="1:2" ht="12.75">
      <c r="A113" s="2" t="s">
        <v>50</v>
      </c>
      <c r="B113" s="2" t="s">
        <v>50</v>
      </c>
    </row>
    <row r="114" spans="1:2" ht="12.75">
      <c r="A114" s="2" t="s">
        <v>51</v>
      </c>
      <c r="B114" s="2" t="s">
        <v>51</v>
      </c>
    </row>
    <row r="115" spans="1:2" ht="12.75">
      <c r="A115" s="2" t="s">
        <v>52</v>
      </c>
      <c r="B115" s="2" t="s">
        <v>52</v>
      </c>
    </row>
    <row r="116" spans="1:2" ht="25.5">
      <c r="A116" s="2" t="s">
        <v>53</v>
      </c>
      <c r="B116" s="2" t="s">
        <v>53</v>
      </c>
    </row>
    <row r="117" spans="1:2" ht="12.75">
      <c r="A117" s="2" t="s">
        <v>54</v>
      </c>
      <c r="B117" s="2" t="s">
        <v>54</v>
      </c>
    </row>
    <row r="118" spans="1:2" ht="12.75">
      <c r="A118" s="2" t="s">
        <v>55</v>
      </c>
      <c r="B118" s="2" t="s">
        <v>55</v>
      </c>
    </row>
    <row r="119" spans="1:2" ht="12.75">
      <c r="A119" s="2" t="s">
        <v>56</v>
      </c>
      <c r="B119" s="2" t="s">
        <v>56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2"/>
  <dimension ref="A1:A250"/>
  <sheetViews>
    <sheetView zoomScalePageLayoutView="0" workbookViewId="0" topLeftCell="A205">
      <selection activeCell="A250" sqref="A250"/>
    </sheetView>
  </sheetViews>
  <sheetFormatPr defaultColWidth="9.140625" defaultRowHeight="12.75"/>
  <sheetData>
    <row r="1" ht="12.75">
      <c r="A1" s="3" t="s">
        <v>232</v>
      </c>
    </row>
    <row r="2" ht="12.75">
      <c r="A2" t="s">
        <v>118</v>
      </c>
    </row>
    <row r="3" ht="12.75">
      <c r="A3" t="s">
        <v>233</v>
      </c>
    </row>
    <row r="4" ht="12.75">
      <c r="A4" t="s">
        <v>234</v>
      </c>
    </row>
    <row r="5" ht="12.75">
      <c r="A5" t="s">
        <v>235</v>
      </c>
    </row>
    <row r="6" ht="12.75">
      <c r="A6" t="s">
        <v>236</v>
      </c>
    </row>
    <row r="7" ht="12.75">
      <c r="A7" t="s">
        <v>237</v>
      </c>
    </row>
    <row r="8" ht="12.75">
      <c r="A8" t="s">
        <v>238</v>
      </c>
    </row>
    <row r="9" ht="12.75">
      <c r="A9" t="s">
        <v>120</v>
      </c>
    </row>
    <row r="10" ht="12.75">
      <c r="A10" t="s">
        <v>119</v>
      </c>
    </row>
    <row r="11" ht="12.75">
      <c r="A11" t="s">
        <v>121</v>
      </c>
    </row>
    <row r="12" ht="12.75">
      <c r="A12" t="s">
        <v>239</v>
      </c>
    </row>
    <row r="13" ht="12.75">
      <c r="A13" t="s">
        <v>240</v>
      </c>
    </row>
    <row r="14" ht="12.75">
      <c r="A14" t="s">
        <v>241</v>
      </c>
    </row>
    <row r="15" ht="12.75">
      <c r="A15" t="s">
        <v>122</v>
      </c>
    </row>
    <row r="16" ht="12.75">
      <c r="A16" t="s">
        <v>242</v>
      </c>
    </row>
    <row r="17" ht="12.75">
      <c r="A17" t="s">
        <v>243</v>
      </c>
    </row>
    <row r="18" ht="12.75">
      <c r="A18" t="s">
        <v>244</v>
      </c>
    </row>
    <row r="19" ht="12.75">
      <c r="A19" t="s">
        <v>245</v>
      </c>
    </row>
    <row r="20" ht="12.75">
      <c r="A20" t="s">
        <v>246</v>
      </c>
    </row>
    <row r="21" ht="12.75">
      <c r="A21" t="s">
        <v>124</v>
      </c>
    </row>
    <row r="22" ht="12.75">
      <c r="A22" t="s">
        <v>123</v>
      </c>
    </row>
    <row r="23" ht="12.75">
      <c r="A23" t="s">
        <v>131</v>
      </c>
    </row>
    <row r="24" ht="12.75">
      <c r="A24" t="s">
        <v>247</v>
      </c>
    </row>
    <row r="25" ht="12.75">
      <c r="A25" t="s">
        <v>132</v>
      </c>
    </row>
    <row r="26" ht="12.75">
      <c r="A26" t="s">
        <v>248</v>
      </c>
    </row>
    <row r="27" ht="12.75">
      <c r="A27" t="s">
        <v>127</v>
      </c>
    </row>
    <row r="28" ht="12.75">
      <c r="A28" t="s">
        <v>129</v>
      </c>
    </row>
    <row r="29" ht="12.75">
      <c r="A29" t="s">
        <v>249</v>
      </c>
    </row>
    <row r="30" ht="12.75">
      <c r="A30" t="s">
        <v>250</v>
      </c>
    </row>
    <row r="31" ht="12.75">
      <c r="A31" t="s">
        <v>251</v>
      </c>
    </row>
    <row r="32" ht="12.75">
      <c r="A32" t="s">
        <v>130</v>
      </c>
    </row>
    <row r="33" ht="12.75">
      <c r="A33" t="s">
        <v>252</v>
      </c>
    </row>
    <row r="34" ht="12.75">
      <c r="A34" t="s">
        <v>253</v>
      </c>
    </row>
    <row r="35" ht="12.75">
      <c r="A35" t="s">
        <v>254</v>
      </c>
    </row>
    <row r="36" ht="12.75">
      <c r="A36" t="s">
        <v>255</v>
      </c>
    </row>
    <row r="37" ht="12.75">
      <c r="A37" t="s">
        <v>128</v>
      </c>
    </row>
    <row r="38" ht="12.75">
      <c r="A38" t="s">
        <v>256</v>
      </c>
    </row>
    <row r="39" ht="12.75">
      <c r="A39" t="s">
        <v>125</v>
      </c>
    </row>
    <row r="40" ht="12.75">
      <c r="A40" t="s">
        <v>126</v>
      </c>
    </row>
    <row r="41" ht="12.75">
      <c r="A41" t="s">
        <v>257</v>
      </c>
    </row>
    <row r="42" ht="12.75">
      <c r="A42" t="s">
        <v>258</v>
      </c>
    </row>
    <row r="43" ht="12.75">
      <c r="A43" t="s">
        <v>133</v>
      </c>
    </row>
    <row r="44" ht="12.75">
      <c r="A44" t="s">
        <v>259</v>
      </c>
    </row>
    <row r="45" ht="12.75">
      <c r="A45" t="s">
        <v>260</v>
      </c>
    </row>
    <row r="46" ht="12.75">
      <c r="A46" t="s">
        <v>261</v>
      </c>
    </row>
    <row r="47" ht="12.75">
      <c r="A47" t="s">
        <v>262</v>
      </c>
    </row>
    <row r="48" ht="12.75">
      <c r="A48" t="s">
        <v>263</v>
      </c>
    </row>
    <row r="49" ht="12.75">
      <c r="A49" t="s">
        <v>264</v>
      </c>
    </row>
    <row r="50" ht="12.75">
      <c r="A50" t="s">
        <v>265</v>
      </c>
    </row>
    <row r="51" ht="12.75">
      <c r="A51" t="s">
        <v>134</v>
      </c>
    </row>
    <row r="52" ht="12.75">
      <c r="A52" t="s">
        <v>136</v>
      </c>
    </row>
    <row r="53" ht="12.75">
      <c r="A53" t="s">
        <v>266</v>
      </c>
    </row>
    <row r="54" ht="12.75">
      <c r="A54" t="s">
        <v>267</v>
      </c>
    </row>
    <row r="55" ht="12.75">
      <c r="A55" t="s">
        <v>268</v>
      </c>
    </row>
    <row r="56" ht="12.75">
      <c r="A56" t="s">
        <v>135</v>
      </c>
    </row>
    <row r="57" ht="12.75">
      <c r="A57" t="s">
        <v>137</v>
      </c>
    </row>
    <row r="58" ht="12.75">
      <c r="A58" t="s">
        <v>269</v>
      </c>
    </row>
    <row r="59" ht="12.75">
      <c r="A59" t="s">
        <v>270</v>
      </c>
    </row>
    <row r="60" ht="12.75">
      <c r="A60" t="s">
        <v>138</v>
      </c>
    </row>
    <row r="61" ht="12.75">
      <c r="A61" t="s">
        <v>139</v>
      </c>
    </row>
    <row r="62" ht="12.75">
      <c r="A62" t="s">
        <v>140</v>
      </c>
    </row>
    <row r="63" ht="12.75">
      <c r="A63" t="s">
        <v>271</v>
      </c>
    </row>
    <row r="64" ht="12.75">
      <c r="A64" t="s">
        <v>272</v>
      </c>
    </row>
    <row r="65" ht="12.75">
      <c r="A65" t="s">
        <v>273</v>
      </c>
    </row>
    <row r="66" ht="12.75">
      <c r="A66" t="s">
        <v>274</v>
      </c>
    </row>
    <row r="67" ht="12.75">
      <c r="A67" t="s">
        <v>275</v>
      </c>
    </row>
    <row r="68" ht="12.75">
      <c r="A68" t="s">
        <v>141</v>
      </c>
    </row>
    <row r="69" ht="12.75">
      <c r="A69" t="s">
        <v>276</v>
      </c>
    </row>
    <row r="70" ht="12.75">
      <c r="A70" t="s">
        <v>201</v>
      </c>
    </row>
    <row r="71" ht="12.75">
      <c r="A71" t="s">
        <v>277</v>
      </c>
    </row>
    <row r="72" ht="12.75">
      <c r="A72" t="s">
        <v>142</v>
      </c>
    </row>
    <row r="73" ht="12.75">
      <c r="A73" t="s">
        <v>278</v>
      </c>
    </row>
    <row r="74" ht="12.75">
      <c r="A74" t="s">
        <v>279</v>
      </c>
    </row>
    <row r="75" ht="12.75">
      <c r="A75" t="s">
        <v>145</v>
      </c>
    </row>
    <row r="76" ht="12.75">
      <c r="A76" t="s">
        <v>280</v>
      </c>
    </row>
    <row r="77" ht="12.75">
      <c r="A77" t="s">
        <v>144</v>
      </c>
    </row>
    <row r="78" ht="12.75">
      <c r="A78" t="s">
        <v>143</v>
      </c>
    </row>
    <row r="79" ht="12.75">
      <c r="A79" t="s">
        <v>281</v>
      </c>
    </row>
    <row r="80" ht="12.75">
      <c r="A80" t="s">
        <v>282</v>
      </c>
    </row>
    <row r="81" ht="12.75">
      <c r="A81" t="s">
        <v>283</v>
      </c>
    </row>
    <row r="82" ht="12.75">
      <c r="A82" t="s">
        <v>284</v>
      </c>
    </row>
    <row r="83" ht="12.75">
      <c r="A83" t="s">
        <v>146</v>
      </c>
    </row>
    <row r="84" ht="12.75">
      <c r="A84" t="s">
        <v>151</v>
      </c>
    </row>
    <row r="85" ht="12.75">
      <c r="A85" t="s">
        <v>285</v>
      </c>
    </row>
    <row r="86" ht="12.75">
      <c r="A86" t="s">
        <v>286</v>
      </c>
    </row>
    <row r="87" ht="12.75">
      <c r="A87" t="s">
        <v>149</v>
      </c>
    </row>
    <row r="88" ht="12.75">
      <c r="A88" t="s">
        <v>150</v>
      </c>
    </row>
    <row r="89" ht="12.75">
      <c r="A89" t="s">
        <v>287</v>
      </c>
    </row>
    <row r="90" ht="12.75">
      <c r="A90" t="s">
        <v>288</v>
      </c>
    </row>
    <row r="91" ht="12.75">
      <c r="A91" t="s">
        <v>147</v>
      </c>
    </row>
    <row r="92" ht="12.75">
      <c r="A92" t="s">
        <v>153</v>
      </c>
    </row>
    <row r="93" ht="12.75">
      <c r="A93" t="s">
        <v>155</v>
      </c>
    </row>
    <row r="94" ht="12.75">
      <c r="A94" t="s">
        <v>154</v>
      </c>
    </row>
    <row r="95" ht="12.75">
      <c r="A95" t="s">
        <v>148</v>
      </c>
    </row>
    <row r="96" ht="12.75">
      <c r="A96" t="s">
        <v>152</v>
      </c>
    </row>
    <row r="97" ht="12.75">
      <c r="A97" t="s">
        <v>289</v>
      </c>
    </row>
    <row r="98" ht="12.75">
      <c r="A98" t="s">
        <v>156</v>
      </c>
    </row>
    <row r="99" ht="12.75">
      <c r="A99" t="s">
        <v>290</v>
      </c>
    </row>
    <row r="100" ht="12.75">
      <c r="A100" t="s">
        <v>291</v>
      </c>
    </row>
    <row r="101" ht="12.75">
      <c r="A101" t="s">
        <v>292</v>
      </c>
    </row>
    <row r="102" ht="12.75">
      <c r="A102" t="s">
        <v>158</v>
      </c>
    </row>
    <row r="103" ht="12.75">
      <c r="A103" t="s">
        <v>157</v>
      </c>
    </row>
    <row r="104" ht="12.75">
      <c r="A104" t="s">
        <v>293</v>
      </c>
    </row>
    <row r="105" ht="12.75">
      <c r="A105" t="s">
        <v>294</v>
      </c>
    </row>
    <row r="106" ht="12.75">
      <c r="A106" t="s">
        <v>159</v>
      </c>
    </row>
    <row r="107" ht="12.75">
      <c r="A107" t="s">
        <v>295</v>
      </c>
    </row>
    <row r="108" ht="12.75">
      <c r="A108" t="s">
        <v>160</v>
      </c>
    </row>
    <row r="109" ht="12.75">
      <c r="A109" t="s">
        <v>296</v>
      </c>
    </row>
    <row r="110" ht="12.75">
      <c r="A110" t="s">
        <v>297</v>
      </c>
    </row>
    <row r="111" ht="12.75">
      <c r="A111" t="s">
        <v>298</v>
      </c>
    </row>
    <row r="112" ht="12.75">
      <c r="A112" t="s">
        <v>299</v>
      </c>
    </row>
    <row r="113" ht="12.75">
      <c r="A113" t="s">
        <v>300</v>
      </c>
    </row>
    <row r="114" ht="12.75">
      <c r="A114" t="s">
        <v>162</v>
      </c>
    </row>
    <row r="115" ht="12.75">
      <c r="A115" t="s">
        <v>163</v>
      </c>
    </row>
    <row r="116" ht="12.75">
      <c r="A116" t="s">
        <v>161</v>
      </c>
    </row>
    <row r="117" ht="12.75">
      <c r="A117" t="s">
        <v>301</v>
      </c>
    </row>
    <row r="118" ht="12.75">
      <c r="A118" t="s">
        <v>302</v>
      </c>
    </row>
    <row r="119" ht="12.75">
      <c r="A119" t="s">
        <v>303</v>
      </c>
    </row>
    <row r="120" ht="12.75">
      <c r="A120" t="s">
        <v>304</v>
      </c>
    </row>
    <row r="121" ht="12.75">
      <c r="A121" t="s">
        <v>305</v>
      </c>
    </row>
    <row r="122" ht="12.75">
      <c r="A122" t="s">
        <v>306</v>
      </c>
    </row>
    <row r="123" ht="12.75">
      <c r="A123" t="s">
        <v>164</v>
      </c>
    </row>
    <row r="124" ht="12.75">
      <c r="A124" t="s">
        <v>307</v>
      </c>
    </row>
    <row r="125" ht="12.75">
      <c r="A125" t="s">
        <v>308</v>
      </c>
    </row>
    <row r="126" ht="12.75">
      <c r="A126" t="s">
        <v>169</v>
      </c>
    </row>
    <row r="127" ht="12.75">
      <c r="A127" t="s">
        <v>168</v>
      </c>
    </row>
    <row r="128" ht="12.75">
      <c r="A128" t="s">
        <v>309</v>
      </c>
    </row>
    <row r="129" ht="12.75">
      <c r="A129" t="s">
        <v>166</v>
      </c>
    </row>
    <row r="130" ht="12.75">
      <c r="A130" t="s">
        <v>310</v>
      </c>
    </row>
    <row r="131" ht="12.75">
      <c r="A131" t="s">
        <v>311</v>
      </c>
    </row>
    <row r="132" ht="12.75">
      <c r="A132" t="s">
        <v>171</v>
      </c>
    </row>
    <row r="133" ht="12.75">
      <c r="A133" t="s">
        <v>312</v>
      </c>
    </row>
    <row r="134" ht="12.75">
      <c r="A134" t="s">
        <v>313</v>
      </c>
    </row>
    <row r="135" ht="12.75">
      <c r="A135" t="s">
        <v>176</v>
      </c>
    </row>
    <row r="136" ht="12.75">
      <c r="A136" t="s">
        <v>314</v>
      </c>
    </row>
    <row r="137" ht="12.75">
      <c r="A137" t="s">
        <v>315</v>
      </c>
    </row>
    <row r="138" ht="12.75">
      <c r="A138" t="s">
        <v>170</v>
      </c>
    </row>
    <row r="139" ht="12.75">
      <c r="A139" t="s">
        <v>174</v>
      </c>
    </row>
    <row r="140" ht="12.75">
      <c r="A140" t="s">
        <v>316</v>
      </c>
    </row>
    <row r="141" ht="12.75">
      <c r="A141" t="s">
        <v>172</v>
      </c>
    </row>
    <row r="142" ht="12.75">
      <c r="A142" t="s">
        <v>317</v>
      </c>
    </row>
    <row r="143" ht="12.75">
      <c r="A143" t="s">
        <v>175</v>
      </c>
    </row>
    <row r="144" ht="12.75">
      <c r="A144" t="s">
        <v>213</v>
      </c>
    </row>
    <row r="145" ht="12.75">
      <c r="A145" t="s">
        <v>177</v>
      </c>
    </row>
    <row r="146" ht="12.75">
      <c r="A146" t="s">
        <v>318</v>
      </c>
    </row>
    <row r="147" ht="12.75">
      <c r="A147" t="s">
        <v>319</v>
      </c>
    </row>
    <row r="148" ht="12.75">
      <c r="A148" t="s">
        <v>320</v>
      </c>
    </row>
    <row r="149" ht="12.75">
      <c r="A149" t="s">
        <v>321</v>
      </c>
    </row>
    <row r="150" ht="12.75">
      <c r="A150" t="s">
        <v>322</v>
      </c>
    </row>
    <row r="151" ht="12.75">
      <c r="A151" t="s">
        <v>173</v>
      </c>
    </row>
    <row r="152" ht="12.75">
      <c r="A152" t="s">
        <v>323</v>
      </c>
    </row>
    <row r="153" ht="12.75">
      <c r="A153" t="s">
        <v>178</v>
      </c>
    </row>
    <row r="154" ht="12.75">
      <c r="A154" t="s">
        <v>324</v>
      </c>
    </row>
    <row r="155" ht="12.75">
      <c r="A155" t="s">
        <v>325</v>
      </c>
    </row>
    <row r="156" ht="12.75">
      <c r="A156" t="s">
        <v>183</v>
      </c>
    </row>
    <row r="157" ht="12.75">
      <c r="A157" t="s">
        <v>182</v>
      </c>
    </row>
    <row r="158" ht="12.75">
      <c r="A158" t="s">
        <v>326</v>
      </c>
    </row>
    <row r="159" ht="12.75">
      <c r="A159" t="s">
        <v>327</v>
      </c>
    </row>
    <row r="160" ht="12.75">
      <c r="A160" t="s">
        <v>328</v>
      </c>
    </row>
    <row r="161" ht="12.75">
      <c r="A161" t="s">
        <v>329</v>
      </c>
    </row>
    <row r="162" ht="12.75">
      <c r="A162" t="s">
        <v>181</v>
      </c>
    </row>
    <row r="163" ht="12.75">
      <c r="A163" t="s">
        <v>179</v>
      </c>
    </row>
    <row r="164" ht="12.75">
      <c r="A164" t="s">
        <v>330</v>
      </c>
    </row>
    <row r="165" ht="12.75">
      <c r="A165" t="s">
        <v>184</v>
      </c>
    </row>
    <row r="166" ht="12.75">
      <c r="A166" t="s">
        <v>180</v>
      </c>
    </row>
    <row r="167" ht="12.75">
      <c r="A167" t="s">
        <v>331</v>
      </c>
    </row>
    <row r="168" ht="12.75">
      <c r="A168" t="s">
        <v>332</v>
      </c>
    </row>
    <row r="169" ht="12.75">
      <c r="A169" t="s">
        <v>333</v>
      </c>
    </row>
    <row r="170" ht="12.75">
      <c r="A170" t="s">
        <v>334</v>
      </c>
    </row>
    <row r="171" ht="12.75">
      <c r="A171" t="s">
        <v>187</v>
      </c>
    </row>
    <row r="172" ht="12.75">
      <c r="A172" t="s">
        <v>192</v>
      </c>
    </row>
    <row r="173" ht="12.75">
      <c r="A173" t="s">
        <v>190</v>
      </c>
    </row>
    <row r="174" ht="12.75">
      <c r="A174" t="s">
        <v>185</v>
      </c>
    </row>
    <row r="175" ht="12.75">
      <c r="A175" t="s">
        <v>335</v>
      </c>
    </row>
    <row r="176" ht="12.75">
      <c r="A176" t="s">
        <v>193</v>
      </c>
    </row>
    <row r="177" ht="12.75">
      <c r="A177" t="s">
        <v>186</v>
      </c>
    </row>
    <row r="178" ht="12.75">
      <c r="A178" t="s">
        <v>336</v>
      </c>
    </row>
    <row r="179" ht="12.75">
      <c r="A179" t="s">
        <v>188</v>
      </c>
    </row>
    <row r="180" ht="12.75">
      <c r="A180" t="s">
        <v>337</v>
      </c>
    </row>
    <row r="181" ht="12.75">
      <c r="A181" t="s">
        <v>191</v>
      </c>
    </row>
    <row r="182" ht="12.75">
      <c r="A182" t="s">
        <v>189</v>
      </c>
    </row>
    <row r="183" ht="12.75">
      <c r="A183" t="s">
        <v>194</v>
      </c>
    </row>
    <row r="184" ht="12.75">
      <c r="A184" t="s">
        <v>195</v>
      </c>
    </row>
    <row r="185" ht="12.75">
      <c r="A185" t="s">
        <v>338</v>
      </c>
    </row>
    <row r="186" ht="12.75">
      <c r="A186" t="s">
        <v>339</v>
      </c>
    </row>
    <row r="187" ht="12.75">
      <c r="A187" t="s">
        <v>340</v>
      </c>
    </row>
    <row r="188" ht="12.75">
      <c r="A188" t="s">
        <v>341</v>
      </c>
    </row>
    <row r="189" ht="12.75">
      <c r="A189" t="s">
        <v>197</v>
      </c>
    </row>
    <row r="190" ht="12.75">
      <c r="A190" t="s">
        <v>342</v>
      </c>
    </row>
    <row r="191" ht="12.75">
      <c r="A191" t="s">
        <v>165</v>
      </c>
    </row>
    <row r="192" ht="12.75">
      <c r="A192" t="s">
        <v>343</v>
      </c>
    </row>
    <row r="193" ht="12.75">
      <c r="A193" t="s">
        <v>344</v>
      </c>
    </row>
    <row r="194" ht="12.75">
      <c r="A194" t="s">
        <v>345</v>
      </c>
    </row>
    <row r="195" ht="12.75">
      <c r="A195" t="s">
        <v>346</v>
      </c>
    </row>
    <row r="196" ht="12.75">
      <c r="A196" t="s">
        <v>212</v>
      </c>
    </row>
    <row r="197" ht="12.75">
      <c r="A197" t="s">
        <v>347</v>
      </c>
    </row>
    <row r="198" ht="12.75">
      <c r="A198" t="s">
        <v>348</v>
      </c>
    </row>
    <row r="199" ht="12.75">
      <c r="A199" t="s">
        <v>349</v>
      </c>
    </row>
    <row r="200" ht="12.75">
      <c r="A200" t="s">
        <v>199</v>
      </c>
    </row>
    <row r="201" ht="12.75">
      <c r="A201" t="s">
        <v>350</v>
      </c>
    </row>
    <row r="202" ht="12.75">
      <c r="A202" t="s">
        <v>351</v>
      </c>
    </row>
    <row r="203" ht="12.75">
      <c r="A203" t="s">
        <v>198</v>
      </c>
    </row>
    <row r="204" ht="12.75">
      <c r="A204" t="s">
        <v>196</v>
      </c>
    </row>
    <row r="205" ht="12.75">
      <c r="A205" t="s">
        <v>352</v>
      </c>
    </row>
    <row r="206" ht="12.75">
      <c r="A206" t="s">
        <v>353</v>
      </c>
    </row>
    <row r="207" ht="12.75">
      <c r="A207" t="s">
        <v>354</v>
      </c>
    </row>
    <row r="208" ht="12.75">
      <c r="A208" t="s">
        <v>355</v>
      </c>
    </row>
    <row r="209" ht="12.75">
      <c r="A209" t="s">
        <v>356</v>
      </c>
    </row>
    <row r="210" ht="12.75">
      <c r="A210" t="s">
        <v>357</v>
      </c>
    </row>
    <row r="211" ht="12.75">
      <c r="A211" t="s">
        <v>358</v>
      </c>
    </row>
    <row r="212" ht="12.75">
      <c r="A212" t="s">
        <v>359</v>
      </c>
    </row>
    <row r="213" ht="12.75">
      <c r="A213" t="s">
        <v>360</v>
      </c>
    </row>
    <row r="214" ht="12.75">
      <c r="A214" t="s">
        <v>167</v>
      </c>
    </row>
    <row r="215" ht="12.75">
      <c r="A215" t="s">
        <v>361</v>
      </c>
    </row>
    <row r="216" ht="12.75">
      <c r="A216" t="s">
        <v>200</v>
      </c>
    </row>
    <row r="217" ht="12.75">
      <c r="A217" t="s">
        <v>362</v>
      </c>
    </row>
    <row r="218" ht="12.75">
      <c r="A218" t="s">
        <v>363</v>
      </c>
    </row>
    <row r="219" ht="12.75">
      <c r="A219" t="s">
        <v>364</v>
      </c>
    </row>
    <row r="220" ht="12.75">
      <c r="A220" t="s">
        <v>365</v>
      </c>
    </row>
    <row r="221" ht="12.75">
      <c r="A221" t="s">
        <v>208</v>
      </c>
    </row>
    <row r="222" ht="12.75">
      <c r="A222" t="s">
        <v>366</v>
      </c>
    </row>
    <row r="223" ht="12.75">
      <c r="A223" t="s">
        <v>367</v>
      </c>
    </row>
    <row r="224" ht="12.75">
      <c r="A224" t="s">
        <v>203</v>
      </c>
    </row>
    <row r="225" ht="12.75">
      <c r="A225" t="s">
        <v>205</v>
      </c>
    </row>
    <row r="226" ht="12.75">
      <c r="A226" t="s">
        <v>202</v>
      </c>
    </row>
    <row r="227" ht="12.75">
      <c r="A227" t="s">
        <v>204</v>
      </c>
    </row>
    <row r="228" ht="12.75">
      <c r="A228" t="s">
        <v>206</v>
      </c>
    </row>
    <row r="229" ht="12.75">
      <c r="A229" t="s">
        <v>368</v>
      </c>
    </row>
    <row r="230" ht="12.75">
      <c r="A230" t="s">
        <v>369</v>
      </c>
    </row>
    <row r="231" ht="12.75">
      <c r="A231" t="s">
        <v>370</v>
      </c>
    </row>
    <row r="232" ht="12.75">
      <c r="A232" t="s">
        <v>371</v>
      </c>
    </row>
    <row r="233" ht="12.75">
      <c r="A233" t="s">
        <v>372</v>
      </c>
    </row>
    <row r="234" ht="12.75">
      <c r="A234" t="s">
        <v>207</v>
      </c>
    </row>
    <row r="235" ht="12.75">
      <c r="A235" t="s">
        <v>209</v>
      </c>
    </row>
    <row r="236" ht="12.75">
      <c r="A236" t="s">
        <v>373</v>
      </c>
    </row>
    <row r="237" ht="12.75">
      <c r="A237" t="s">
        <v>374</v>
      </c>
    </row>
    <row r="238" ht="12.75">
      <c r="A238" t="s">
        <v>375</v>
      </c>
    </row>
    <row r="239" ht="12.75">
      <c r="A239" t="s">
        <v>376</v>
      </c>
    </row>
    <row r="240" ht="12.75">
      <c r="A240" t="s">
        <v>377</v>
      </c>
    </row>
    <row r="241" ht="12.75">
      <c r="A241" t="s">
        <v>210</v>
      </c>
    </row>
    <row r="242" ht="12.75">
      <c r="A242" t="s">
        <v>378</v>
      </c>
    </row>
    <row r="243" ht="12.75">
      <c r="A243" t="s">
        <v>379</v>
      </c>
    </row>
    <row r="244" ht="12.75">
      <c r="A244" t="s">
        <v>211</v>
      </c>
    </row>
    <row r="245" ht="12.75">
      <c r="A245" t="s">
        <v>380</v>
      </c>
    </row>
    <row r="246" ht="12.75">
      <c r="A246" t="s">
        <v>381</v>
      </c>
    </row>
    <row r="247" ht="12.75">
      <c r="A247" t="s">
        <v>382</v>
      </c>
    </row>
    <row r="248" ht="12.75">
      <c r="A248" t="s">
        <v>383</v>
      </c>
    </row>
    <row r="249" ht="12.75">
      <c r="A249" t="s">
        <v>214</v>
      </c>
    </row>
    <row r="250" ht="12.75">
      <c r="A250" t="s">
        <v>215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2016-01-27T14:56:36Z</cp:lastPrinted>
  <dcterms:created xsi:type="dcterms:W3CDTF">2011-06-03T08:23:52Z</dcterms:created>
  <dcterms:modified xsi:type="dcterms:W3CDTF">2017-08-02T13:46:31Z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