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aaa-Persoonlijke mappen\a-longevity hedges\versies op open boek\"/>
    </mc:Choice>
  </mc:AlternateContent>
  <bookViews>
    <workbookView xWindow="0" yWindow="0" windowWidth="20160" windowHeight="10476" activeTab="4"/>
  </bookViews>
  <sheets>
    <sheet name="voorblad" sheetId="1" r:id="rId1"/>
    <sheet name="documentatie" sheetId="2" r:id="rId2"/>
    <sheet name="art. 209 (1,2)" sheetId="3" r:id="rId3"/>
    <sheet name="art. 209 (3)" sheetId="4" r:id="rId4"/>
    <sheet name="art. 210 " sheetId="5" r:id="rId5"/>
    <sheet name="soort RLT" sheetId="17" r:id="rId6"/>
    <sheet name="art. 211 (2,3)" sheetId="6" r:id="rId7"/>
    <sheet name="art. 211 (4,5,6)" sheetId="7" r:id="rId8"/>
    <sheet name="art. 212 (2,3)" sheetId="8" r:id="rId9"/>
    <sheet name="art. 212 (4,5)" sheetId="9" r:id="rId10"/>
    <sheet name="art. 213 (1b)" sheetId="10" r:id="rId11"/>
    <sheet name="art. 213 (1a,2)" sheetId="11" r:id="rId12"/>
    <sheet name="art. 214" sheetId="12" r:id="rId13"/>
    <sheet name="art. 214(2)" sheetId="13" r:id="rId14"/>
    <sheet name="art. 215" sheetId="16" r:id="rId15"/>
    <sheet name="art. 215(c)" sheetId="15" r:id="rId16"/>
    <sheet name="evt. aanvullende toelichtingen" sheetId="14" r:id="rId17"/>
  </sheets>
  <definedNames>
    <definedName name="_ftn1" localSheetId="4">'art. 210 '!$C$8</definedName>
    <definedName name="_ftnref1" localSheetId="4">'art. 210 '!$C$5</definedName>
    <definedName name="JaNee">voorblad!$B$30:$B$31</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7" l="1"/>
  <c r="L1" i="7" l="1"/>
  <c r="D2" i="3" l="1"/>
  <c r="D2" i="17" l="1"/>
  <c r="D2" i="15"/>
  <c r="D2" i="6"/>
  <c r="D8" i="16"/>
  <c r="D2" i="16"/>
  <c r="D2" i="13"/>
  <c r="D8" i="12"/>
  <c r="D2" i="12"/>
  <c r="D5" i="11"/>
  <c r="D2" i="11"/>
  <c r="D2" i="10"/>
  <c r="D2" i="9"/>
  <c r="D2" i="8"/>
  <c r="D2" i="5"/>
  <c r="D2" i="4"/>
  <c r="D10" i="3"/>
</calcChain>
</file>

<file path=xl/sharedStrings.xml><?xml version="1.0" encoding="utf-8"?>
<sst xmlns="http://schemas.openxmlformats.org/spreadsheetml/2006/main" count="225" uniqueCount="171">
  <si>
    <t>In te vullen door instelling</t>
  </si>
  <si>
    <t>DNB relatienummer</t>
  </si>
  <si>
    <t>Contactpersoon instelling</t>
  </si>
  <si>
    <t>Email</t>
  </si>
  <si>
    <t>Telefoonnummer</t>
  </si>
  <si>
    <t>Eventuele tegenpartij</t>
  </si>
  <si>
    <t xml:space="preserve">Document </t>
  </si>
  <si>
    <t xml:space="preserve">Aangeleverd* </t>
  </si>
  <si>
    <t>N.v.t.*</t>
  </si>
  <si>
    <t>Wel van toepassing maar niet aangeleverd*</t>
  </si>
  <si>
    <t>Als niet aangeleverd:</t>
  </si>
  <si>
    <t>Wanneer wel / waarom niet</t>
  </si>
  <si>
    <t>Risicomitigatiecontract</t>
  </si>
  <si>
    <t>Zekerheidsovereenkomst</t>
  </si>
  <si>
    <t>Schriftelijk vastgelegde gedragslijn betreffende het doorrollen van de RLT</t>
  </si>
  <si>
    <t>Beschrijving van evt. materieel basisrisico: wijze waarop deze bepaald is en de wijze waarop deze gemodelleerd is om tot een SCR te komen</t>
  </si>
  <si>
    <t xml:space="preserve">Informatie over nevenvoorwaarden of verbonden transacties die de effectieve cessie van risico zouden kunnen ondermijnen </t>
  </si>
  <si>
    <t>…</t>
  </si>
  <si>
    <t xml:space="preserve">Informatie over beleid inzake risicobeheer en rol daarin van risicomitigatie-instrument </t>
  </si>
  <si>
    <t>Mee te sturen documentatie</t>
  </si>
  <si>
    <t>209 (1a)</t>
  </si>
  <si>
    <t>Toelichting oordeel</t>
  </si>
  <si>
    <t>209 (1b)</t>
  </si>
  <si>
    <t>209 (1c)</t>
  </si>
  <si>
    <t>209 (1d)</t>
  </si>
  <si>
    <t>209 (1e)</t>
  </si>
  <si>
    <t>209 (2)</t>
  </si>
  <si>
    <t>Is de resterende looptijd van de regeling korter dan 12 maanden?</t>
  </si>
  <si>
    <t>209 (3a)</t>
  </si>
  <si>
    <t>Is er een schriftelijk vastgelegde gedragslijn betreffende het doorrollen van de RLT?</t>
  </si>
  <si>
    <t>209 (3b)</t>
  </si>
  <si>
    <t>209 (3c)</t>
  </si>
  <si>
    <t>209 (3d)</t>
  </si>
  <si>
    <t>209 (3e)</t>
  </si>
  <si>
    <t>209 (3f)</t>
  </si>
  <si>
    <t>209 (3g)</t>
  </si>
  <si>
    <t>Gebeurt het doorrollen van de RLT hooguit 4 keer per jaar?</t>
  </si>
  <si>
    <t>Is het doorrollen van de RLT uitsluitend afhankelijk van gebeurtenissen die onder controle zijn van de verzekeraar en waarvan de voorwaarden beschreven zijn in de gedragslijn?</t>
  </si>
  <si>
    <t>Is het doorrollen van de RLT realistisch o.b.v. een eerdere doorrol door de verzekeraar en is dit in overeenstemming met de huidige bedrijfspraktijk en bedrijfsstrategie?</t>
  </si>
  <si>
    <t>Is het risico dat de RLT niet kan worden doorgerold wegens gebrek aan liquiditeit in de markt niet materieel?</t>
  </si>
  <si>
    <t>Is het risico dat de kosten van het doorrollen van de RLT in de volgende 12 maanden toenemen, meegenomen in de SCR?</t>
  </si>
  <si>
    <t>Is het doorrollen van de RLT in strijd met de vereisten voor toekomstige managementacties zoals in artikel 23(5)?</t>
  </si>
  <si>
    <t>Art. 209(3): Kan worden doorgerold met een soortgelijk product?</t>
  </si>
  <si>
    <t>Art. 210: Cessie van risico</t>
  </si>
  <si>
    <t>210 (1)</t>
  </si>
  <si>
    <t>Zijn de dekking en cessie van het risico duidelijk bepaald en onmiskenbaar?</t>
  </si>
  <si>
    <r>
      <t xml:space="preserve">Leidt de contractuele regeling tot materieel basisrisico of een ander risico?
</t>
    </r>
    <r>
      <rPr>
        <i/>
        <sz val="8"/>
        <color theme="1"/>
        <rFont val="Verdana"/>
        <family val="2"/>
      </rPr>
      <t>(In de bijlage van het toelichtingsdocument zijn de richtsnoeren voor materieel basisrisico weergegeven)</t>
    </r>
  </si>
  <si>
    <t>211 (2a)</t>
  </si>
  <si>
    <t>211 (2b)</t>
  </si>
  <si>
    <t>211 (2c)</t>
  </si>
  <si>
    <t>211 (3)</t>
  </si>
  <si>
    <t>Voldoet de tegenpartij aan de solvabiliteitskapitaalvereisten (SKV)?</t>
  </si>
  <si>
    <t>Is er sprake van een tegenpartij uit een 3e land met een gelijkwaardig solvabiliteitsstelsel (art. 172 richtlijn) die voldoet aan de solvabiliteitsvereisten van dat 3e land?</t>
  </si>
  <si>
    <t>Is er sprake van een tegenpartij uit een 3e land zonder gelijkwaardig solvabiliteitsstelsel, maar met een kredietkwaliteitscategorie van 3 of beter?</t>
  </si>
  <si>
    <t xml:space="preserve">Houdt de tegenpartij op aan de solvabiliteitsvereisten te voldoen na het aangaan van de herverzekeringsovereenkomst? </t>
  </si>
  <si>
    <t>Art. 211(2,3): Voldoet de herverzekeringsovereenkomst aan de vereisten?</t>
  </si>
  <si>
    <t>Art. 209(1,2): Wordt voldaan aan de kwalitatieve criteria?</t>
  </si>
  <si>
    <t>Art. 211 (4,5,6): Voldoet de SPV aan de vereisten?</t>
  </si>
  <si>
    <t>211 (4)</t>
  </si>
  <si>
    <t>Als Verzekeraar na toepassing RLT niet meer volledig gefinancierd is, is deze dan binnen 3 maanden wel weer volledig gefinancierd?</t>
  </si>
  <si>
    <t>Art. 212 (2,3): Wordt de RLT goed gewaardeerd?</t>
  </si>
  <si>
    <t>212 (2)</t>
  </si>
  <si>
    <t>212 (3)</t>
  </si>
  <si>
    <t>Is de RLT in overeenstemming met het beleid inzake risicobeheer conform art. 44 van de Richtlijn (goed risk management systeem)?</t>
  </si>
  <si>
    <t>Kan de verzekeraar de aan de RLT onderworpen balansposten betrouwbaar waarderen?</t>
  </si>
  <si>
    <t xml:space="preserve">Is er sprake van het gebruik van financiële instrumenten? </t>
  </si>
  <si>
    <t>Worden de financiële instrumenten door de verzekeraar betrouwbaar gewaardeerd?</t>
  </si>
  <si>
    <r>
      <t>Is er sprake van financiële instrumenten met kredietkwaliteitscategorie 3 of beter?
(</t>
    </r>
    <r>
      <rPr>
        <i/>
        <sz val="8"/>
        <color theme="1"/>
        <rFont val="Verdana"/>
        <family val="2"/>
      </rPr>
      <t>In afdeling 2 van de Verordening, art. 3 t/m 6, wordt beschreven hoe met kredietbeoordelingen wordt omgegaan</t>
    </r>
    <r>
      <rPr>
        <sz val="8"/>
        <color theme="1"/>
        <rFont val="Verdana"/>
        <family val="2"/>
      </rPr>
      <t>)</t>
    </r>
  </si>
  <si>
    <t>Als er geen sprake is van financiële instrumenten, hebben de tegenpartijen bij de RLT dan kredietkwaliteitscategorie 3 of beter?</t>
  </si>
  <si>
    <t>212 (4)</t>
  </si>
  <si>
    <t>212 (5)</t>
  </si>
  <si>
    <t>Art. 213 (1b): Is de status van de tegenpartij OK?</t>
  </si>
  <si>
    <t>Is er sprake van een combinatie met een andere RLT?</t>
  </si>
  <si>
    <t xml:space="preserve">Heeft de tegenpartij van de andere RLT kredietkwaliteitcategorie 3 of beter? </t>
  </si>
  <si>
    <t>Art. 213 (1a,2): Is er sprake van Zekerheid?</t>
  </si>
  <si>
    <t>213 (1a)</t>
  </si>
  <si>
    <t>213 (2)</t>
  </si>
  <si>
    <t>213 (1b)</t>
  </si>
  <si>
    <t>Is er sprake van een zekerheidsovereenkomst?</t>
  </si>
  <si>
    <t>Voldoen de zekerheidsovereenkomsten aan art. 214?</t>
  </si>
  <si>
    <t xml:space="preserve">Is de zekerheid kleiner dan de totale risicoblootstelling?  </t>
  </si>
  <si>
    <t>Art. 214: Is de zekerheidsovereenkomst acceptabel?</t>
  </si>
  <si>
    <t>214 (1a)</t>
  </si>
  <si>
    <t>214 (1b)</t>
  </si>
  <si>
    <t>214 (1c)</t>
  </si>
  <si>
    <t>214 (1d)</t>
  </si>
  <si>
    <t>Heeft de verzekeraar het recht om de zekerheid te liquideren of te houden?</t>
  </si>
  <si>
    <t>Is er voldoende zekerheid over de protectie van de RLT?</t>
  </si>
  <si>
    <t>Is er sprake van een materieel positieve correlatie tussen de kredietkwaliteit van de tegenpartij en de waarde van de zekerheid?</t>
  </si>
  <si>
    <t>214 (2)</t>
  </si>
  <si>
    <t>Heeft de tegenpartij een realistisch herstelplan en kan zij tijdig weer aan de solvabiliteitsvereisten voldoen?</t>
  </si>
  <si>
    <t>Art. 214(2): Zijn de zekerheidsovereenkomsten veilig?</t>
  </si>
  <si>
    <t>214 (2a)</t>
  </si>
  <si>
    <t>214 (2b)</t>
  </si>
  <si>
    <t>214 (2c)</t>
  </si>
  <si>
    <t>214 (2d)</t>
  </si>
  <si>
    <t>214 (2e)</t>
  </si>
  <si>
    <t>Scheidt de betrokken bewaarnemer of andere derde de als zekerheid aangehouden activa van zijn eigen activa?</t>
  </si>
  <si>
    <t>Worden financiële instrumenten aangehouden door een deposito-instelling met kredietkwaliteitscategorie 3 of beter?</t>
  </si>
  <si>
    <t>Zijn de gescheiden activa individueel aanwijsbaar en kunnen deze alleen veranderd of vervangen worden met instemming van de verzekeraar of een trustee?</t>
  </si>
  <si>
    <t>Heeft de verzekeraar recht om bij wanbetaling, insolventie of faillissement de gescheiden activa te liquideren of te behouden?</t>
  </si>
  <si>
    <t xml:space="preserve">Worden de gescheiden activa alleen gebruikt voor het betalen van of verstrekken van zekerheid ten gunste van de verzekeraar of conform richtsnoeren van de verzekeraar?
</t>
  </si>
  <si>
    <t xml:space="preserve">Betreft de zekerheid effecten uitgegeven door de tegenpartij of een daaraan verbonden partij? </t>
  </si>
  <si>
    <t>Looptijd</t>
  </si>
  <si>
    <r>
      <t xml:space="preserve"> </t>
    </r>
    <r>
      <rPr>
        <i/>
        <sz val="9"/>
        <color theme="1"/>
        <rFont val="Calibri"/>
        <family val="2"/>
        <scheme val="minor"/>
      </rPr>
      <t>* Zet een kruisje in één van de 3 kolommen</t>
    </r>
  </si>
  <si>
    <t>Ja</t>
  </si>
  <si>
    <t>Nee</t>
  </si>
  <si>
    <t>artikel</t>
  </si>
  <si>
    <t>Ja/Nee</t>
  </si>
  <si>
    <t>209 (3)</t>
  </si>
  <si>
    <t>210 (2,3)</t>
  </si>
  <si>
    <t>210 (2)</t>
  </si>
  <si>
    <t>210 (4)</t>
  </si>
  <si>
    <t xml:space="preserve">  &lt;===  CEL HIERNAAST NIET INVULLEN, WORDT automatisch gevuld vanuit cel art. 209(3) D2</t>
  </si>
  <si>
    <t xml:space="preserve">  &lt;===  CEL HIERNAAST NIET INVULLEN, WORDT automatisch gevuld vanuit cel art. 214 D2</t>
  </si>
  <si>
    <t>Datum invulling Self Assessment</t>
  </si>
  <si>
    <t>Met deze self assessment kan door een (her)verzekeraar worden nagegaan of de impact van risicolimiteringstechnieken die door hen (mogelijk) worden ingezet, kan leiden tot een verlaging van de SCR.
Ook wordt duidelijk in welke categorie de risicolimiteringstechniek valt en welke consequenties e.e.a. heeft voor de relevante balansposten.
Per risicolimiteringstechniek dient een afzonderlijke beoordeling te worden uitgevoerd. 
Bij de referentie naar bijbehorende documentatie graag verwijzen naar paginanummers of paragrafen.</t>
  </si>
  <si>
    <t>Naam instelling (rechtspersoon) die risicolimiteringstechniek wil gebruiken</t>
  </si>
  <si>
    <t>Aanduiding van de in deze self assessment bedoelde risicolimiteringstechniek</t>
  </si>
  <si>
    <t>Beschrijving van de bedoeling van de risicolimiteringstechniek</t>
  </si>
  <si>
    <t>Referentienummer / code van risicolimiteringstechniek</t>
  </si>
  <si>
    <t>Beoogde datum waarop risicolimiteringstechniek van kracht wordt/werd</t>
  </si>
  <si>
    <t>Akkoord CRO (J/N)</t>
  </si>
  <si>
    <t>Self Assessment Risicolimiteringstechniek (RLT)</t>
  </si>
  <si>
    <t>Art. 212 (4,5): Voldoet de RLT aan de kredietkwaliteitsvereisten?</t>
  </si>
  <si>
    <t>215 (a)</t>
  </si>
  <si>
    <t>215 (b)</t>
  </si>
  <si>
    <t>215 (c)</t>
  </si>
  <si>
    <t>215 (d)</t>
  </si>
  <si>
    <t>215 (e)</t>
  </si>
  <si>
    <t>Is de door de garantie geboden kredietprotectie direct?</t>
  </si>
  <si>
    <t>Is de omvang van de kredietprotectie duidelijk omschreven en onbetwistbaar?</t>
  </si>
  <si>
    <t>215 (f)</t>
  </si>
  <si>
    <t>Heeft de verzekeraar bij een kredietgebeurt-enis betreffende de tegenpartij het recht om een vordering in te stellen tegen de garantie-gever zonder eerst een vordering tegen de debiteur in te stellen?</t>
  </si>
  <si>
    <t>Neemt de garantie de vorm aan van een expliciet gedocumenteerde verplichting die door de garantiegever is aangegaan?</t>
  </si>
  <si>
    <t>Dekt de garantie volledig alle types van regelmatige betalingen die de debiteur uit hoofde van de vordering geacht wordt te verrichten?</t>
  </si>
  <si>
    <t>215 (c(i))</t>
  </si>
  <si>
    <t>215 (c(iii)</t>
  </si>
  <si>
    <t>215 (c(ii))</t>
  </si>
  <si>
    <t>215 (c(iv))</t>
  </si>
  <si>
    <t>Art. 215: Voldoet de garantie aan de vereisten?</t>
  </si>
  <si>
    <t>Zou die clausule de protectiegever in staat stellen de protectie unilateraal op te zeggen?</t>
  </si>
  <si>
    <t>Zou die clausule tot een toename van de effectieve kosten van de protectie leiden t.g.v. een verslechtering in de kredietkwaliteit van de beschermde blootstelling?</t>
  </si>
  <si>
    <t>Zou die clausule kunnen verhinderen dat de protectiegever verplicht is te betalen ingeval de oorspronkelijke debiteur nalaat verschuldigde betalingen te verrichten?</t>
  </si>
  <si>
    <t>Kan die clausule het mogelijk maken dat de protectiegever de looptijd van de kredietprotectie vermindert?</t>
  </si>
  <si>
    <t>Is er sprake van een situatie waarbij een artikel van de delegated acts onder het hoofdstuk 'Solvabiliteitskapitaalvereiste - standaardformule' geldt, en er daarin expliciet wordt verwezen naar artikel 215 van de D.A.?</t>
  </si>
  <si>
    <t xml:space="preserve">  &lt;===  CEL HIERNAAST NIET INVULLEN, WORDT automatisch gevuld vanuit cel schema art. 215 (c)</t>
  </si>
  <si>
    <r>
      <t xml:space="preserve">Is aan de criteria van 214(2) voldaan?
</t>
    </r>
    <r>
      <rPr>
        <b/>
        <sz val="8"/>
        <color theme="1"/>
        <rFont val="Verdana"/>
        <family val="2"/>
      </rPr>
      <t>Ga naar schema art. 214(2)</t>
    </r>
    <r>
      <rPr>
        <sz val="8"/>
        <color theme="1"/>
        <rFont val="Verdana"/>
        <family val="2"/>
      </rPr>
      <t xml:space="preserve">
</t>
    </r>
  </si>
  <si>
    <r>
      <t xml:space="preserve">Kan worden doorgerold met een soortgelijk product? 
</t>
    </r>
    <r>
      <rPr>
        <b/>
        <sz val="8"/>
        <color theme="1"/>
        <rFont val="Verdana"/>
        <family val="2"/>
      </rPr>
      <t>Ga naar schema art. 209 (3)</t>
    </r>
  </si>
  <si>
    <t xml:space="preserve">Bevat de garantie een clausule waarvan de naleving buiten de directe controle van de leninggever valt? </t>
  </si>
  <si>
    <t>Is de contractuele regeling en cessie van risico wettelijk van kracht en afdwingbaar in alle betrokken rechtsgebieden?</t>
  </si>
  <si>
    <t>Heeft de verzekeraar gezorgd voor een goede effectiviteit van de regeling en het aanpakken van de risico’s i.v.m. die regeling?</t>
  </si>
  <si>
    <t>Is verzekeraar in staat tot continue controle van de effectiviteit van de regeling en de gerelateerde risico's?</t>
  </si>
  <si>
    <t>Bestaat er een directe vordering van de verzekeraar op de tegenpartij bij wanbetaling, insolventie, faillissement, o.i.d.?</t>
  </si>
  <si>
    <t>Vindt er geen dubbeltelling van risicolimiteringseffecten plaats bij het EV en bij of in de bepaling van de solvabiliteitskapitaalvereiste?</t>
  </si>
  <si>
    <t>Is er sprake van ondermijning van effectieve cessie van risico door voorwaarden of verbonden transacties?</t>
  </si>
  <si>
    <t>Voldoet de tegenpartij van de andere RLT aan art. 211 (DA)?</t>
  </si>
  <si>
    <t>Art. 215 (c): Is er daarbij sprake van ongewenste clausules?</t>
  </si>
  <si>
    <r>
      <t xml:space="preserve">Is er daarbij sprake van een ongewenste clausule? 
</t>
    </r>
    <r>
      <rPr>
        <b/>
        <sz val="8"/>
        <color theme="1"/>
        <rFont val="Verdana"/>
        <family val="2"/>
      </rPr>
      <t xml:space="preserve">Ga naar schema art 215 (c) </t>
    </r>
  </si>
  <si>
    <t>Is er sprake van een garantie?</t>
  </si>
  <si>
    <t>Art. 211.1, 215: Soort RLT</t>
  </si>
  <si>
    <t>211 (1)</t>
  </si>
  <si>
    <t>Is er sprake van Verzekeringstechnisch risico?</t>
  </si>
  <si>
    <t>Betreft het een herverzekeringsovereenkomst</t>
  </si>
  <si>
    <t>Betreft het een SPV</t>
  </si>
  <si>
    <t>211 (5,6)</t>
  </si>
  <si>
    <t>211 (4,5,6)</t>
  </si>
  <si>
    <r>
      <t xml:space="preserve">Wordt aan de vereisten (conform) art. 211(2) van de Richtlijn voldaan? 
</t>
    </r>
    <r>
      <rPr>
        <i/>
        <sz val="8"/>
        <color theme="1"/>
        <rFont val="Verdana"/>
        <family val="2"/>
      </rPr>
      <t xml:space="preserve">(goedkeuringseisen SPV inzake administratie, boekhouding, vergunning en </t>
    </r>
  </si>
  <si>
    <t>Is wetgeving van toen of van 3e land gelijkwaardig aan art 211(2) Richtlijn?</t>
  </si>
  <si>
    <t>Is de SPV van voor 31-12-2015, of onder toezicht van een 3e land?</t>
  </si>
  <si>
    <t xml:space="preserve">Worden het materiële basisrisico en evt. andere uit de toepassing van de RLT voortvloeiende risico’s integraal meegenomen in een van de SCR-modules binnen de Standaardformule?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</si>
</sst>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1];[Red]\-#,##0\ [$€-1]"/>
  </numFmts>
  <fonts count="15"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Verdana"/>
      <family val="2"/>
    </font>
    <font>
      <b/>
      <sz val="9"/>
      <color theme="1"/>
      <name val="Verdana"/>
      <family val="2"/>
    </font>
    <font>
      <b/>
      <sz val="8"/>
      <color theme="1"/>
      <name val="Verdana"/>
      <family val="2"/>
    </font>
    <font>
      <b/>
      <sz val="18"/>
      <color theme="1"/>
      <name val="Calibri"/>
      <family val="2"/>
      <scheme val="minor"/>
    </font>
    <font>
      <b/>
      <sz val="20"/>
      <color theme="1"/>
      <name val="Calibri"/>
      <family val="2"/>
      <scheme val="minor"/>
    </font>
    <font>
      <i/>
      <sz val="9"/>
      <color theme="1"/>
      <name val="Calibri"/>
      <family val="2"/>
      <scheme val="minor"/>
    </font>
    <font>
      <sz val="9"/>
      <color theme="1"/>
      <name val="Calibri"/>
      <family val="2"/>
      <scheme val="minor"/>
    </font>
    <font>
      <sz val="12"/>
      <color theme="1"/>
      <name val="Calibri"/>
      <family val="2"/>
      <scheme val="minor"/>
    </font>
    <font>
      <b/>
      <sz val="11"/>
      <color rgb="FFFF0000"/>
      <name val="Calibri"/>
      <family val="2"/>
      <scheme val="minor"/>
    </font>
    <font>
      <sz val="8"/>
      <color theme="1"/>
      <name val="Verdana"/>
      <family val="2"/>
    </font>
    <font>
      <i/>
      <sz val="8"/>
      <color theme="1"/>
      <name val="Verdana"/>
      <family val="2"/>
    </font>
    <font>
      <sz val="8"/>
      <color rgb="FFFF0000"/>
      <name val="Verdana"/>
      <family val="2"/>
    </font>
  </fonts>
  <fills count="4">
    <fill>
      <patternFill patternType="none"/>
    </fill>
    <fill>
      <patternFill patternType="gray125"/>
    </fill>
    <fill>
      <patternFill patternType="solid">
        <fgColor theme="6"/>
        <bgColor indexed="64"/>
      </patternFill>
    </fill>
    <fill>
      <patternFill patternType="solid">
        <fgColor theme="5" tint="0.79998168889431442"/>
        <bgColor indexed="64"/>
      </patternFill>
    </fill>
  </fills>
  <borders count="1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5">
    <xf numFmtId="0" fontId="0" fillId="0" borderId="0" xfId="0"/>
    <xf numFmtId="0" fontId="0" fillId="0" borderId="5" xfId="0" applyBorder="1"/>
    <xf numFmtId="0" fontId="0" fillId="0" borderId="6" xfId="0" applyBorder="1"/>
    <xf numFmtId="0" fontId="0" fillId="0" borderId="6" xfId="0" applyFill="1" applyBorder="1"/>
    <xf numFmtId="0" fontId="0" fillId="0" borderId="0" xfId="0" quotePrefix="1" applyFont="1"/>
    <xf numFmtId="0" fontId="0" fillId="0" borderId="0" xfId="0" quotePrefix="1"/>
    <xf numFmtId="0" fontId="0" fillId="0" borderId="7" xfId="0" applyFill="1" applyBorder="1"/>
    <xf numFmtId="0" fontId="2" fillId="0" borderId="5" xfId="0" applyFont="1" applyBorder="1"/>
    <xf numFmtId="0" fontId="0" fillId="0" borderId="0" xfId="0" applyFont="1"/>
    <xf numFmtId="0" fontId="7" fillId="0" borderId="0" xfId="0" applyFont="1" applyAlignment="1">
      <alignment vertical="center"/>
    </xf>
    <xf numFmtId="0" fontId="6" fillId="0" borderId="0" xfId="0" applyFont="1" applyAlignment="1">
      <alignment vertical="center"/>
    </xf>
    <xf numFmtId="0" fontId="1" fillId="0" borderId="8" xfId="0" applyFont="1" applyBorder="1" applyAlignment="1">
      <alignment vertical="center" wrapText="1"/>
    </xf>
    <xf numFmtId="0" fontId="1" fillId="0" borderId="2" xfId="0" applyFont="1" applyBorder="1" applyAlignment="1">
      <alignment horizontal="center" vertical="center" wrapText="1"/>
    </xf>
    <xf numFmtId="0" fontId="1" fillId="0" borderId="9" xfId="0" applyFont="1" applyBorder="1" applyAlignment="1">
      <alignment vertical="center" wrapText="1"/>
    </xf>
    <xf numFmtId="0" fontId="1" fillId="0" borderId="4" xfId="0" applyFont="1" applyBorder="1" applyAlignment="1">
      <alignment horizontal="center" vertical="center" wrapText="1"/>
    </xf>
    <xf numFmtId="0" fontId="0" fillId="0" borderId="9" xfId="0" applyFont="1" applyBorder="1" applyAlignment="1">
      <alignment vertical="center" wrapText="1"/>
    </xf>
    <xf numFmtId="0" fontId="0" fillId="0" borderId="4" xfId="0" applyFont="1" applyBorder="1" applyAlignment="1">
      <alignment vertical="center" wrapText="1"/>
    </xf>
    <xf numFmtId="0" fontId="11" fillId="0" borderId="4" xfId="0" applyFont="1" applyBorder="1" applyAlignment="1">
      <alignment vertical="center" wrapText="1"/>
    </xf>
    <xf numFmtId="0" fontId="12" fillId="0" borderId="9" xfId="0" applyFont="1" applyBorder="1" applyAlignment="1">
      <alignment vertical="center" wrapText="1"/>
    </xf>
    <xf numFmtId="0" fontId="12" fillId="0" borderId="4" xfId="0" applyFont="1" applyBorder="1" applyAlignment="1">
      <alignment vertical="center" wrapText="1"/>
    </xf>
    <xf numFmtId="0" fontId="4" fillId="0" borderId="10" xfId="0" applyFont="1" applyBorder="1" applyAlignment="1">
      <alignment horizontal="center" vertical="center" wrapText="1"/>
    </xf>
    <xf numFmtId="0" fontId="12" fillId="0" borderId="9" xfId="0" applyFont="1" applyBorder="1" applyAlignment="1">
      <alignment horizontal="left" vertical="center" wrapText="1"/>
    </xf>
    <xf numFmtId="0" fontId="1" fillId="0" borderId="12" xfId="0" applyFont="1" applyBorder="1" applyAlignment="1">
      <alignment horizontal="center" vertical="center" wrapText="1"/>
    </xf>
    <xf numFmtId="0" fontId="0"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0" xfId="0" applyProtection="1">
      <protection hidden="1"/>
    </xf>
    <xf numFmtId="0" fontId="12" fillId="0" borderId="4" xfId="0" applyFont="1" applyBorder="1" applyAlignment="1">
      <alignment horizontal="center" vertical="center" wrapText="1"/>
    </xf>
    <xf numFmtId="0" fontId="3" fillId="0" borderId="4" xfId="0" applyFont="1" applyBorder="1" applyAlignment="1">
      <alignment horizontal="center" vertical="center" wrapText="1"/>
    </xf>
    <xf numFmtId="0" fontId="0" fillId="0" borderId="0" xfId="0" applyAlignment="1">
      <alignment vertical="center"/>
    </xf>
    <xf numFmtId="0" fontId="4" fillId="0" borderId="17" xfId="0" applyFont="1" applyBorder="1" applyAlignment="1">
      <alignment horizontal="left" vertical="center" wrapText="1"/>
    </xf>
    <xf numFmtId="0" fontId="12" fillId="0" borderId="17" xfId="0" applyFont="1" applyBorder="1" applyAlignment="1">
      <alignment vertical="center" wrapText="1"/>
    </xf>
    <xf numFmtId="0" fontId="12" fillId="2" borderId="17" xfId="0" applyFont="1" applyFill="1" applyBorder="1" applyAlignment="1">
      <alignment horizontal="center" vertical="center" wrapText="1"/>
    </xf>
    <xf numFmtId="0" fontId="14" fillId="0" borderId="0" xfId="0" applyFont="1" applyBorder="1" applyAlignment="1">
      <alignment vertical="center" wrapText="1"/>
    </xf>
    <xf numFmtId="0" fontId="10" fillId="0" borderId="9" xfId="0" applyFont="1" applyBorder="1" applyAlignment="1" applyProtection="1">
      <alignment vertical="center" wrapText="1"/>
      <protection locked="0"/>
    </xf>
    <xf numFmtId="0" fontId="0" fillId="0" borderId="4"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0" fillId="0" borderId="4" xfId="0" applyFont="1" applyBorder="1" applyAlignment="1" applyProtection="1">
      <alignment vertical="center" wrapText="1"/>
      <protection locked="0"/>
    </xf>
    <xf numFmtId="0" fontId="0" fillId="0" borderId="0" xfId="0" applyFont="1" applyProtection="1">
      <protection locked="0"/>
    </xf>
    <xf numFmtId="0" fontId="0" fillId="0" borderId="6" xfId="0" quotePrefix="1" applyFont="1" applyFill="1" applyBorder="1"/>
    <xf numFmtId="164" fontId="12" fillId="0" borderId="9" xfId="0" applyNumberFormat="1" applyFont="1" applyBorder="1" applyAlignment="1">
      <alignment vertical="center" wrapText="1"/>
    </xf>
    <xf numFmtId="0" fontId="7" fillId="0" borderId="1" xfId="0" applyFont="1" applyBorder="1" applyAlignment="1"/>
    <xf numFmtId="0" fontId="0" fillId="0" borderId="2" xfId="0" applyBorder="1" applyAlignment="1"/>
    <xf numFmtId="0" fontId="2" fillId="0" borderId="3" xfId="0" applyFont="1" applyBorder="1" applyAlignment="1">
      <alignment vertical="center" wrapText="1"/>
    </xf>
    <xf numFmtId="0" fontId="2" fillId="0" borderId="4" xfId="0" applyFont="1" applyBorder="1" applyAlignment="1">
      <alignment vertical="center" wrapText="1"/>
    </xf>
    <xf numFmtId="0" fontId="1" fillId="0" borderId="13" xfId="0" applyFont="1" applyBorder="1" applyAlignment="1">
      <alignment horizontal="center" vertical="center" wrapText="1"/>
    </xf>
    <xf numFmtId="0" fontId="1" fillId="0" borderId="9"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3" borderId="11" xfId="0" applyFont="1" applyFill="1" applyBorder="1" applyAlignment="1">
      <alignment horizontal="left" vertical="center"/>
    </xf>
    <xf numFmtId="0" fontId="3" fillId="3" borderId="10" xfId="0" applyFont="1" applyFill="1" applyBorder="1" applyAlignment="1">
      <alignment horizontal="left" vertical="center"/>
    </xf>
    <xf numFmtId="0" fontId="3" fillId="3" borderId="11" xfId="0" quotePrefix="1" applyFont="1" applyFill="1" applyBorder="1" applyAlignment="1">
      <alignment horizontal="left" vertical="center"/>
    </xf>
    <xf numFmtId="0" fontId="3" fillId="3" borderId="11" xfId="0" applyFont="1" applyFill="1" applyBorder="1" applyAlignment="1">
      <alignment horizontal="left" vertical="center" wrapText="1"/>
    </xf>
  </cellXfs>
  <cellStyles count="1">
    <cellStyle name="Standaard"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1"/>
  <sheetViews>
    <sheetView workbookViewId="0"/>
  </sheetViews>
  <sheetFormatPr defaultRowHeight="14.4" x14ac:dyDescent="0.3"/>
  <cols>
    <col min="1" max="1" width="4.44140625" customWidth="1"/>
    <col min="2" max="2" width="89.33203125" customWidth="1"/>
    <col min="3" max="3" width="86" customWidth="1"/>
  </cols>
  <sheetData>
    <row r="1" spans="2:3" ht="25.8" x14ac:dyDescent="0.5">
      <c r="B1" s="40" t="s">
        <v>123</v>
      </c>
      <c r="C1" s="41"/>
    </row>
    <row r="2" spans="2:3" ht="75" customHeight="1" thickBot="1" x14ac:dyDescent="0.35">
      <c r="B2" s="42" t="s">
        <v>116</v>
      </c>
      <c r="C2" s="43"/>
    </row>
    <row r="3" spans="2:3" x14ac:dyDescent="0.3">
      <c r="B3" s="1"/>
      <c r="C3" s="7" t="s">
        <v>0</v>
      </c>
    </row>
    <row r="4" spans="2:3" x14ac:dyDescent="0.3">
      <c r="B4" s="2" t="s">
        <v>117</v>
      </c>
      <c r="C4" s="2"/>
    </row>
    <row r="5" spans="2:3" x14ac:dyDescent="0.3">
      <c r="B5" s="2" t="s">
        <v>1</v>
      </c>
      <c r="C5" s="2"/>
    </row>
    <row r="6" spans="2:3" x14ac:dyDescent="0.3">
      <c r="B6" s="2" t="s">
        <v>118</v>
      </c>
      <c r="C6" s="2"/>
    </row>
    <row r="7" spans="2:3" ht="43.2" customHeight="1" x14ac:dyDescent="0.3">
      <c r="B7" s="6" t="s">
        <v>119</v>
      </c>
      <c r="C7" s="2"/>
    </row>
    <row r="8" spans="2:3" x14ac:dyDescent="0.3">
      <c r="B8" s="2" t="s">
        <v>120</v>
      </c>
      <c r="C8" s="2"/>
    </row>
    <row r="9" spans="2:3" x14ac:dyDescent="0.3">
      <c r="B9" s="6" t="s">
        <v>5</v>
      </c>
      <c r="C9" s="2"/>
    </row>
    <row r="10" spans="2:3" x14ac:dyDescent="0.3">
      <c r="B10" s="2" t="s">
        <v>121</v>
      </c>
      <c r="C10" s="2"/>
    </row>
    <row r="11" spans="2:3" x14ac:dyDescent="0.3">
      <c r="B11" s="2" t="s">
        <v>103</v>
      </c>
      <c r="C11" s="2"/>
    </row>
    <row r="12" spans="2:3" ht="14.4" customHeight="1" x14ac:dyDescent="0.3">
      <c r="B12" s="2" t="s">
        <v>2</v>
      </c>
      <c r="C12" s="2"/>
    </row>
    <row r="13" spans="2:3" x14ac:dyDescent="0.3">
      <c r="B13" s="2" t="s">
        <v>3</v>
      </c>
      <c r="C13" s="2"/>
    </row>
    <row r="14" spans="2:3" hidden="1" x14ac:dyDescent="0.3">
      <c r="B14" s="2" t="s">
        <v>4</v>
      </c>
      <c r="C14" s="2"/>
    </row>
    <row r="15" spans="2:3" x14ac:dyDescent="0.3">
      <c r="B15" s="2" t="s">
        <v>115</v>
      </c>
      <c r="C15" s="2"/>
    </row>
    <row r="16" spans="2:3" x14ac:dyDescent="0.3">
      <c r="B16" s="3" t="s">
        <v>122</v>
      </c>
      <c r="C16" s="2"/>
    </row>
    <row r="17" spans="2:3" x14ac:dyDescent="0.3">
      <c r="B17" s="38" t="s">
        <v>120</v>
      </c>
      <c r="C17" s="2"/>
    </row>
    <row r="18" spans="2:3" x14ac:dyDescent="0.3">
      <c r="B18" s="4"/>
    </row>
    <row r="19" spans="2:3" x14ac:dyDescent="0.3">
      <c r="B19" s="4"/>
    </row>
    <row r="20" spans="2:3" x14ac:dyDescent="0.3">
      <c r="B20" s="4"/>
    </row>
    <row r="21" spans="2:3" x14ac:dyDescent="0.3">
      <c r="B21" s="4"/>
    </row>
    <row r="22" spans="2:3" x14ac:dyDescent="0.3">
      <c r="B22" s="4"/>
    </row>
    <row r="23" spans="2:3" x14ac:dyDescent="0.3">
      <c r="B23" s="4"/>
    </row>
    <row r="24" spans="2:3" x14ac:dyDescent="0.3">
      <c r="B24" s="4"/>
    </row>
    <row r="25" spans="2:3" x14ac:dyDescent="0.3">
      <c r="B25" s="4"/>
    </row>
    <row r="26" spans="2:3" x14ac:dyDescent="0.3">
      <c r="B26" s="5"/>
    </row>
    <row r="27" spans="2:3" x14ac:dyDescent="0.3">
      <c r="B27" s="5"/>
    </row>
    <row r="30" spans="2:3" hidden="1" x14ac:dyDescent="0.3">
      <c r="B30" s="25" t="s">
        <v>105</v>
      </c>
    </row>
    <row r="31" spans="2:3" hidden="1" x14ac:dyDescent="0.3">
      <c r="B31" s="25" t="s">
        <v>106</v>
      </c>
    </row>
  </sheetData>
  <mergeCells count="2">
    <mergeCell ref="B1:C1"/>
    <mergeCell ref="B2:C2"/>
  </mergeCells>
  <dataValidations count="1">
    <dataValidation type="custom" allowBlank="1" showInputMessage="1" showErrorMessage="1" sqref="C16">
      <formula1>OR(C16="J",C16="N")</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
  <sheetViews>
    <sheetView workbookViewId="0">
      <pane ySplit="3" topLeftCell="A4" activePane="bottomLeft" state="frozen"/>
      <selection pane="bottomLeft" activeCell="B2" sqref="B2:C2"/>
    </sheetView>
  </sheetViews>
  <sheetFormatPr defaultRowHeight="14.4" x14ac:dyDescent="0.3"/>
  <cols>
    <col min="3" max="3" width="35.33203125" customWidth="1"/>
    <col min="4" max="4" width="12.21875" customWidth="1"/>
    <col min="5" max="5" width="80.77734375" customWidth="1"/>
  </cols>
  <sheetData>
    <row r="1" spans="2:7" ht="15" thickBot="1" x14ac:dyDescent="0.35"/>
    <row r="2" spans="2:7" ht="72.599999999999994" customHeight="1" thickBot="1" x14ac:dyDescent="0.35">
      <c r="B2" s="49" t="s">
        <v>124</v>
      </c>
      <c r="C2" s="50"/>
      <c r="D2" s="51" t="str">
        <f>IF(D4="Ja","   Ja",IF(D5="Ja","   Ja",IF(OR(D4="Nee",D5="Nee")=TRUE,"   Nee","")))</f>
        <v/>
      </c>
      <c r="E2" s="52"/>
    </row>
    <row r="3" spans="2:7" ht="36" customHeight="1" thickBot="1" x14ac:dyDescent="0.35">
      <c r="B3" s="29" t="s">
        <v>107</v>
      </c>
      <c r="C3" s="27"/>
      <c r="D3" s="20" t="s">
        <v>108</v>
      </c>
      <c r="E3" s="20" t="s">
        <v>21</v>
      </c>
      <c r="G3" s="28"/>
    </row>
    <row r="4" spans="2:7" ht="70.05" customHeight="1" thickBot="1" x14ac:dyDescent="0.35">
      <c r="B4" s="18" t="s">
        <v>69</v>
      </c>
      <c r="C4" s="19" t="s">
        <v>67</v>
      </c>
      <c r="D4" s="26"/>
      <c r="E4" s="19"/>
    </row>
    <row r="5" spans="2:7" ht="70.05" customHeight="1" thickBot="1" x14ac:dyDescent="0.35">
      <c r="B5" s="18" t="s">
        <v>70</v>
      </c>
      <c r="C5" s="19" t="s">
        <v>68</v>
      </c>
      <c r="D5" s="26"/>
      <c r="E5" s="19"/>
    </row>
  </sheetData>
  <mergeCells count="2">
    <mergeCell ref="B2:C2"/>
    <mergeCell ref="D2:E2"/>
  </mergeCells>
  <dataValidations count="1">
    <dataValidation type="list" allowBlank="1" showInputMessage="1" showErrorMessage="1" sqref="D4:D5">
      <formula1>JaNee</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
  <sheetViews>
    <sheetView workbookViewId="0">
      <pane ySplit="3" topLeftCell="A4" activePane="bottomLeft" state="frozen"/>
      <selection pane="bottomLeft" activeCell="D9" sqref="D9"/>
    </sheetView>
  </sheetViews>
  <sheetFormatPr defaultRowHeight="14.4" x14ac:dyDescent="0.3"/>
  <cols>
    <col min="3" max="3" width="35.33203125" customWidth="1"/>
    <col min="4" max="4" width="12.21875" customWidth="1"/>
    <col min="5" max="5" width="80.77734375" customWidth="1"/>
  </cols>
  <sheetData>
    <row r="1" spans="2:7" ht="15" thickBot="1" x14ac:dyDescent="0.35"/>
    <row r="2" spans="2:7" ht="72.599999999999994" customHeight="1" thickBot="1" x14ac:dyDescent="0.35">
      <c r="B2" s="49" t="s">
        <v>71</v>
      </c>
      <c r="C2" s="50"/>
      <c r="D2" s="51" t="str">
        <f>IF(AND(D4="Ja",D5="Ja",D6="Ja")=TRUE,"   Ja",IF(OR(D4="Nee",D5="Nee",D6="Nee")=TRUE,"   Nee",""))</f>
        <v/>
      </c>
      <c r="E2" s="52"/>
    </row>
    <row r="3" spans="2:7" ht="36" customHeight="1" thickBot="1" x14ac:dyDescent="0.35">
      <c r="B3" s="29" t="s">
        <v>107</v>
      </c>
      <c r="C3" s="27"/>
      <c r="D3" s="20" t="s">
        <v>108</v>
      </c>
      <c r="E3" s="20" t="s">
        <v>21</v>
      </c>
      <c r="G3" s="28"/>
    </row>
    <row r="4" spans="2:7" ht="70.05" customHeight="1" thickBot="1" x14ac:dyDescent="0.35">
      <c r="B4" s="18" t="s">
        <v>77</v>
      </c>
      <c r="C4" s="19" t="s">
        <v>72</v>
      </c>
      <c r="D4" s="26"/>
      <c r="E4" s="19"/>
    </row>
    <row r="5" spans="2:7" ht="70.05" customHeight="1" thickBot="1" x14ac:dyDescent="0.35">
      <c r="B5" s="18" t="s">
        <v>77</v>
      </c>
      <c r="C5" s="19" t="s">
        <v>156</v>
      </c>
      <c r="D5" s="26"/>
      <c r="E5" s="19"/>
    </row>
    <row r="6" spans="2:7" ht="70.05" customHeight="1" thickBot="1" x14ac:dyDescent="0.35">
      <c r="B6" s="18" t="s">
        <v>77</v>
      </c>
      <c r="C6" s="19" t="s">
        <v>73</v>
      </c>
      <c r="D6" s="26"/>
      <c r="E6" s="19"/>
    </row>
  </sheetData>
  <mergeCells count="2">
    <mergeCell ref="B2:C2"/>
    <mergeCell ref="D2:E2"/>
  </mergeCells>
  <dataValidations disablePrompts="1" count="1">
    <dataValidation type="list" allowBlank="1" showInputMessage="1" showErrorMessage="1" sqref="D4:D6">
      <formula1>JaNee</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
  <sheetViews>
    <sheetView workbookViewId="0">
      <pane ySplit="3" topLeftCell="A4" activePane="bottomLeft" state="frozen"/>
      <selection pane="bottomLeft" activeCell="E3" sqref="E3"/>
    </sheetView>
  </sheetViews>
  <sheetFormatPr defaultRowHeight="14.4" x14ac:dyDescent="0.3"/>
  <cols>
    <col min="3" max="3" width="35.33203125" customWidth="1"/>
    <col min="4" max="4" width="12.21875" customWidth="1"/>
    <col min="5" max="5" width="80.77734375" customWidth="1"/>
  </cols>
  <sheetData>
    <row r="1" spans="2:7" ht="15" thickBot="1" x14ac:dyDescent="0.35"/>
    <row r="2" spans="2:7" ht="72.599999999999994" customHeight="1" thickBot="1" x14ac:dyDescent="0.35">
      <c r="B2" s="49" t="s">
        <v>74</v>
      </c>
      <c r="C2" s="50"/>
      <c r="D2" s="51" t="str">
        <f>IF(AND(D4="Ja",D5="   Ja",D6="Nee")=TRUE,"   Ja",IF(AND(D4="Ja",D5="   Ja",D6="Ja")=TRUE,"   Ja, voor het deel gedekt door zekerheid (&lt;100%)",IF(OR(D4="Nee",D5="   Nee")=TRUE,"   Nee","")))</f>
        <v/>
      </c>
      <c r="E2" s="52"/>
    </row>
    <row r="3" spans="2:7" ht="36" customHeight="1" thickBot="1" x14ac:dyDescent="0.35">
      <c r="B3" s="29" t="s">
        <v>107</v>
      </c>
      <c r="C3" s="27"/>
      <c r="D3" s="20" t="s">
        <v>108</v>
      </c>
      <c r="E3" s="20" t="s">
        <v>21</v>
      </c>
      <c r="G3" s="28"/>
    </row>
    <row r="4" spans="2:7" ht="70.05" customHeight="1" thickBot="1" x14ac:dyDescent="0.35">
      <c r="B4" s="18" t="s">
        <v>75</v>
      </c>
      <c r="C4" s="19" t="s">
        <v>78</v>
      </c>
      <c r="D4" s="26" t="s">
        <v>105</v>
      </c>
      <c r="E4" s="19"/>
    </row>
    <row r="5" spans="2:7" ht="70.05" customHeight="1" thickBot="1" x14ac:dyDescent="0.35">
      <c r="B5" s="21">
        <v>214</v>
      </c>
      <c r="C5" s="19" t="s">
        <v>79</v>
      </c>
      <c r="D5" s="31" t="str">
        <f>'art. 214'!D2:E2</f>
        <v/>
      </c>
      <c r="E5" s="32" t="s">
        <v>114</v>
      </c>
    </row>
    <row r="6" spans="2:7" ht="70.05" customHeight="1" thickBot="1" x14ac:dyDescent="0.35">
      <c r="B6" s="18" t="s">
        <v>76</v>
      </c>
      <c r="C6" s="19" t="s">
        <v>80</v>
      </c>
      <c r="D6" s="26" t="s">
        <v>105</v>
      </c>
      <c r="E6" s="30"/>
    </row>
  </sheetData>
  <mergeCells count="2">
    <mergeCell ref="B2:C2"/>
    <mergeCell ref="D2:E2"/>
  </mergeCells>
  <dataValidations count="1">
    <dataValidation type="list" allowBlank="1" showInputMessage="1" showErrorMessage="1" sqref="D4 D6">
      <formula1>JaNee</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8"/>
  <sheetViews>
    <sheetView workbookViewId="0">
      <pane ySplit="3" topLeftCell="A4" activePane="bottomLeft" state="frozen"/>
      <selection pane="bottomLeft" activeCell="C10" sqref="C10"/>
    </sheetView>
  </sheetViews>
  <sheetFormatPr defaultRowHeight="14.4" x14ac:dyDescent="0.3"/>
  <cols>
    <col min="3" max="3" width="35.33203125" customWidth="1"/>
    <col min="4" max="4" width="12.21875" customWidth="1"/>
    <col min="5" max="5" width="80.77734375" customWidth="1"/>
  </cols>
  <sheetData>
    <row r="1" spans="2:7" ht="15" thickBot="1" x14ac:dyDescent="0.35"/>
    <row r="2" spans="2:7" ht="72.599999999999994" customHeight="1" thickBot="1" x14ac:dyDescent="0.35">
      <c r="B2" s="49" t="s">
        <v>81</v>
      </c>
      <c r="C2" s="50"/>
      <c r="D2" s="51" t="str">
        <f>IF(AND(D4="Ja",D5="Ja",D6="Nee",D7="Nee",D8="   Ja")=TRUE,"   Ja",IF(OR(D4="Nee",D5="Nee",D6="Ja",D7="Ja",D8="   Nee")=TRUE,"   Nee",""))</f>
        <v/>
      </c>
      <c r="E2" s="52"/>
    </row>
    <row r="3" spans="2:7" ht="36" customHeight="1" thickBot="1" x14ac:dyDescent="0.35">
      <c r="B3" s="29" t="s">
        <v>107</v>
      </c>
      <c r="C3" s="27"/>
      <c r="D3" s="20" t="s">
        <v>108</v>
      </c>
      <c r="E3" s="20" t="s">
        <v>21</v>
      </c>
      <c r="G3" s="28"/>
    </row>
    <row r="4" spans="2:7" ht="70.05" customHeight="1" thickBot="1" x14ac:dyDescent="0.35">
      <c r="B4" s="18" t="s">
        <v>82</v>
      </c>
      <c r="C4" s="19" t="s">
        <v>86</v>
      </c>
      <c r="D4" s="26"/>
      <c r="E4" s="19"/>
    </row>
    <row r="5" spans="2:7" ht="70.05" customHeight="1" thickBot="1" x14ac:dyDescent="0.35">
      <c r="B5" s="18" t="s">
        <v>83</v>
      </c>
      <c r="C5" s="19" t="s">
        <v>87</v>
      </c>
      <c r="D5" s="26"/>
      <c r="E5" s="19"/>
    </row>
    <row r="6" spans="2:7" ht="70.05" customHeight="1" thickBot="1" x14ac:dyDescent="0.35">
      <c r="B6" s="18" t="s">
        <v>84</v>
      </c>
      <c r="C6" s="19" t="s">
        <v>88</v>
      </c>
      <c r="D6" s="26"/>
      <c r="E6" s="19"/>
    </row>
    <row r="7" spans="2:7" ht="70.05" customHeight="1" thickBot="1" x14ac:dyDescent="0.35">
      <c r="B7" s="18" t="s">
        <v>85</v>
      </c>
      <c r="C7" s="19" t="s">
        <v>102</v>
      </c>
      <c r="D7" s="26"/>
      <c r="E7" s="19"/>
    </row>
    <row r="8" spans="2:7" ht="70.05" customHeight="1" thickBot="1" x14ac:dyDescent="0.35">
      <c r="B8" s="18" t="s">
        <v>89</v>
      </c>
      <c r="C8" s="19" t="s">
        <v>147</v>
      </c>
      <c r="D8" s="31" t="str">
        <f>'art. 214(2)'!D2:E2</f>
        <v/>
      </c>
      <c r="E8" s="32" t="s">
        <v>114</v>
      </c>
    </row>
  </sheetData>
  <mergeCells count="2">
    <mergeCell ref="B2:C2"/>
    <mergeCell ref="D2:E2"/>
  </mergeCells>
  <dataValidations count="1">
    <dataValidation type="list" allowBlank="1" showInputMessage="1" showErrorMessage="1" sqref="D4:D7">
      <formula1>JaNee</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8"/>
  <sheetViews>
    <sheetView workbookViewId="0">
      <pane ySplit="3" topLeftCell="A4" activePane="bottomLeft" state="frozen"/>
      <selection pane="bottomLeft" activeCell="H5" sqref="H5"/>
    </sheetView>
  </sheetViews>
  <sheetFormatPr defaultRowHeight="14.4" x14ac:dyDescent="0.3"/>
  <cols>
    <col min="3" max="3" width="35.33203125" customWidth="1"/>
    <col min="4" max="4" width="12.21875" customWidth="1"/>
    <col min="5" max="5" width="80.77734375" customWidth="1"/>
  </cols>
  <sheetData>
    <row r="1" spans="2:7" ht="15" thickBot="1" x14ac:dyDescent="0.35"/>
    <row r="2" spans="2:7" ht="72.599999999999994" customHeight="1" thickBot="1" x14ac:dyDescent="0.35">
      <c r="B2" s="49" t="s">
        <v>91</v>
      </c>
      <c r="C2" s="50"/>
      <c r="D2" s="51" t="str">
        <f>IF(AND(D4="Ja",D5="Ja",D6="Ja",D7="Ja",D8="Ja")=TRUE,"   Ja",IF(OR(D4="Nee",D5="Nee",D6="Nee",D7="Nee",D8="Nee")=TRUE,"   Nee",""))</f>
        <v/>
      </c>
      <c r="E2" s="52"/>
    </row>
    <row r="3" spans="2:7" ht="36" customHeight="1" thickBot="1" x14ac:dyDescent="0.35">
      <c r="B3" s="29" t="s">
        <v>107</v>
      </c>
      <c r="C3" s="27"/>
      <c r="D3" s="20" t="s">
        <v>108</v>
      </c>
      <c r="E3" s="20" t="s">
        <v>21</v>
      </c>
      <c r="G3" s="28"/>
    </row>
    <row r="4" spans="2:7" ht="70.05" customHeight="1" thickBot="1" x14ac:dyDescent="0.35">
      <c r="B4" s="18" t="s">
        <v>92</v>
      </c>
      <c r="C4" s="19" t="s">
        <v>97</v>
      </c>
      <c r="D4" s="26"/>
      <c r="E4" s="19"/>
    </row>
    <row r="5" spans="2:7" ht="70.05" customHeight="1" thickBot="1" x14ac:dyDescent="0.35">
      <c r="B5" s="18" t="s">
        <v>93</v>
      </c>
      <c r="C5" s="19" t="s">
        <v>98</v>
      </c>
      <c r="D5" s="26"/>
      <c r="E5" s="19"/>
    </row>
    <row r="6" spans="2:7" ht="70.05" customHeight="1" thickBot="1" x14ac:dyDescent="0.35">
      <c r="B6" s="18" t="s">
        <v>94</v>
      </c>
      <c r="C6" s="19" t="s">
        <v>99</v>
      </c>
      <c r="D6" s="26"/>
      <c r="E6" s="19"/>
    </row>
    <row r="7" spans="2:7" ht="70.05" customHeight="1" thickBot="1" x14ac:dyDescent="0.35">
      <c r="B7" s="18" t="s">
        <v>95</v>
      </c>
      <c r="C7" s="19" t="s">
        <v>100</v>
      </c>
      <c r="D7" s="26"/>
      <c r="E7" s="19"/>
    </row>
    <row r="8" spans="2:7" ht="70.05" customHeight="1" thickBot="1" x14ac:dyDescent="0.35">
      <c r="B8" s="18" t="s">
        <v>96</v>
      </c>
      <c r="C8" s="19" t="s">
        <v>101</v>
      </c>
      <c r="D8" s="26"/>
      <c r="E8" s="19"/>
    </row>
  </sheetData>
  <mergeCells count="2">
    <mergeCell ref="B2:C2"/>
    <mergeCell ref="D2:E2"/>
  </mergeCells>
  <dataValidations count="1">
    <dataValidation type="list" allowBlank="1" showInputMessage="1" showErrorMessage="1" sqref="D4:D8">
      <formula1>JaNee</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1"/>
  <sheetViews>
    <sheetView workbookViewId="0"/>
  </sheetViews>
  <sheetFormatPr defaultRowHeight="14.4" x14ac:dyDescent="0.3"/>
  <cols>
    <col min="3" max="3" width="35.33203125" customWidth="1"/>
    <col min="4" max="4" width="12.21875" customWidth="1"/>
    <col min="5" max="5" width="80.77734375" customWidth="1"/>
  </cols>
  <sheetData>
    <row r="1" spans="2:7" ht="15" thickBot="1" x14ac:dyDescent="0.35"/>
    <row r="2" spans="2:7" ht="72.599999999999994" customHeight="1" thickBot="1" x14ac:dyDescent="0.35">
      <c r="B2" s="49" t="s">
        <v>140</v>
      </c>
      <c r="C2" s="50"/>
      <c r="D2" s="51" t="str">
        <f>IF(AND(D4="Ja",D5="Ja",D6="Ja",D7="Nee",D9="Ja",D10="Ja",D11="Ja")=TRUE,"   Ja",IF(AND(D4="Ja",D5="Ja",D6="Ja",D7="Ja",D8="   Nee",D9="Ja",D10="Ja",D11="Ja")=TRUE,"   Ja",IF(OR(D4="Nee",D5="Nee",D6="Nee",D8="   Ja",D9="Nee",D10="Nee",D11="Nee")=TRUE,"   Nee","")))</f>
        <v/>
      </c>
      <c r="E2" s="52"/>
    </row>
    <row r="3" spans="2:7" ht="36" customHeight="1" thickBot="1" x14ac:dyDescent="0.35">
      <c r="B3" s="29" t="s">
        <v>107</v>
      </c>
      <c r="C3" s="27"/>
      <c r="D3" s="20" t="s">
        <v>108</v>
      </c>
      <c r="E3" s="20" t="s">
        <v>21</v>
      </c>
      <c r="G3" s="28"/>
    </row>
    <row r="4" spans="2:7" ht="70.05" customHeight="1" thickBot="1" x14ac:dyDescent="0.35">
      <c r="B4" s="21">
        <v>215</v>
      </c>
      <c r="C4" s="19" t="s">
        <v>145</v>
      </c>
      <c r="D4" s="26"/>
      <c r="E4" s="19"/>
    </row>
    <row r="5" spans="2:7" ht="70.05" customHeight="1" thickBot="1" x14ac:dyDescent="0.35">
      <c r="B5" s="18" t="s">
        <v>125</v>
      </c>
      <c r="C5" s="19" t="s">
        <v>130</v>
      </c>
      <c r="D5" s="26"/>
      <c r="E5" s="19"/>
    </row>
    <row r="6" spans="2:7" ht="70.05" customHeight="1" thickBot="1" x14ac:dyDescent="0.35">
      <c r="B6" s="18" t="s">
        <v>126</v>
      </c>
      <c r="C6" s="19" t="s">
        <v>131</v>
      </c>
      <c r="D6" s="26"/>
      <c r="E6" s="19"/>
    </row>
    <row r="7" spans="2:7" ht="70.05" customHeight="1" thickBot="1" x14ac:dyDescent="0.35">
      <c r="B7" s="18" t="s">
        <v>127</v>
      </c>
      <c r="C7" s="19" t="s">
        <v>149</v>
      </c>
      <c r="D7" s="26"/>
      <c r="E7" s="19"/>
    </row>
    <row r="8" spans="2:7" ht="70.05" customHeight="1" thickBot="1" x14ac:dyDescent="0.35">
      <c r="B8" s="18" t="s">
        <v>127</v>
      </c>
      <c r="C8" s="19" t="s">
        <v>158</v>
      </c>
      <c r="D8" s="31" t="str">
        <f>'art. 215(c)'!D2:E2</f>
        <v/>
      </c>
      <c r="E8" s="32" t="s">
        <v>146</v>
      </c>
    </row>
    <row r="9" spans="2:7" ht="70.05" customHeight="1" thickBot="1" x14ac:dyDescent="0.35">
      <c r="B9" s="18" t="s">
        <v>128</v>
      </c>
      <c r="C9" s="19" t="s">
        <v>133</v>
      </c>
      <c r="D9" s="26"/>
      <c r="E9" s="30"/>
    </row>
    <row r="10" spans="2:7" ht="70.05" customHeight="1" thickBot="1" x14ac:dyDescent="0.35">
      <c r="B10" s="39" t="s">
        <v>129</v>
      </c>
      <c r="C10" s="19" t="s">
        <v>134</v>
      </c>
      <c r="D10" s="26"/>
      <c r="E10" s="19"/>
    </row>
    <row r="11" spans="2:7" ht="70.05" customHeight="1" thickBot="1" x14ac:dyDescent="0.35">
      <c r="B11" s="39" t="s">
        <v>132</v>
      </c>
      <c r="C11" s="19" t="s">
        <v>135</v>
      </c>
      <c r="D11" s="26"/>
      <c r="E11" s="19"/>
    </row>
  </sheetData>
  <mergeCells count="2">
    <mergeCell ref="B2:C2"/>
    <mergeCell ref="D2:E2"/>
  </mergeCells>
  <dataValidations count="1">
    <dataValidation type="list" allowBlank="1" showInputMessage="1" showErrorMessage="1" sqref="D4:D7 D9:D11">
      <formula1>JaNee</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7"/>
  <sheetViews>
    <sheetView workbookViewId="0">
      <selection activeCell="A7" sqref="A7"/>
    </sheetView>
  </sheetViews>
  <sheetFormatPr defaultRowHeight="14.4" x14ac:dyDescent="0.3"/>
  <cols>
    <col min="3" max="3" width="35.33203125" customWidth="1"/>
    <col min="4" max="4" width="12.21875" customWidth="1"/>
    <col min="5" max="5" width="80.77734375" customWidth="1"/>
  </cols>
  <sheetData>
    <row r="1" spans="2:7" ht="15" thickBot="1" x14ac:dyDescent="0.35"/>
    <row r="2" spans="2:7" ht="72.599999999999994" customHeight="1" thickBot="1" x14ac:dyDescent="0.35">
      <c r="B2" s="49" t="s">
        <v>157</v>
      </c>
      <c r="C2" s="50"/>
      <c r="D2" s="53" t="str">
        <f>IF(AND(D4="Nee",D5="Nee",D6="Nee",D7="Nee")=TRUE,"   Nee",IF(OR(D4="Ja",D5="Ja",D6="Ja",D7="Ja")=TRUE,"   Ja",""))</f>
        <v/>
      </c>
      <c r="E2" s="52"/>
    </row>
    <row r="3" spans="2:7" ht="36" customHeight="1" thickBot="1" x14ac:dyDescent="0.35">
      <c r="B3" s="29" t="s">
        <v>107</v>
      </c>
      <c r="C3" s="27"/>
      <c r="D3" s="20" t="s">
        <v>108</v>
      </c>
      <c r="E3" s="20" t="s">
        <v>21</v>
      </c>
      <c r="G3" s="28"/>
    </row>
    <row r="4" spans="2:7" ht="70.05" customHeight="1" thickBot="1" x14ac:dyDescent="0.35">
      <c r="B4" s="18" t="s">
        <v>136</v>
      </c>
      <c r="C4" s="19" t="s">
        <v>141</v>
      </c>
      <c r="D4" s="26"/>
      <c r="E4" s="19"/>
    </row>
    <row r="5" spans="2:7" ht="70.05" customHeight="1" thickBot="1" x14ac:dyDescent="0.35">
      <c r="B5" s="18" t="s">
        <v>138</v>
      </c>
      <c r="C5" s="19" t="s">
        <v>142</v>
      </c>
      <c r="D5" s="26"/>
      <c r="E5" s="19"/>
    </row>
    <row r="6" spans="2:7" ht="70.05" customHeight="1" thickBot="1" x14ac:dyDescent="0.35">
      <c r="B6" s="18" t="s">
        <v>137</v>
      </c>
      <c r="C6" s="19" t="s">
        <v>143</v>
      </c>
      <c r="D6" s="26"/>
      <c r="E6" s="30"/>
    </row>
    <row r="7" spans="2:7" ht="70.05" customHeight="1" thickBot="1" x14ac:dyDescent="0.35">
      <c r="B7" s="39" t="s">
        <v>139</v>
      </c>
      <c r="C7" s="19" t="s">
        <v>144</v>
      </c>
      <c r="D7" s="26"/>
      <c r="E7" s="19"/>
    </row>
  </sheetData>
  <mergeCells count="2">
    <mergeCell ref="B2:C2"/>
    <mergeCell ref="D2:E2"/>
  </mergeCells>
  <dataValidations count="1">
    <dataValidation type="list" allowBlank="1" showInputMessage="1" showErrorMessage="1" sqref="D4:D7">
      <formula1>JaNee</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
  <sheetViews>
    <sheetView workbookViewId="0">
      <selection activeCell="A8" sqref="A8"/>
    </sheetView>
  </sheetViews>
  <sheetFormatPr defaultRowHeight="14.4" x14ac:dyDescent="0.3"/>
  <cols>
    <col min="1" max="1" width="8.88671875" style="8" customWidth="1"/>
    <col min="2" max="2" width="31.21875" style="8" customWidth="1"/>
    <col min="3" max="5" width="15.77734375" style="8" customWidth="1"/>
    <col min="6" max="6" width="52.77734375" style="8" customWidth="1"/>
    <col min="7" max="16384" width="8.88671875" style="8"/>
  </cols>
  <sheetData>
    <row r="2" spans="2:6" ht="27.6" customHeight="1" x14ac:dyDescent="0.3">
      <c r="B2" s="9" t="s">
        <v>19</v>
      </c>
    </row>
    <row r="3" spans="2:6" ht="27.6" customHeight="1" thickBot="1" x14ac:dyDescent="0.35">
      <c r="B3" s="10"/>
      <c r="C3" s="46" t="s">
        <v>104</v>
      </c>
      <c r="D3" s="47"/>
      <c r="E3" s="48"/>
    </row>
    <row r="4" spans="2:6" x14ac:dyDescent="0.3">
      <c r="B4" s="11"/>
      <c r="C4" s="22"/>
      <c r="D4" s="22"/>
      <c r="E4" s="44" t="s">
        <v>9</v>
      </c>
      <c r="F4" s="12" t="s">
        <v>10</v>
      </c>
    </row>
    <row r="5" spans="2:6" ht="34.200000000000003" customHeight="1" thickBot="1" x14ac:dyDescent="0.35">
      <c r="B5" s="13" t="s">
        <v>6</v>
      </c>
      <c r="C5" s="14" t="s">
        <v>7</v>
      </c>
      <c r="D5" s="14" t="s">
        <v>8</v>
      </c>
      <c r="E5" s="45"/>
      <c r="F5" s="14" t="s">
        <v>11</v>
      </c>
    </row>
    <row r="6" spans="2:6" ht="73.8" customHeight="1" thickBot="1" x14ac:dyDescent="0.35">
      <c r="B6" s="15" t="s">
        <v>12</v>
      </c>
      <c r="C6" s="23"/>
      <c r="D6" s="23"/>
      <c r="E6" s="24"/>
      <c r="F6" s="17"/>
    </row>
    <row r="7" spans="2:6" ht="73.8" customHeight="1" thickBot="1" x14ac:dyDescent="0.35">
      <c r="B7" s="15" t="s">
        <v>13</v>
      </c>
      <c r="C7" s="23"/>
      <c r="D7" s="23"/>
      <c r="E7" s="24"/>
      <c r="F7" s="17"/>
    </row>
    <row r="8" spans="2:6" ht="73.8" customHeight="1" thickBot="1" x14ac:dyDescent="0.35">
      <c r="B8" s="15" t="s">
        <v>18</v>
      </c>
      <c r="C8" s="23"/>
      <c r="D8" s="23"/>
      <c r="E8" s="24"/>
      <c r="F8" s="17"/>
    </row>
    <row r="9" spans="2:6" ht="73.8" customHeight="1" thickBot="1" x14ac:dyDescent="0.35">
      <c r="B9" s="15" t="s">
        <v>14</v>
      </c>
      <c r="C9" s="23"/>
      <c r="D9" s="23"/>
      <c r="E9" s="24"/>
      <c r="F9" s="17"/>
    </row>
    <row r="10" spans="2:6" ht="73.8" customHeight="1" thickBot="1" x14ac:dyDescent="0.35">
      <c r="B10" s="15" t="s">
        <v>15</v>
      </c>
      <c r="C10" s="23"/>
      <c r="D10" s="23"/>
      <c r="E10" s="24"/>
      <c r="F10" s="17"/>
    </row>
    <row r="11" spans="2:6" ht="73.8" customHeight="1" thickBot="1" x14ac:dyDescent="0.35">
      <c r="B11" s="15" t="s">
        <v>16</v>
      </c>
      <c r="C11" s="23"/>
      <c r="D11" s="23"/>
      <c r="E11" s="24"/>
      <c r="F11" s="16"/>
    </row>
    <row r="12" spans="2:6" ht="73.8" customHeight="1" thickBot="1" x14ac:dyDescent="0.35">
      <c r="B12" s="33" t="s">
        <v>17</v>
      </c>
      <c r="C12" s="34"/>
      <c r="D12" s="34"/>
      <c r="E12" s="35"/>
      <c r="F12" s="36"/>
    </row>
    <row r="13" spans="2:6" ht="73.8" customHeight="1" thickBot="1" x14ac:dyDescent="0.35">
      <c r="B13" s="33" t="s">
        <v>17</v>
      </c>
      <c r="C13" s="34"/>
      <c r="D13" s="34"/>
      <c r="E13" s="35"/>
      <c r="F13" s="36"/>
    </row>
    <row r="14" spans="2:6" ht="73.8" customHeight="1" thickBot="1" x14ac:dyDescent="0.35">
      <c r="B14" s="33" t="s">
        <v>17</v>
      </c>
      <c r="C14" s="34"/>
      <c r="D14" s="34"/>
      <c r="E14" s="35"/>
      <c r="F14" s="36"/>
    </row>
    <row r="15" spans="2:6" x14ac:dyDescent="0.3">
      <c r="B15" s="37"/>
      <c r="C15" s="37"/>
      <c r="D15" s="37"/>
      <c r="E15" s="37"/>
      <c r="F15" s="37"/>
    </row>
    <row r="16" spans="2:6" x14ac:dyDescent="0.3">
      <c r="B16" s="37"/>
      <c r="C16" s="37"/>
      <c r="D16" s="37"/>
      <c r="E16" s="37"/>
      <c r="F16" s="37"/>
    </row>
    <row r="17" spans="2:6" x14ac:dyDescent="0.3">
      <c r="B17" s="37"/>
      <c r="C17" s="37"/>
      <c r="D17" s="37"/>
      <c r="E17" s="37"/>
      <c r="F17" s="37"/>
    </row>
  </sheetData>
  <sheetProtection selectLockedCells="1"/>
  <protectedRanges>
    <protectedRange algorithmName="SHA-512" hashValue="3f6STI/8i2TH9CkzutsjyINKUxeFz7oE7Vhy6I+2MYxOpT4JTOAyH1Rms1JzPsaprc0/duYrAwMhrMzfhAZRDg==" saltValue="vhk4uyAOL+FdbpaKZUIgWQ==" spinCount="100000" sqref="B12:F17" name="Bereik1"/>
  </protectedRanges>
  <mergeCells count="2">
    <mergeCell ref="E4:E5"/>
    <mergeCell ref="C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
  <sheetViews>
    <sheetView workbookViewId="0">
      <pane ySplit="3" topLeftCell="A4" activePane="bottomLeft" state="frozen"/>
      <selection pane="bottomLeft" activeCell="D3" sqref="D3"/>
    </sheetView>
  </sheetViews>
  <sheetFormatPr defaultRowHeight="14.4" x14ac:dyDescent="0.3"/>
  <cols>
    <col min="3" max="3" width="35.33203125" customWidth="1"/>
    <col min="4" max="4" width="12.21875" customWidth="1"/>
    <col min="5" max="5" width="80.77734375" customWidth="1"/>
  </cols>
  <sheetData>
    <row r="1" spans="2:7" ht="15" thickBot="1" x14ac:dyDescent="0.35">
      <c r="D1" s="20"/>
    </row>
    <row r="2" spans="2:7" ht="72.599999999999994" customHeight="1" thickBot="1" x14ac:dyDescent="0.35">
      <c r="B2" s="49" t="s">
        <v>56</v>
      </c>
      <c r="C2" s="50"/>
      <c r="D2" s="51" t="str">
        <f>IF(AND(D4="Ja",D5="Ja",D6="Ja",D7="Ja",D8="Nee",D9="Nee")=TRUE,"   Ja",IF(AND(D4="Ja",D5="Ja",D6="Ja",D7="Ja",D8="Nee",D9="Ja",D10="   Ja")=TRUE,"   Ja",IF(AND(D4="Ja",D5="Ja",D6="Ja",D7="Ja",D8="Nee",D9="Ja",D10="   Nee")=TRUE,"   Ja, voor resterende termijn(&lt;12 mnd)",IF(OR(D4="Nee",D5="Nee",D6="Nee",D7="Nee",D8="Ja")=TRUE,"   Nee",""))))</f>
        <v/>
      </c>
      <c r="E2" s="52"/>
    </row>
    <row r="3" spans="2:7" ht="36" customHeight="1" thickBot="1" x14ac:dyDescent="0.35">
      <c r="B3" s="29" t="s">
        <v>107</v>
      </c>
      <c r="C3" s="27"/>
      <c r="D3" s="20" t="s">
        <v>108</v>
      </c>
      <c r="E3" s="20" t="s">
        <v>21</v>
      </c>
      <c r="G3" s="28"/>
    </row>
    <row r="4" spans="2:7" ht="70.05" customHeight="1" thickBot="1" x14ac:dyDescent="0.35">
      <c r="B4" s="18" t="s">
        <v>20</v>
      </c>
      <c r="C4" s="19" t="s">
        <v>150</v>
      </c>
      <c r="D4" s="26"/>
      <c r="E4" s="19"/>
    </row>
    <row r="5" spans="2:7" ht="70.05" customHeight="1" thickBot="1" x14ac:dyDescent="0.35">
      <c r="B5" s="18" t="s">
        <v>22</v>
      </c>
      <c r="C5" s="19" t="s">
        <v>151</v>
      </c>
      <c r="D5" s="26"/>
      <c r="E5" s="19"/>
    </row>
    <row r="6" spans="2:7" ht="70.05" customHeight="1" thickBot="1" x14ac:dyDescent="0.35">
      <c r="B6" s="18" t="s">
        <v>23</v>
      </c>
      <c r="C6" s="19" t="s">
        <v>152</v>
      </c>
      <c r="D6" s="26"/>
      <c r="E6" s="19"/>
    </row>
    <row r="7" spans="2:7" ht="70.05" customHeight="1" thickBot="1" x14ac:dyDescent="0.35">
      <c r="B7" s="18" t="s">
        <v>24</v>
      </c>
      <c r="C7" s="19" t="s">
        <v>153</v>
      </c>
      <c r="D7" s="26"/>
      <c r="E7" s="19"/>
    </row>
    <row r="8" spans="2:7" ht="70.05" customHeight="1" thickBot="1" x14ac:dyDescent="0.35">
      <c r="B8" s="18" t="s">
        <v>25</v>
      </c>
      <c r="C8" s="19" t="s">
        <v>154</v>
      </c>
      <c r="D8" s="26"/>
      <c r="E8" s="19"/>
    </row>
    <row r="9" spans="2:7" ht="70.05" customHeight="1" thickBot="1" x14ac:dyDescent="0.35">
      <c r="B9" s="18" t="s">
        <v>26</v>
      </c>
      <c r="C9" s="19" t="s">
        <v>27</v>
      </c>
      <c r="D9" s="26"/>
      <c r="E9" s="30"/>
    </row>
    <row r="10" spans="2:7" ht="70.05" customHeight="1" thickBot="1" x14ac:dyDescent="0.35">
      <c r="B10" s="18" t="s">
        <v>109</v>
      </c>
      <c r="C10" s="19" t="s">
        <v>148</v>
      </c>
      <c r="D10" s="31" t="str">
        <f>'art. 209 (3)'!D2:E2</f>
        <v/>
      </c>
      <c r="E10" s="32" t="s">
        <v>113</v>
      </c>
    </row>
  </sheetData>
  <mergeCells count="2">
    <mergeCell ref="B2:C2"/>
    <mergeCell ref="D2:E2"/>
  </mergeCells>
  <dataValidations count="1">
    <dataValidation type="list" allowBlank="1" showInputMessage="1" showErrorMessage="1" sqref="D4:D9">
      <formula1>JaNee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
  <sheetViews>
    <sheetView workbookViewId="0">
      <pane ySplit="3" topLeftCell="A7" activePane="bottomLeft" state="frozen"/>
      <selection pane="bottomLeft" activeCell="A4" sqref="A4"/>
    </sheetView>
  </sheetViews>
  <sheetFormatPr defaultRowHeight="14.4" x14ac:dyDescent="0.3"/>
  <cols>
    <col min="3" max="3" width="35.33203125" customWidth="1"/>
    <col min="4" max="4" width="12.21875" customWidth="1"/>
    <col min="5" max="5" width="80.77734375" customWidth="1"/>
  </cols>
  <sheetData>
    <row r="1" spans="2:7" ht="15" thickBot="1" x14ac:dyDescent="0.35"/>
    <row r="2" spans="2:7" ht="72.599999999999994" customHeight="1" thickBot="1" x14ac:dyDescent="0.35">
      <c r="B2" s="49" t="s">
        <v>42</v>
      </c>
      <c r="C2" s="50"/>
      <c r="D2" s="51" t="str">
        <f>IF(AND(D4="Ja",D5="Ja",D6="Ja",D7="Ja",D8="Ja",D9="Ja",D10="Nee")=TRUE,"   Ja",IF(OR(D4="Nee",D5="Nee",D6="Nee",D7="Nee",D8="Nee",D9="Nee",D10="Ja")=TRUE,"   Nee",""))</f>
        <v/>
      </c>
      <c r="E2" s="52"/>
    </row>
    <row r="3" spans="2:7" ht="36" customHeight="1" thickBot="1" x14ac:dyDescent="0.35">
      <c r="B3" s="29" t="s">
        <v>107</v>
      </c>
      <c r="C3" s="27"/>
      <c r="D3" s="20" t="s">
        <v>108</v>
      </c>
      <c r="E3" s="20" t="s">
        <v>21</v>
      </c>
      <c r="G3" s="28"/>
    </row>
    <row r="4" spans="2:7" ht="70.05" customHeight="1" thickBot="1" x14ac:dyDescent="0.35">
      <c r="B4" s="18" t="s">
        <v>28</v>
      </c>
      <c r="C4" s="19" t="s">
        <v>29</v>
      </c>
      <c r="D4" s="26"/>
      <c r="E4" s="19"/>
    </row>
    <row r="5" spans="2:7" ht="70.05" customHeight="1" thickBot="1" x14ac:dyDescent="0.35">
      <c r="B5" s="18" t="s">
        <v>30</v>
      </c>
      <c r="C5" s="19" t="s">
        <v>36</v>
      </c>
      <c r="D5" s="26"/>
      <c r="E5" s="19"/>
    </row>
    <row r="6" spans="2:7" ht="70.05" customHeight="1" thickBot="1" x14ac:dyDescent="0.35">
      <c r="B6" s="18" t="s">
        <v>31</v>
      </c>
      <c r="C6" s="19" t="s">
        <v>37</v>
      </c>
      <c r="D6" s="26"/>
      <c r="E6" s="19"/>
    </row>
    <row r="7" spans="2:7" ht="70.05" customHeight="1" thickBot="1" x14ac:dyDescent="0.35">
      <c r="B7" s="18" t="s">
        <v>32</v>
      </c>
      <c r="C7" s="19" t="s">
        <v>38</v>
      </c>
      <c r="D7" s="26"/>
      <c r="E7" s="19"/>
    </row>
    <row r="8" spans="2:7" ht="70.05" customHeight="1" thickBot="1" x14ac:dyDescent="0.35">
      <c r="B8" s="18" t="s">
        <v>33</v>
      </c>
      <c r="C8" s="19" t="s">
        <v>39</v>
      </c>
      <c r="D8" s="26"/>
      <c r="E8" s="19"/>
    </row>
    <row r="9" spans="2:7" ht="70.05" customHeight="1" thickBot="1" x14ac:dyDescent="0.35">
      <c r="B9" s="18" t="s">
        <v>34</v>
      </c>
      <c r="C9" s="19" t="s">
        <v>40</v>
      </c>
      <c r="D9" s="26"/>
      <c r="E9" s="19"/>
    </row>
    <row r="10" spans="2:7" ht="70.05" customHeight="1" thickBot="1" x14ac:dyDescent="0.35">
      <c r="B10" s="18" t="s">
        <v>35</v>
      </c>
      <c r="C10" s="19" t="s">
        <v>41</v>
      </c>
      <c r="D10" s="26"/>
      <c r="E10" s="19"/>
    </row>
  </sheetData>
  <mergeCells count="2">
    <mergeCell ref="B2:C2"/>
    <mergeCell ref="D2:E2"/>
  </mergeCells>
  <dataValidations count="1">
    <dataValidation type="list" allowBlank="1" showInputMessage="1" showErrorMessage="1" sqref="D4:D10">
      <formula1>JaNee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7"/>
  <sheetViews>
    <sheetView tabSelected="1" workbookViewId="0">
      <pane ySplit="3" topLeftCell="A4" activePane="bottomLeft" state="frozen"/>
      <selection pane="bottomLeft" activeCell="C10" sqref="C10"/>
    </sheetView>
  </sheetViews>
  <sheetFormatPr defaultRowHeight="14.4" x14ac:dyDescent="0.3"/>
  <cols>
    <col min="3" max="3" width="35.33203125" customWidth="1"/>
    <col min="4" max="4" width="12.21875" customWidth="1"/>
    <col min="5" max="5" width="80.77734375" customWidth="1"/>
  </cols>
  <sheetData>
    <row r="1" spans="2:7" ht="15" thickBot="1" x14ac:dyDescent="0.35"/>
    <row r="2" spans="2:7" ht="72.599999999999994" customHeight="1" thickBot="1" x14ac:dyDescent="0.35">
      <c r="B2" s="49" t="s">
        <v>43</v>
      </c>
      <c r="C2" s="50"/>
      <c r="D2" s="51" t="str">
        <f>IF(AND(D4="Ja",D5="Nee",D7="Nee")=TRUE,"   Ja",IF(AND(D4="Ja",D5="Ja",D6="Ja",D7="Nee")=TRUE,"   Ja",IF(OR(D4="Nee",D6="Nee",D7="Ja")=TRUE,"   Nee","")))</f>
        <v/>
      </c>
      <c r="E2" s="52"/>
    </row>
    <row r="3" spans="2:7" ht="36" customHeight="1" thickBot="1" x14ac:dyDescent="0.35">
      <c r="B3" s="29" t="s">
        <v>107</v>
      </c>
      <c r="C3" s="27"/>
      <c r="D3" s="20" t="s">
        <v>108</v>
      </c>
      <c r="E3" s="20" t="s">
        <v>21</v>
      </c>
      <c r="G3" s="28"/>
    </row>
    <row r="4" spans="2:7" ht="70.05" customHeight="1" thickBot="1" x14ac:dyDescent="0.35">
      <c r="B4" s="18" t="s">
        <v>44</v>
      </c>
      <c r="C4" s="19" t="s">
        <v>45</v>
      </c>
      <c r="D4" s="26"/>
      <c r="E4" s="19"/>
    </row>
    <row r="5" spans="2:7" ht="70.05" customHeight="1" thickBot="1" x14ac:dyDescent="0.35">
      <c r="B5" s="18" t="s">
        <v>110</v>
      </c>
      <c r="C5" s="19" t="s">
        <v>46</v>
      </c>
      <c r="D5" s="26"/>
      <c r="E5" s="19"/>
    </row>
    <row r="6" spans="2:7" ht="70.05" customHeight="1" thickBot="1" x14ac:dyDescent="0.35">
      <c r="B6" s="18" t="s">
        <v>111</v>
      </c>
      <c r="C6" s="19" t="s">
        <v>170</v>
      </c>
      <c r="D6" s="26"/>
      <c r="E6" s="19"/>
    </row>
    <row r="7" spans="2:7" ht="70.05" customHeight="1" thickBot="1" x14ac:dyDescent="0.35">
      <c r="B7" s="18" t="s">
        <v>112</v>
      </c>
      <c r="C7" s="19" t="s">
        <v>155</v>
      </c>
      <c r="D7" s="26"/>
      <c r="E7" s="19"/>
    </row>
  </sheetData>
  <mergeCells count="2">
    <mergeCell ref="B2:C2"/>
    <mergeCell ref="D2:E2"/>
  </mergeCells>
  <dataValidations count="1">
    <dataValidation type="list" allowBlank="1" showInputMessage="1" showErrorMessage="1" sqref="D4:D7">
      <formula1>JaNee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7"/>
  <sheetViews>
    <sheetView workbookViewId="0">
      <selection activeCell="H5" sqref="H5"/>
    </sheetView>
  </sheetViews>
  <sheetFormatPr defaultRowHeight="14.4" x14ac:dyDescent="0.3"/>
  <cols>
    <col min="3" max="3" width="35.33203125" customWidth="1"/>
    <col min="4" max="4" width="12.21875" customWidth="1"/>
    <col min="5" max="5" width="80.77734375" customWidth="1"/>
  </cols>
  <sheetData>
    <row r="1" spans="2:7" ht="15" thickBot="1" x14ac:dyDescent="0.35"/>
    <row r="2" spans="2:7" ht="72.599999999999994" customHeight="1" thickBot="1" x14ac:dyDescent="0.35">
      <c r="B2" s="49" t="s">
        <v>160</v>
      </c>
      <c r="C2" s="50"/>
      <c r="D2" s="51" t="str">
        <f>IF(D4="Ja"=TRUE,"   Garantie",IF(AND(D5="Ja",D6="Ja")=TRUE,"   Herverzekeringsovereenkomst",IF(AND(D5="Ja",D7="Ja")=TRUE,"   SPV",IF(AND(D4="Nee",D6="Nee",D7="Nee")=TRUE,"   Financiële RLT",""))))</f>
        <v/>
      </c>
      <c r="E2" s="52"/>
    </row>
    <row r="3" spans="2:7" ht="36" customHeight="1" thickBot="1" x14ac:dyDescent="0.35">
      <c r="B3" s="29" t="s">
        <v>107</v>
      </c>
      <c r="C3" s="27"/>
      <c r="D3" s="20" t="s">
        <v>108</v>
      </c>
      <c r="E3" s="20" t="s">
        <v>21</v>
      </c>
      <c r="G3" s="28"/>
    </row>
    <row r="4" spans="2:7" ht="70.05" customHeight="1" thickBot="1" x14ac:dyDescent="0.35">
      <c r="B4" s="21">
        <v>215</v>
      </c>
      <c r="C4" s="19" t="s">
        <v>159</v>
      </c>
      <c r="D4" s="26"/>
      <c r="E4" s="19"/>
    </row>
    <row r="5" spans="2:7" ht="70.05" customHeight="1" thickBot="1" x14ac:dyDescent="0.35">
      <c r="B5" s="18" t="s">
        <v>161</v>
      </c>
      <c r="C5" s="19" t="s">
        <v>162</v>
      </c>
      <c r="D5" s="26"/>
      <c r="E5" s="19"/>
    </row>
    <row r="6" spans="2:7" ht="70.05" customHeight="1" thickBot="1" x14ac:dyDescent="0.35">
      <c r="B6" s="18" t="s">
        <v>161</v>
      </c>
      <c r="C6" s="19" t="s">
        <v>163</v>
      </c>
      <c r="D6" s="26"/>
      <c r="E6" s="19"/>
    </row>
    <row r="7" spans="2:7" ht="70.05" customHeight="1" thickBot="1" x14ac:dyDescent="0.35">
      <c r="B7" s="18" t="s">
        <v>161</v>
      </c>
      <c r="C7" s="19" t="s">
        <v>164</v>
      </c>
      <c r="D7" s="26"/>
      <c r="E7" s="19"/>
    </row>
  </sheetData>
  <mergeCells count="2">
    <mergeCell ref="B2:C2"/>
    <mergeCell ref="D2:E2"/>
  </mergeCells>
  <dataValidations count="1">
    <dataValidation type="list" allowBlank="1" showInputMessage="1" showErrorMessage="1" sqref="D4:D7">
      <formula1>JaNee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8"/>
  <sheetViews>
    <sheetView workbookViewId="0">
      <pane ySplit="3" topLeftCell="A4" activePane="bottomLeft" state="frozen"/>
      <selection pane="bottomLeft" activeCell="G2" sqref="G2"/>
    </sheetView>
  </sheetViews>
  <sheetFormatPr defaultRowHeight="14.4" x14ac:dyDescent="0.3"/>
  <cols>
    <col min="3" max="3" width="35.33203125" customWidth="1"/>
    <col min="4" max="4" width="12.21875" customWidth="1"/>
    <col min="5" max="5" width="80.77734375" customWidth="1"/>
  </cols>
  <sheetData>
    <row r="1" spans="2:7" ht="15" thickBot="1" x14ac:dyDescent="0.35"/>
    <row r="2" spans="2:7" ht="72.599999999999994" customHeight="1" thickBot="1" x14ac:dyDescent="0.35">
      <c r="B2" s="49" t="s">
        <v>55</v>
      </c>
      <c r="C2" s="50"/>
      <c r="D2" s="53" t="str">
        <f>IF(AND(OR(D4="Ja",D5="Ja",D6="Ja"),D7="Nee")=TRUE,"   Ja",IF(AND(OR(D4="Ja",D5="Ja",D6="Ja"),D7="Ja",D8="Ja")=TRUE,"   Ja, effect RLT wordt verminderd met % onderschrijding SKV",IF(AND(OR(D4="Ja",D5="Ja",D6="Ja"),D7="Ja",D8="Nee")=TRUE,"   Nee",IF(AND(D4="Nee",D5="Nee",D6="Nee")=TRUE,"   Nee",""))))</f>
        <v/>
      </c>
      <c r="E2" s="52"/>
      <c r="F2" s="5"/>
    </row>
    <row r="3" spans="2:7" ht="36" customHeight="1" thickBot="1" x14ac:dyDescent="0.35">
      <c r="B3" s="29" t="s">
        <v>107</v>
      </c>
      <c r="C3" s="27"/>
      <c r="D3" s="20" t="s">
        <v>108</v>
      </c>
      <c r="E3" s="20" t="s">
        <v>21</v>
      </c>
      <c r="G3" s="28"/>
    </row>
    <row r="4" spans="2:7" ht="70.05" customHeight="1" thickBot="1" x14ac:dyDescent="0.35">
      <c r="B4" s="18" t="s">
        <v>47</v>
      </c>
      <c r="C4" s="19" t="s">
        <v>51</v>
      </c>
      <c r="D4" s="26"/>
      <c r="E4" s="19"/>
      <c r="G4" s="5"/>
    </row>
    <row r="5" spans="2:7" ht="70.05" customHeight="1" thickBot="1" x14ac:dyDescent="0.35">
      <c r="B5" s="18" t="s">
        <v>48</v>
      </c>
      <c r="C5" s="19" t="s">
        <v>52</v>
      </c>
      <c r="D5" s="26"/>
      <c r="E5" s="19"/>
      <c r="G5" s="5"/>
    </row>
    <row r="6" spans="2:7" ht="70.05" customHeight="1" thickBot="1" x14ac:dyDescent="0.35">
      <c r="B6" s="18" t="s">
        <v>49</v>
      </c>
      <c r="C6" s="19" t="s">
        <v>53</v>
      </c>
      <c r="D6" s="26"/>
      <c r="E6" s="19"/>
    </row>
    <row r="7" spans="2:7" ht="70.05" customHeight="1" thickBot="1" x14ac:dyDescent="0.35">
      <c r="B7" s="18" t="s">
        <v>50</v>
      </c>
      <c r="C7" s="19" t="s">
        <v>54</v>
      </c>
      <c r="D7" s="26"/>
      <c r="E7" s="19"/>
    </row>
    <row r="8" spans="2:7" ht="70.05" customHeight="1" thickBot="1" x14ac:dyDescent="0.35">
      <c r="B8" s="18" t="s">
        <v>50</v>
      </c>
      <c r="C8" s="19" t="s">
        <v>90</v>
      </c>
      <c r="D8" s="26"/>
      <c r="E8" s="19"/>
    </row>
  </sheetData>
  <mergeCells count="2">
    <mergeCell ref="B2:C2"/>
    <mergeCell ref="D2:E2"/>
  </mergeCells>
  <dataValidations count="1">
    <dataValidation type="list" allowBlank="1" showInputMessage="1" showErrorMessage="1" sqref="D4:D8">
      <formula1>JaNee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
  <sheetViews>
    <sheetView zoomScale="115" zoomScaleNormal="115" workbookViewId="0">
      <pane ySplit="3" topLeftCell="A4" activePane="bottomLeft" state="frozen"/>
      <selection pane="bottomLeft" activeCell="A4" sqref="A4"/>
    </sheetView>
  </sheetViews>
  <sheetFormatPr defaultRowHeight="14.4" x14ac:dyDescent="0.3"/>
  <cols>
    <col min="3" max="3" width="35.33203125" customWidth="1"/>
    <col min="4" max="4" width="12.21875" customWidth="1"/>
    <col min="5" max="5" width="80.77734375" customWidth="1"/>
  </cols>
  <sheetData>
    <row r="1" spans="2:12" ht="15" thickBot="1" x14ac:dyDescent="0.35">
      <c r="L1" t="e">
        <f>+L1:M1L1:Q1L1:S1L1:AB1L1:AC1L1:AD1L1:AE1L1:AF1L1:AH3C5L1C5L1</f>
        <v>#NAME?</v>
      </c>
    </row>
    <row r="2" spans="2:12" ht="72.599999999999994" customHeight="1" thickBot="1" x14ac:dyDescent="0.35">
      <c r="B2" s="49" t="s">
        <v>57</v>
      </c>
      <c r="C2" s="50"/>
      <c r="D2" s="54" t="str">
        <f>IF(AND(D4="Nee",D6="Ja")=TRUE,"   Ja",IF(AND(D4="Ja",D5="Ja",D6="Ja")=TRUE,"   Ja",IF(AND(D4="Nee",D6="Nee",D7="Ja")=TRUE,"   Ja, effect RLT wordt verminderd met % van geaggregeerde maximale risicoblootstelling van SPV",IF(AND(D4="Ja",D5="Ja",D6="Nee",D7="Ja")=TRUE,"   Ja, effect RLT wordt verminderd met % van geaggregeerde maximale risicoblootstelling van SPV",IF(AND(D4="Ja",D5="Nee")=TRUE,"   Nee",IF(AND(D4="Ja",D5="Ja",D6="Nee",D7="Nee")=TRUE,"   Nee",IF(AND(D4="Nee",D6="Nee",D7="Nee")=TRUE,"   Nee","")))))))</f>
        <v/>
      </c>
      <c r="E2" s="52"/>
    </row>
    <row r="3" spans="2:12" ht="36" customHeight="1" thickBot="1" x14ac:dyDescent="0.35">
      <c r="B3" s="29" t="s">
        <v>107</v>
      </c>
      <c r="C3" s="27"/>
      <c r="D3" s="20" t="s">
        <v>108</v>
      </c>
      <c r="E3" s="20" t="s">
        <v>21</v>
      </c>
      <c r="G3" s="28"/>
    </row>
    <row r="4" spans="2:12" ht="70.05" customHeight="1" thickBot="1" x14ac:dyDescent="0.35">
      <c r="B4" s="18" t="s">
        <v>165</v>
      </c>
      <c r="C4" s="19" t="s">
        <v>169</v>
      </c>
      <c r="D4" s="26"/>
      <c r="E4" s="19"/>
    </row>
    <row r="5" spans="2:12" ht="70.05" customHeight="1" thickBot="1" x14ac:dyDescent="0.35">
      <c r="B5" s="18" t="s">
        <v>165</v>
      </c>
      <c r="C5" s="19" t="s">
        <v>168</v>
      </c>
      <c r="D5" s="26"/>
      <c r="E5" s="19"/>
    </row>
    <row r="6" spans="2:12" ht="70.05" customHeight="1" thickBot="1" x14ac:dyDescent="0.35">
      <c r="B6" s="18" t="s">
        <v>166</v>
      </c>
      <c r="C6" s="19" t="s">
        <v>167</v>
      </c>
      <c r="D6" s="26"/>
      <c r="E6" s="19"/>
    </row>
    <row r="7" spans="2:12" ht="70.05" customHeight="1" thickBot="1" x14ac:dyDescent="0.35">
      <c r="B7" s="18" t="s">
        <v>58</v>
      </c>
      <c r="C7" s="19" t="s">
        <v>59</v>
      </c>
      <c r="D7" s="26"/>
      <c r="E7" s="19"/>
    </row>
  </sheetData>
  <mergeCells count="2">
    <mergeCell ref="B2:C2"/>
    <mergeCell ref="D2:E2"/>
  </mergeCells>
  <dataValidations count="1">
    <dataValidation type="list" allowBlank="1" showInputMessage="1" showErrorMessage="1" sqref="D4:D7">
      <formula1>JaNee</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7"/>
  <sheetViews>
    <sheetView workbookViewId="0">
      <pane ySplit="3" topLeftCell="A4" activePane="bottomLeft" state="frozen"/>
      <selection pane="bottomLeft" activeCell="D2" sqref="D2:E2"/>
    </sheetView>
  </sheetViews>
  <sheetFormatPr defaultRowHeight="14.4" x14ac:dyDescent="0.3"/>
  <cols>
    <col min="3" max="3" width="35.33203125" customWidth="1"/>
    <col min="4" max="4" width="12.21875" customWidth="1"/>
    <col min="5" max="5" width="80.77734375" customWidth="1"/>
  </cols>
  <sheetData>
    <row r="1" spans="2:7" ht="15" thickBot="1" x14ac:dyDescent="0.35"/>
    <row r="2" spans="2:7" ht="72.599999999999994" customHeight="1" thickBot="1" x14ac:dyDescent="0.35">
      <c r="B2" s="49" t="s">
        <v>60</v>
      </c>
      <c r="C2" s="50"/>
      <c r="D2" s="51" t="str">
        <f>IF(AND(D4="Ja",D5="Ja",D6="Nee")=TRUE,"   Ja",IF(AND(D4="Ja",D5="Ja",D6="Ja",D7="Ja")=TRUE,"   Ja",IF(OR(D4="Nee",D5="Nee",D7="Nee")=TRUE,"   Nee","")))</f>
        <v/>
      </c>
      <c r="E2" s="52"/>
    </row>
    <row r="3" spans="2:7" ht="36" customHeight="1" thickBot="1" x14ac:dyDescent="0.35">
      <c r="B3" s="29" t="s">
        <v>107</v>
      </c>
      <c r="C3" s="27"/>
      <c r="D3" s="20" t="s">
        <v>108</v>
      </c>
      <c r="E3" s="20" t="s">
        <v>21</v>
      </c>
      <c r="G3" s="28"/>
    </row>
    <row r="4" spans="2:7" ht="70.05" customHeight="1" thickBot="1" x14ac:dyDescent="0.35">
      <c r="B4" s="18" t="s">
        <v>61</v>
      </c>
      <c r="C4" s="19" t="s">
        <v>63</v>
      </c>
      <c r="D4" s="26"/>
      <c r="E4" s="19"/>
    </row>
    <row r="5" spans="2:7" ht="70.05" customHeight="1" thickBot="1" x14ac:dyDescent="0.35">
      <c r="B5" s="18" t="s">
        <v>62</v>
      </c>
      <c r="C5" s="19" t="s">
        <v>64</v>
      </c>
      <c r="D5" s="26"/>
      <c r="E5" s="19"/>
    </row>
    <row r="6" spans="2:7" ht="70.05" customHeight="1" thickBot="1" x14ac:dyDescent="0.35">
      <c r="B6" s="18" t="s">
        <v>62</v>
      </c>
      <c r="C6" s="19" t="s">
        <v>65</v>
      </c>
      <c r="D6" s="26"/>
      <c r="E6" s="19"/>
    </row>
    <row r="7" spans="2:7" ht="70.05" customHeight="1" thickBot="1" x14ac:dyDescent="0.35">
      <c r="B7" s="18" t="s">
        <v>62</v>
      </c>
      <c r="C7" s="19" t="s">
        <v>66</v>
      </c>
      <c r="D7" s="26"/>
      <c r="E7" s="19"/>
    </row>
  </sheetData>
  <mergeCells count="2">
    <mergeCell ref="B2:C2"/>
    <mergeCell ref="D2:E2"/>
  </mergeCells>
  <dataValidations disablePrompts="1" count="1">
    <dataValidation type="list" allowBlank="1" showInputMessage="1" showErrorMessage="1" sqref="D4:D7">
      <formula1>JaNee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17</vt:i4>
      </vt:variant>
      <vt:variant>
        <vt:lpstr>Benoemde bereiken</vt:lpstr>
      </vt:variant>
      <vt:variant>
        <vt:i4>3</vt:i4>
      </vt:variant>
    </vt:vector>
  </HeadingPairs>
  <TitlesOfParts>
    <vt:vector size="20" baseType="lpstr">
      <vt:lpstr>voorblad</vt:lpstr>
      <vt:lpstr>documentatie</vt:lpstr>
      <vt:lpstr>art. 209 (1,2)</vt:lpstr>
      <vt:lpstr>art. 209 (3)</vt:lpstr>
      <vt:lpstr>art. 210 </vt:lpstr>
      <vt:lpstr>soort RLT</vt:lpstr>
      <vt:lpstr>art. 211 (2,3)</vt:lpstr>
      <vt:lpstr>art. 211 (4,5,6)</vt:lpstr>
      <vt:lpstr>art. 212 (2,3)</vt:lpstr>
      <vt:lpstr>art. 212 (4,5)</vt:lpstr>
      <vt:lpstr>art. 213 (1b)</vt:lpstr>
      <vt:lpstr>art. 213 (1a,2)</vt:lpstr>
      <vt:lpstr>art. 214</vt:lpstr>
      <vt:lpstr>art. 214(2)</vt:lpstr>
      <vt:lpstr>art. 215</vt:lpstr>
      <vt:lpstr>art. 215(c)</vt:lpstr>
      <vt:lpstr>evt. aanvullende toelichtingen</vt:lpstr>
      <vt:lpstr>'art. 210 '!_ftn1</vt:lpstr>
      <vt:lpstr>'art. 210 '!_ftnref1</vt:lpstr>
      <vt:lpstr>JaNee</vt:lpstr>
    </vt:vector>
  </TitlesOfParts>
  <Company>De Nederlandsche Bank N.V.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Stroop, B. (Bert) (TV_ECKAP)</dc:creator>
  <cp:lastModifiedBy>Stroop, B. (Bert) (TV_ECKA)</cp:lastModifiedBy>
  <dcterms:created xsi:type="dcterms:W3CDTF">2017-04-13T11:19:40Z</dcterms:created>
  <dcterms:modified xsi:type="dcterms:W3CDTF">2018-09-06T11:07:21Z</dcterms:modified>
</cp:coreProperties>
</file>