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drawings/drawing4.xml" ContentType="application/vnd.openxmlformats-officedocument.drawing+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drawings/drawing5.xml" ContentType="application/vnd.openxmlformats-officedocument.drawing+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drawings/drawing6.xml" ContentType="application/vnd.openxmlformats-officedocument.drawing+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H:\windows\Desktop\"/>
    </mc:Choice>
  </mc:AlternateContent>
  <xr:revisionPtr revIDLastSave="0" documentId="8_{AB8ECD37-7BAC-440F-BF6D-A7E556506F65}" xr6:coauthVersionLast="36" xr6:coauthVersionMax="36" xr10:uidLastSave="{00000000-0000-0000-0000-000000000000}"/>
  <workbookProtection workbookAlgorithmName="SHA-512" workbookHashValue="DNH+oo3myOQ394IwNk7lmoAvgmjp1iwVbnZCVkNB5L/Cpv0cAiAB2e1gx9t0U1ZbYf+62xSXgVlU5fQDGfw4IQ==" workbookSaltValue="PbnQo/v6yzroxnJAQaVF+Q==" workbookSpinCount="100000" lockStructure="1"/>
  <bookViews>
    <workbookView xWindow="0" yWindow="0" windowWidth="25200" windowHeight="12580" xr2:uid="{2B424F26-BE17-454D-B3EE-0CDB0DBE3DAD}"/>
  </bookViews>
  <sheets>
    <sheet name="0a. Voorblad" sheetId="2" r:id="rId1"/>
    <sheet name="0b. Structuur" sheetId="5" r:id="rId2"/>
    <sheet name="1. Algemeen" sheetId="6" r:id="rId3"/>
    <sheet name="2a. DTA en DTL" sheetId="1" r:id="rId4"/>
    <sheet name="2b. Onderbouwing DTA" sheetId="7" r:id="rId5"/>
    <sheet name="3. Schokverlies en FMAs" sheetId="9" r:id="rId6"/>
    <sheet name="4a. LAC DT" sheetId="8" r:id="rId7"/>
    <sheet name="4b. Onderbouwing LAC DT" sheetId="10" r:id="rId8"/>
    <sheet name="Verzamelsheet" sheetId="4" state="hidden" r:id="rId9"/>
    <sheet name="Lijsten" sheetId="3" state="hidden" r:id="rId10"/>
  </sheets>
  <definedNames>
    <definedName name="List1">Lijsten!$A$2:$A$5</definedName>
    <definedName name="List10">Lijsten!$G$2:$G$5</definedName>
    <definedName name="List11">Lijsten!$H$2:$H$6</definedName>
    <definedName name="List12">Lijsten!$I$2:$I$4</definedName>
    <definedName name="List13">Lijsten!$J$2:$J$5</definedName>
    <definedName name="List2">Lijsten!$B$2:$B$5</definedName>
    <definedName name="List3">Lijsten!$C$2:$C$4</definedName>
    <definedName name="List4">Lijsten!$D$2:$D$5</definedName>
    <definedName name="List5">Lijsten!$E$2:$E$5</definedName>
    <definedName name="List6">Lijsten!$E$8:$E$11</definedName>
    <definedName name="List7">Lijsten!$E$14:$E$17</definedName>
    <definedName name="List8">Lijsten!$E$20:$E$23</definedName>
    <definedName name="List9">Lijsten!$F$2:$F$6</definedName>
    <definedName name="_xlnm.Print_Area" localSheetId="0">'0a. Voorblad'!$A$1:$C$20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6" i="4" l="1"/>
  <c r="D275" i="4"/>
  <c r="D84" i="4" l="1"/>
  <c r="C7" i="4"/>
  <c r="D448" i="4" l="1"/>
  <c r="D447" i="4"/>
  <c r="D444" i="4"/>
  <c r="D443" i="4"/>
  <c r="D441" i="4"/>
  <c r="D440" i="4"/>
  <c r="D438" i="4"/>
  <c r="D437" i="4"/>
  <c r="D435" i="4"/>
  <c r="D433" i="4"/>
  <c r="D432" i="4"/>
  <c r="D431" i="4"/>
  <c r="C431" i="4"/>
  <c r="C430" i="4"/>
  <c r="C429" i="4"/>
  <c r="C428" i="4"/>
  <c r="D427" i="4"/>
  <c r="D426" i="4"/>
  <c r="D422" i="4"/>
  <c r="D421" i="4"/>
  <c r="C446" i="4"/>
  <c r="C445" i="4"/>
  <c r="C442" i="4"/>
  <c r="C439" i="4"/>
  <c r="C436" i="4"/>
  <c r="C434" i="4"/>
  <c r="C426" i="4"/>
  <c r="C425" i="4"/>
  <c r="C424" i="4"/>
  <c r="C423" i="4"/>
  <c r="C421" i="4"/>
  <c r="C420" i="4"/>
  <c r="C419" i="4"/>
  <c r="C418" i="4"/>
  <c r="C339" i="4"/>
  <c r="C319" i="4"/>
  <c r="C299" i="4"/>
  <c r="C280" i="4"/>
  <c r="C281" i="4"/>
  <c r="C282" i="4"/>
  <c r="C279" i="4"/>
  <c r="D417" i="4"/>
  <c r="D406" i="4"/>
  <c r="D405" i="4"/>
  <c r="C417" i="4"/>
  <c r="C416" i="4"/>
  <c r="C415" i="4"/>
  <c r="C414" i="4"/>
  <c r="C413" i="4"/>
  <c r="C412" i="4"/>
  <c r="C411" i="4"/>
  <c r="C410" i="4"/>
  <c r="C409" i="4"/>
  <c r="C408" i="4"/>
  <c r="C407" i="4"/>
  <c r="C405" i="4"/>
  <c r="C404" i="4"/>
  <c r="C403" i="4"/>
  <c r="C402" i="4"/>
  <c r="C401" i="4"/>
  <c r="C400" i="4"/>
  <c r="D399" i="4"/>
  <c r="D398" i="4"/>
  <c r="D397" i="4"/>
  <c r="D386" i="4"/>
  <c r="D380" i="4"/>
  <c r="D379" i="4"/>
  <c r="C398" i="4"/>
  <c r="C397" i="4"/>
  <c r="C396" i="4"/>
  <c r="C395" i="4"/>
  <c r="C394" i="4"/>
  <c r="C393" i="4"/>
  <c r="C392" i="4"/>
  <c r="C391" i="4"/>
  <c r="C390" i="4"/>
  <c r="C389" i="4"/>
  <c r="C388" i="4"/>
  <c r="C387" i="4"/>
  <c r="C386" i="4"/>
  <c r="C385" i="4"/>
  <c r="C384" i="4"/>
  <c r="C383" i="4"/>
  <c r="C382" i="4"/>
  <c r="C381" i="4"/>
  <c r="C379" i="4"/>
  <c r="D378" i="4"/>
  <c r="D377" i="4"/>
  <c r="D376" i="4"/>
  <c r="D365" i="4"/>
  <c r="D364" i="4"/>
  <c r="C377" i="4"/>
  <c r="C376" i="4"/>
  <c r="C375" i="4"/>
  <c r="C374" i="4"/>
  <c r="C373" i="4"/>
  <c r="C372" i="4"/>
  <c r="C371" i="4"/>
  <c r="C370" i="4"/>
  <c r="C369" i="4"/>
  <c r="C368" i="4"/>
  <c r="C367" i="4"/>
  <c r="C366" i="4"/>
  <c r="C364" i="4"/>
  <c r="C363" i="4"/>
  <c r="C362" i="4"/>
  <c r="C361" i="4"/>
  <c r="C360" i="4"/>
  <c r="C359" i="4"/>
  <c r="C358" i="4"/>
  <c r="C357" i="4"/>
  <c r="C355" i="4"/>
  <c r="D356" i="4"/>
  <c r="D355" i="4"/>
  <c r="D354" i="4"/>
  <c r="D343" i="4"/>
  <c r="D342" i="4"/>
  <c r="C354" i="4"/>
  <c r="C353" i="4"/>
  <c r="C352" i="4"/>
  <c r="C351" i="4"/>
  <c r="C350" i="4"/>
  <c r="C349" i="4"/>
  <c r="C348" i="4"/>
  <c r="C347" i="4"/>
  <c r="C346" i="4"/>
  <c r="C345" i="4"/>
  <c r="C344" i="4"/>
  <c r="C342" i="4"/>
  <c r="C341" i="4"/>
  <c r="C340" i="4"/>
  <c r="C338" i="4"/>
  <c r="C337" i="4"/>
  <c r="C335" i="4"/>
  <c r="D336" i="4"/>
  <c r="D335" i="4"/>
  <c r="D334" i="4"/>
  <c r="D323" i="4"/>
  <c r="D322" i="4"/>
  <c r="C334" i="4"/>
  <c r="C333" i="4"/>
  <c r="C332" i="4"/>
  <c r="C331" i="4"/>
  <c r="C330" i="4"/>
  <c r="C329" i="4"/>
  <c r="C328" i="4"/>
  <c r="C327" i="4"/>
  <c r="C326" i="4"/>
  <c r="C325" i="4"/>
  <c r="C324" i="4"/>
  <c r="C322" i="4"/>
  <c r="C321" i="4"/>
  <c r="C320" i="4"/>
  <c r="C318" i="4"/>
  <c r="C317" i="4"/>
  <c r="C315" i="4"/>
  <c r="D316" i="4"/>
  <c r="D315" i="4"/>
  <c r="D314" i="4"/>
  <c r="D303" i="4"/>
  <c r="D302" i="4"/>
  <c r="C314" i="4"/>
  <c r="C313" i="4"/>
  <c r="C312" i="4"/>
  <c r="C311" i="4"/>
  <c r="C310" i="4"/>
  <c r="C309" i="4"/>
  <c r="C308" i="4"/>
  <c r="C307" i="4"/>
  <c r="C306" i="4"/>
  <c r="C305" i="4"/>
  <c r="C304" i="4"/>
  <c r="C302" i="4"/>
  <c r="C301" i="4"/>
  <c r="C300" i="4"/>
  <c r="C298" i="4"/>
  <c r="C297" i="4"/>
  <c r="D296" i="4"/>
  <c r="D295" i="4"/>
  <c r="D294" i="4"/>
  <c r="D283" i="4"/>
  <c r="D282" i="4"/>
  <c r="C295" i="4"/>
  <c r="C294" i="4"/>
  <c r="C293" i="4"/>
  <c r="C292" i="4"/>
  <c r="C291" i="4"/>
  <c r="C290" i="4"/>
  <c r="C289" i="4"/>
  <c r="C288" i="4"/>
  <c r="C287" i="4"/>
  <c r="C286" i="4"/>
  <c r="C285" i="4"/>
  <c r="C284" i="4"/>
  <c r="C278" i="4"/>
  <c r="C277" i="4"/>
  <c r="D274" i="4"/>
  <c r="D273" i="4"/>
  <c r="C272" i="4"/>
  <c r="C271" i="4"/>
  <c r="D271" i="4"/>
  <c r="C270" i="4"/>
  <c r="D270" i="4"/>
  <c r="D269" i="4"/>
  <c r="D268" i="4"/>
  <c r="D267" i="4"/>
  <c r="D266" i="4"/>
  <c r="C266" i="4"/>
  <c r="C265" i="4"/>
  <c r="C264" i="4"/>
  <c r="D263" i="4"/>
  <c r="D262" i="4"/>
  <c r="D261" i="4"/>
  <c r="D260" i="4"/>
  <c r="C260" i="4"/>
  <c r="C259" i="4"/>
  <c r="C258" i="4"/>
  <c r="C257" i="4"/>
  <c r="C255" i="4"/>
  <c r="C256" i="4"/>
  <c r="C254" i="4"/>
  <c r="D253" i="4"/>
  <c r="D252" i="4"/>
  <c r="D251" i="4"/>
  <c r="D250" i="4"/>
  <c r="C249" i="4"/>
  <c r="D248" i="4"/>
  <c r="C247" i="4"/>
  <c r="D246" i="4"/>
  <c r="C245" i="4"/>
  <c r="D244" i="4"/>
  <c r="D243" i="4"/>
  <c r="D242" i="4"/>
  <c r="C241" i="4"/>
  <c r="C240" i="4"/>
  <c r="C239" i="4"/>
  <c r="C238" i="4"/>
  <c r="C237" i="4"/>
  <c r="C236" i="4"/>
  <c r="C235" i="4"/>
  <c r="C234" i="4"/>
  <c r="C233" i="4"/>
  <c r="C232" i="4"/>
  <c r="C231" i="4"/>
  <c r="C230" i="4"/>
  <c r="C229" i="4"/>
  <c r="C227" i="4"/>
  <c r="C228" i="4"/>
  <c r="C226" i="4"/>
  <c r="C225" i="4"/>
  <c r="D224" i="4"/>
  <c r="D223" i="4"/>
  <c r="C223" i="4"/>
  <c r="C221" i="4"/>
  <c r="D222" i="4"/>
  <c r="D221" i="4"/>
  <c r="D220" i="4"/>
  <c r="D219" i="4"/>
  <c r="C219" i="4"/>
  <c r="C217" i="4"/>
  <c r="D218" i="4"/>
  <c r="D216" i="4"/>
  <c r="D215" i="4"/>
  <c r="C215" i="4"/>
  <c r="D214" i="4"/>
  <c r="C214" i="4"/>
  <c r="D213" i="4"/>
  <c r="D212" i="4"/>
  <c r="C211" i="4"/>
  <c r="C210" i="4"/>
  <c r="D209" i="4"/>
  <c r="D208" i="4"/>
  <c r="C207" i="4"/>
  <c r="D206" i="4"/>
  <c r="D205" i="4"/>
  <c r="C204" i="4"/>
  <c r="D203" i="4"/>
  <c r="D202" i="4"/>
  <c r="C201" i="4"/>
  <c r="C199" i="4"/>
  <c r="D200" i="4"/>
  <c r="D198" i="4"/>
  <c r="D197" i="4"/>
  <c r="D196" i="4"/>
  <c r="C196" i="4"/>
  <c r="C195" i="4"/>
  <c r="C194" i="4"/>
  <c r="C193" i="4"/>
  <c r="D192" i="4"/>
  <c r="D191" i="4"/>
  <c r="C191" i="4"/>
  <c r="C190" i="4"/>
  <c r="C189" i="4"/>
  <c r="C188" i="4"/>
  <c r="D187" i="4"/>
  <c r="D176" i="4"/>
  <c r="D175" i="4"/>
  <c r="C187" i="4"/>
  <c r="C186" i="4"/>
  <c r="C185" i="4"/>
  <c r="C184" i="4"/>
  <c r="C183" i="4"/>
  <c r="C182" i="4"/>
  <c r="C181" i="4"/>
  <c r="C180" i="4"/>
  <c r="C179" i="4"/>
  <c r="C178" i="4"/>
  <c r="C177" i="4"/>
  <c r="C175" i="4"/>
  <c r="C174" i="4"/>
  <c r="C173" i="4"/>
  <c r="C172" i="4"/>
  <c r="C171" i="4"/>
  <c r="C170" i="4"/>
  <c r="C168" i="4"/>
  <c r="D169" i="4"/>
  <c r="D168" i="4"/>
  <c r="D167" i="4"/>
  <c r="D156" i="4"/>
  <c r="C167" i="4"/>
  <c r="C166" i="4"/>
  <c r="C165" i="4"/>
  <c r="C164" i="4"/>
  <c r="C163" i="4"/>
  <c r="C162" i="4"/>
  <c r="C161" i="4"/>
  <c r="C160" i="4"/>
  <c r="C159" i="4"/>
  <c r="C158" i="4"/>
  <c r="C157" i="4"/>
  <c r="C156" i="4"/>
  <c r="C155" i="4"/>
  <c r="C154" i="4"/>
  <c r="C153" i="4"/>
  <c r="C152" i="4"/>
  <c r="C151" i="4"/>
  <c r="D150" i="4"/>
  <c r="C149" i="4"/>
  <c r="D149" i="4"/>
  <c r="D147" i="4"/>
  <c r="C147" i="4"/>
  <c r="D148" i="4"/>
  <c r="D146" i="4"/>
  <c r="C146" i="4"/>
  <c r="C145" i="4"/>
  <c r="C144" i="4"/>
  <c r="C143" i="4"/>
  <c r="C142" i="4"/>
  <c r="C141" i="4"/>
  <c r="C140" i="4"/>
  <c r="C139" i="4"/>
  <c r="C138" i="4"/>
  <c r="C137" i="4"/>
  <c r="C136" i="4"/>
  <c r="D135" i="4"/>
  <c r="D134" i="4"/>
  <c r="C127" i="4"/>
  <c r="C128" i="4"/>
  <c r="C129" i="4"/>
  <c r="C130" i="4"/>
  <c r="C131" i="4"/>
  <c r="C132" i="4"/>
  <c r="C134" i="4"/>
  <c r="C133" i="4"/>
  <c r="C125" i="4"/>
  <c r="D126" i="4"/>
  <c r="D125" i="4"/>
  <c r="D124" i="4"/>
  <c r="D113" i="4"/>
  <c r="D112" i="4"/>
  <c r="D104" i="4"/>
  <c r="C124" i="4"/>
  <c r="C123" i="4"/>
  <c r="C122" i="4"/>
  <c r="C121" i="4"/>
  <c r="C120" i="4"/>
  <c r="C119" i="4"/>
  <c r="C118" i="4"/>
  <c r="C117" i="4"/>
  <c r="C116" i="4"/>
  <c r="C115" i="4"/>
  <c r="C114" i="4"/>
  <c r="C112" i="4"/>
  <c r="C111" i="4"/>
  <c r="C110" i="4"/>
  <c r="C109" i="4"/>
  <c r="C108" i="4"/>
  <c r="C107" i="4"/>
  <c r="C105" i="4"/>
  <c r="D106" i="4"/>
  <c r="D105" i="4"/>
  <c r="D93" i="4"/>
  <c r="D92" i="4"/>
  <c r="C104" i="4"/>
  <c r="C103" i="4"/>
  <c r="C102" i="4"/>
  <c r="C101" i="4"/>
  <c r="C100" i="4"/>
  <c r="C99" i="4"/>
  <c r="C98" i="4"/>
  <c r="C97" i="4"/>
  <c r="C96" i="4"/>
  <c r="C95" i="4"/>
  <c r="C94" i="4"/>
  <c r="C92" i="4"/>
  <c r="C91" i="4"/>
  <c r="C90" i="4"/>
  <c r="C89" i="4"/>
  <c r="C88" i="4"/>
  <c r="C87" i="4"/>
  <c r="C85" i="4"/>
  <c r="D86" i="4"/>
  <c r="D85" i="4"/>
  <c r="D73" i="4"/>
  <c r="D72" i="4"/>
  <c r="C84" i="4"/>
  <c r="C83" i="4"/>
  <c r="C82" i="4"/>
  <c r="C81" i="4"/>
  <c r="C80" i="4"/>
  <c r="C79" i="4"/>
  <c r="C78" i="4"/>
  <c r="C77" i="4"/>
  <c r="C76" i="4"/>
  <c r="C75" i="4"/>
  <c r="C74" i="4"/>
  <c r="C72" i="4"/>
  <c r="C71" i="4"/>
  <c r="C70" i="4"/>
  <c r="C69" i="4"/>
  <c r="C68" i="4"/>
  <c r="C67" i="4"/>
  <c r="D66" i="4" l="1"/>
  <c r="D65" i="4"/>
  <c r="C65" i="4"/>
  <c r="D64" i="4"/>
  <c r="C60" i="4"/>
  <c r="C61" i="4"/>
  <c r="C62" i="4"/>
  <c r="C63" i="4"/>
  <c r="C64" i="4"/>
  <c r="C59" i="4"/>
  <c r="C58" i="4"/>
  <c r="C57" i="4"/>
  <c r="C56" i="4"/>
  <c r="C55" i="4"/>
  <c r="C54" i="4"/>
  <c r="D52" i="4"/>
  <c r="D53" i="4"/>
  <c r="C50" i="4"/>
  <c r="C51" i="4"/>
  <c r="C52" i="4"/>
  <c r="C49" i="4"/>
  <c r="C48" i="4"/>
  <c r="C47" i="4"/>
  <c r="C34" i="4"/>
  <c r="C35" i="4"/>
  <c r="C33" i="4"/>
  <c r="C23" i="4"/>
  <c r="C24" i="4"/>
  <c r="C22" i="4"/>
  <c r="D46" i="4"/>
  <c r="D45" i="4"/>
  <c r="D44" i="4"/>
  <c r="D43" i="4"/>
  <c r="C42" i="4"/>
  <c r="D41" i="4"/>
  <c r="C41" i="4"/>
  <c r="D40" i="4"/>
  <c r="C40" i="4"/>
  <c r="C39" i="4"/>
  <c r="D38" i="4"/>
  <c r="D37" i="4"/>
  <c r="D36" i="4"/>
  <c r="D35" i="4"/>
  <c r="D32" i="4"/>
  <c r="D31" i="4"/>
  <c r="D30" i="4"/>
  <c r="D29" i="4"/>
  <c r="D28" i="4"/>
  <c r="D27" i="4"/>
  <c r="D26" i="4"/>
  <c r="D25" i="4"/>
  <c r="D24" i="4"/>
  <c r="D21" i="4" l="1"/>
  <c r="D20" i="4"/>
  <c r="D19" i="4"/>
  <c r="D18" i="4"/>
  <c r="D17" i="4"/>
  <c r="D16" i="4"/>
  <c r="C15" i="4"/>
  <c r="D14" i="4"/>
  <c r="D13" i="4"/>
  <c r="C12" i="4"/>
  <c r="D9" i="4"/>
  <c r="D8" i="4"/>
  <c r="D11" i="4"/>
  <c r="C10" i="4"/>
  <c r="D6" i="4"/>
  <c r="C5" i="4"/>
  <c r="D4" i="4"/>
  <c r="D3" i="4"/>
  <c r="C2" i="4"/>
</calcChain>
</file>

<file path=xl/sharedStrings.xml><?xml version="1.0" encoding="utf-8"?>
<sst xmlns="http://schemas.openxmlformats.org/spreadsheetml/2006/main" count="1736" uniqueCount="530">
  <si>
    <t>Verzekeraar</t>
  </si>
  <si>
    <t>Naam verzekeraar:</t>
  </si>
  <si>
    <t>Naam contactpersoon:</t>
  </si>
  <si>
    <t>Contactgegevens (e-mail):</t>
  </si>
  <si>
    <t>Afgestemd met (naam directielid):</t>
  </si>
  <si>
    <t>Datum:</t>
  </si>
  <si>
    <t>Graag een opsomming van de bijlagen die u bij deze uitvraag meestuurt</t>
  </si>
  <si>
    <t>Naam file</t>
  </si>
  <si>
    <t>Informatie</t>
  </si>
  <si>
    <t>Sheet</t>
  </si>
  <si>
    <t>File name</t>
  </si>
  <si>
    <t>Document soort</t>
  </si>
  <si>
    <t>Sheets</t>
  </si>
  <si>
    <t>Link in document</t>
  </si>
  <si>
    <t>1. Algemeen</t>
  </si>
  <si>
    <t>Wet- en regelgeving</t>
  </si>
  <si>
    <t>2a. DTA en DTL</t>
  </si>
  <si>
    <t>Balanswaardering DTL</t>
  </si>
  <si>
    <t>Balanswaardering DTA</t>
  </si>
  <si>
    <t>Balanswaardering DTL en DTA</t>
  </si>
  <si>
    <t>2b. Onderbouwing DTA</t>
  </si>
  <si>
    <t>Beleggingsresultaat</t>
  </si>
  <si>
    <t>Verzekeringstechnisch resultaat</t>
  </si>
  <si>
    <t>Andere winstbronnen</t>
  </si>
  <si>
    <t>Nieuwe activiteiten</t>
  </si>
  <si>
    <t>Onzekerheid</t>
  </si>
  <si>
    <t>Kapitaal- en Dividendbeleid</t>
  </si>
  <si>
    <t>Fiscale zaken</t>
  </si>
  <si>
    <t>3. Schokverlies en FMAs</t>
  </si>
  <si>
    <t>Decompositie schokverlies</t>
  </si>
  <si>
    <t>4a. LAC DT</t>
  </si>
  <si>
    <t>LAC DT</t>
  </si>
  <si>
    <t>4b. Onderbouwing LAC DT</t>
  </si>
  <si>
    <t>1.</t>
  </si>
  <si>
    <t>Algemeen</t>
  </si>
  <si>
    <r>
      <t xml:space="preserve">a. Heeft u uw methode voor het waarderen van </t>
    </r>
    <r>
      <rPr>
        <b/>
        <u/>
        <sz val="11"/>
        <color theme="1"/>
        <rFont val="Calibri"/>
        <family val="2"/>
      </rPr>
      <t>DTA</t>
    </r>
    <r>
      <rPr>
        <b/>
        <sz val="11"/>
        <color theme="1"/>
        <rFont val="Calibri"/>
        <family val="2"/>
        <scheme val="minor"/>
      </rPr>
      <t xml:space="preserve"> aangepast n.a.v. de nieuwe wet- en regelgeving (inclusief Q&amp;A)?</t>
    </r>
  </si>
  <si>
    <t>Indien ja:</t>
  </si>
  <si>
    <t>b. Op welke punten?</t>
  </si>
  <si>
    <t>c. Wanneer?</t>
  </si>
  <si>
    <t>e. Hoe schat u de (ceteris paribus) impact (DTA_nieuw als percentage van DTA_oud)?</t>
  </si>
  <si>
    <t>2.</t>
  </si>
  <si>
    <r>
      <t xml:space="preserve">a. Heeft u uw methode voor het waarderen van </t>
    </r>
    <r>
      <rPr>
        <b/>
        <u/>
        <sz val="11"/>
        <color theme="1"/>
        <rFont val="Calibri"/>
        <family val="2"/>
      </rPr>
      <t>DTL</t>
    </r>
    <r>
      <rPr>
        <b/>
        <sz val="11"/>
        <color theme="1"/>
        <rFont val="Calibri"/>
        <family val="2"/>
        <scheme val="minor"/>
      </rPr>
      <t xml:space="preserve"> aangepast n.a.v. de nieuwe wet- en regelgeving (inclusief Q&amp;A)?</t>
    </r>
  </si>
  <si>
    <t>e. Hoe schat u de (ceteris paribus) impact (DTL_nieuw als percentage van DTL_oud)?</t>
  </si>
  <si>
    <t>3.</t>
  </si>
  <si>
    <r>
      <t xml:space="preserve">a. Heeft u uw methode voor het berekenen van </t>
    </r>
    <r>
      <rPr>
        <b/>
        <u/>
        <sz val="11"/>
        <color theme="1"/>
        <rFont val="Calibri"/>
        <family val="2"/>
      </rPr>
      <t>LAC DT</t>
    </r>
    <r>
      <rPr>
        <b/>
        <sz val="11"/>
        <color theme="1"/>
        <rFont val="Calibri"/>
        <family val="2"/>
        <scheme val="minor"/>
      </rPr>
      <t xml:space="preserve"> aangepast n.a.v. de nieuwe wet- en regelgeving en de Q&amp;A?</t>
    </r>
  </si>
  <si>
    <t>e. Hoe schat u de (ceteris paribus) impact (LACDT_nieuw als percentage van LACDT_oud)?</t>
  </si>
  <si>
    <t>2a.</t>
  </si>
  <si>
    <t xml:space="preserve">        DTA en DTL</t>
  </si>
  <si>
    <t>Referentie</t>
  </si>
  <si>
    <t xml:space="preserve">        Balanswaardering DTL</t>
  </si>
  <si>
    <t>GV art 15</t>
  </si>
  <si>
    <t>a. Bespreek op hoofdlijnen uw methode voor het waarderen van DTL op de SII-balans.</t>
  </si>
  <si>
    <t>b. Bespreek hoe deze waardering samenhangt met de waarderingsregels en -principes van Solvency II.</t>
  </si>
  <si>
    <t>Q&amp;A 2.1</t>
  </si>
  <si>
    <t>DTL reflecteert dat u in de toekomst naar verwachting meer belastingen betaalt.</t>
  </si>
  <si>
    <t>Anders, namelijk</t>
  </si>
  <si>
    <t>Leg aan de hand van bovenstaand antwoord uit:</t>
  </si>
  <si>
    <t xml:space="preserve">        Balanswaardering DTA</t>
  </si>
  <si>
    <t>4.</t>
  </si>
  <si>
    <t>a. Bespreek op hoofdlijnen uw methode voor het waarderen van DTA op de SII-balans.</t>
  </si>
  <si>
    <t>5.</t>
  </si>
  <si>
    <t>6.</t>
  </si>
  <si>
    <t>DTA reflecteert dat u in de toekomst naar verwachting minder belasting betaalt.</t>
  </si>
  <si>
    <t xml:space="preserve">        Balanswaardering DTL en DTA</t>
  </si>
  <si>
    <t>7.</t>
  </si>
  <si>
    <t>8.</t>
  </si>
  <si>
    <t>Q&amp;A 4.3</t>
  </si>
  <si>
    <t>Is uw methode voor het waarderen van DTL en DTA schriftelijk vastgelegd?</t>
  </si>
  <si>
    <t>9.</t>
  </si>
  <si>
    <t>Hoe vaak wordt DTA/DTL berekend?</t>
  </si>
  <si>
    <t>10.</t>
  </si>
  <si>
    <t xml:space="preserve">Zo ja: </t>
  </si>
  <si>
    <t>2b.</t>
  </si>
  <si>
    <t xml:space="preserve">        Onderbouwing DTA</t>
  </si>
  <si>
    <t>Q&amp;A 2.2 / GV art 15</t>
  </si>
  <si>
    <t>Aandelen</t>
  </si>
  <si>
    <t>Vastgoed</t>
  </si>
  <si>
    <r>
      <t xml:space="preserve">a. Waarop baseert u uw </t>
    </r>
    <r>
      <rPr>
        <b/>
        <u/>
        <sz val="11"/>
        <color theme="1"/>
        <rFont val="Calibri"/>
        <family val="2"/>
        <scheme val="minor"/>
      </rPr>
      <t>verwachting</t>
    </r>
    <r>
      <rPr>
        <b/>
        <sz val="11"/>
        <color theme="1"/>
        <rFont val="Calibri"/>
        <family val="2"/>
        <scheme val="minor"/>
      </rPr>
      <t xml:space="preserve"> omtrent het marktwaarderesultaat op </t>
    </r>
    <r>
      <rPr>
        <b/>
        <u/>
        <sz val="11"/>
        <color theme="1"/>
        <rFont val="Calibri"/>
        <family val="2"/>
      </rPr>
      <t>aandelen</t>
    </r>
    <r>
      <rPr>
        <b/>
        <sz val="11"/>
        <color theme="1"/>
        <rFont val="Calibri"/>
        <family val="2"/>
        <scheme val="minor"/>
      </rPr>
      <t>?</t>
    </r>
  </si>
  <si>
    <r>
      <t xml:space="preserve">a. Waarop baseert u uw </t>
    </r>
    <r>
      <rPr>
        <b/>
        <u/>
        <sz val="11"/>
        <color theme="1"/>
        <rFont val="Calibri"/>
        <family val="2"/>
        <scheme val="minor"/>
      </rPr>
      <t>verwachting</t>
    </r>
    <r>
      <rPr>
        <b/>
        <sz val="11"/>
        <color theme="1"/>
        <rFont val="Calibri"/>
        <family val="2"/>
        <scheme val="minor"/>
      </rPr>
      <t xml:space="preserve"> omtrent het marktwaarderesultaat op </t>
    </r>
    <r>
      <rPr>
        <b/>
        <u/>
        <sz val="11"/>
        <color theme="1"/>
        <rFont val="Calibri"/>
        <family val="2"/>
      </rPr>
      <t>vastgoed</t>
    </r>
    <r>
      <rPr>
        <b/>
        <sz val="11"/>
        <color theme="1"/>
        <rFont val="Calibri"/>
        <family val="2"/>
        <scheme val="minor"/>
      </rPr>
      <t>?</t>
    </r>
  </si>
  <si>
    <t>Anders / Niet van toepassing, toelichting</t>
  </si>
  <si>
    <t>Geef hierbij een toelichting</t>
  </si>
  <si>
    <t>b. Ligt uw verwachting in lijn met andere activiteiten binnen het bedrijf? Selecteer één of meerdere uit volgende opties</t>
  </si>
  <si>
    <r>
      <t xml:space="preserve">c. Verschilt het fiscale rendement op </t>
    </r>
    <r>
      <rPr>
        <b/>
        <u/>
        <sz val="11"/>
        <color theme="1"/>
        <rFont val="Calibri"/>
        <family val="2"/>
      </rPr>
      <t>aandelen</t>
    </r>
    <r>
      <rPr>
        <b/>
        <sz val="11"/>
        <color theme="1"/>
        <rFont val="Calibri"/>
        <family val="2"/>
        <scheme val="minor"/>
      </rPr>
      <t xml:space="preserve"> van het marktwaarderendement?</t>
    </r>
  </si>
  <si>
    <r>
      <t xml:space="preserve">c.  Verschilt het fiscale rendement op </t>
    </r>
    <r>
      <rPr>
        <b/>
        <u/>
        <sz val="11"/>
        <color theme="1"/>
        <rFont val="Calibri"/>
        <family val="2"/>
      </rPr>
      <t>vastgoed</t>
    </r>
    <r>
      <rPr>
        <b/>
        <sz val="11"/>
        <color theme="1"/>
        <rFont val="Calibri"/>
        <family val="2"/>
        <scheme val="minor"/>
      </rPr>
      <t xml:space="preserve"> van het marktwaarderendement?</t>
    </r>
  </si>
  <si>
    <t>Geef een toelichting waarom (niet)</t>
  </si>
  <si>
    <t>d. Indien ja: hoe manifesteert dit zich?</t>
  </si>
  <si>
    <t xml:space="preserve">3. </t>
  </si>
  <si>
    <t>Obligaties</t>
  </si>
  <si>
    <t>Overige beleggingen</t>
  </si>
  <si>
    <r>
      <t xml:space="preserve">a. Waarop baseert u uw </t>
    </r>
    <r>
      <rPr>
        <b/>
        <u/>
        <sz val="11"/>
        <color theme="1"/>
        <rFont val="Calibri"/>
        <family val="2"/>
        <scheme val="minor"/>
      </rPr>
      <t>verwachting</t>
    </r>
    <r>
      <rPr>
        <b/>
        <sz val="11"/>
        <color theme="1"/>
        <rFont val="Calibri"/>
        <family val="2"/>
        <scheme val="minor"/>
      </rPr>
      <t xml:space="preserve"> omtrent het marktwaarderesultaat op </t>
    </r>
    <r>
      <rPr>
        <b/>
        <u/>
        <sz val="11"/>
        <color theme="1"/>
        <rFont val="Calibri"/>
        <family val="2"/>
      </rPr>
      <t>obligaties</t>
    </r>
    <r>
      <rPr>
        <b/>
        <sz val="11"/>
        <color theme="1"/>
        <rFont val="Calibri"/>
        <family val="2"/>
        <scheme val="minor"/>
      </rPr>
      <t>?</t>
    </r>
  </si>
  <si>
    <r>
      <t xml:space="preserve">a. Waarop baseert u uw </t>
    </r>
    <r>
      <rPr>
        <b/>
        <u/>
        <sz val="11"/>
        <color theme="1"/>
        <rFont val="Calibri"/>
        <family val="2"/>
        <scheme val="minor"/>
      </rPr>
      <t>verwachting</t>
    </r>
    <r>
      <rPr>
        <b/>
        <sz val="11"/>
        <color theme="1"/>
        <rFont val="Calibri"/>
        <family val="2"/>
        <scheme val="minor"/>
      </rPr>
      <t xml:space="preserve"> omtrent het marktwaarderesultaat op </t>
    </r>
    <r>
      <rPr>
        <b/>
        <u/>
        <sz val="11"/>
        <color theme="1"/>
        <rFont val="Calibri"/>
        <family val="2"/>
      </rPr>
      <t>overige beleggingen</t>
    </r>
    <r>
      <rPr>
        <b/>
        <sz val="11"/>
        <color theme="1"/>
        <rFont val="Calibri"/>
        <family val="2"/>
      </rPr>
      <t xml:space="preserve"> (e.g. hypotheken, private equity, private debt, deelnemingen, …)</t>
    </r>
    <r>
      <rPr>
        <b/>
        <sz val="11"/>
        <color theme="1"/>
        <rFont val="Calibri"/>
        <family val="2"/>
        <scheme val="minor"/>
      </rPr>
      <t>?</t>
    </r>
  </si>
  <si>
    <r>
      <t xml:space="preserve">c. Verschilt het fiscale rendement op </t>
    </r>
    <r>
      <rPr>
        <b/>
        <u/>
        <sz val="11"/>
        <color theme="1"/>
        <rFont val="Calibri"/>
        <family val="2"/>
      </rPr>
      <t>obligaties</t>
    </r>
    <r>
      <rPr>
        <b/>
        <sz val="11"/>
        <color theme="1"/>
        <rFont val="Calibri"/>
        <family val="2"/>
        <scheme val="minor"/>
      </rPr>
      <t xml:space="preserve"> van het marktwaarderendement?</t>
    </r>
  </si>
  <si>
    <r>
      <t xml:space="preserve">c.  Verschilt het fiscale rendement op </t>
    </r>
    <r>
      <rPr>
        <b/>
        <u/>
        <sz val="11"/>
        <color theme="1"/>
        <rFont val="Calibri"/>
        <family val="2"/>
      </rPr>
      <t>overige beleggingen</t>
    </r>
    <r>
      <rPr>
        <b/>
        <sz val="11"/>
        <color theme="1"/>
        <rFont val="Calibri"/>
        <family val="2"/>
      </rPr>
      <t xml:space="preserve"> (e.g. hypotheken, private equity, private debt, deelnemingen, …)</t>
    </r>
    <r>
      <rPr>
        <b/>
        <sz val="11"/>
        <color theme="1"/>
        <rFont val="Calibri"/>
        <family val="2"/>
        <scheme val="minor"/>
      </rPr>
      <t xml:space="preserve"> van het marktwaarderendement?</t>
    </r>
  </si>
  <si>
    <t>Bespreek het SII-resultaat op de verzekeringsverplichtingen.</t>
  </si>
  <si>
    <r>
      <t xml:space="preserve">a. Welke onderstaande elementen betrekt u in de </t>
    </r>
    <r>
      <rPr>
        <b/>
        <u/>
        <sz val="11"/>
        <color theme="1"/>
        <rFont val="Calibri"/>
        <family val="2"/>
      </rPr>
      <t>verwachtingen</t>
    </r>
    <r>
      <rPr>
        <b/>
        <sz val="11"/>
        <color theme="1"/>
        <rFont val="Calibri"/>
        <family val="2"/>
      </rPr>
      <t xml:space="preserve"> van het resultaat op de verzekeringsverplichtingen?</t>
    </r>
  </si>
  <si>
    <t xml:space="preserve">b. Licht de aangevinkte elementen uit 5a kort toe. </t>
  </si>
  <si>
    <r>
      <t xml:space="preserve">c. Ligt uw verwachting, </t>
    </r>
    <r>
      <rPr>
        <b/>
        <sz val="11"/>
        <rFont val="Calibri"/>
        <family val="2"/>
        <scheme val="minor"/>
      </rPr>
      <t xml:space="preserve">kijkend naar het </t>
    </r>
    <r>
      <rPr>
        <b/>
        <sz val="11"/>
        <rFont val="Calibri"/>
        <family val="2"/>
      </rPr>
      <t>verzekeringstechnisch resultaat als geheel,</t>
    </r>
    <r>
      <rPr>
        <b/>
        <sz val="11"/>
        <color theme="1"/>
        <rFont val="Calibri"/>
        <family val="2"/>
        <scheme val="minor"/>
      </rPr>
      <t xml:space="preserve"> in lijn met andere activiteiten binnen het bedrijf? Selecteer één of meerdere uit volgende opties</t>
    </r>
  </si>
  <si>
    <r>
      <t xml:space="preserve">d. Verschilt het fiscale rendement op </t>
    </r>
    <r>
      <rPr>
        <b/>
        <u/>
        <sz val="11"/>
        <color theme="1"/>
        <rFont val="Calibri"/>
        <family val="2"/>
      </rPr>
      <t>verzekeringsverplichtingen</t>
    </r>
    <r>
      <rPr>
        <b/>
        <sz val="11"/>
        <color theme="1"/>
        <rFont val="Calibri"/>
        <family val="2"/>
        <scheme val="minor"/>
      </rPr>
      <t xml:space="preserve"> van het marktwaarderendement?</t>
    </r>
  </si>
  <si>
    <t>e. Indien ja: hoe manifesteert dit zich?</t>
  </si>
  <si>
    <t>a. Identificeert u andere winstbronnen dan beleggingen en voorzieningen?</t>
  </si>
  <si>
    <t>Zo ja: welke zijn dit?</t>
  </si>
  <si>
    <t>Indien ja</t>
  </si>
  <si>
    <t>b. Welk SII-rendement verwacht u hierop te maken</t>
  </si>
  <si>
    <t>c. waarop baseert u zich daarbij</t>
  </si>
  <si>
    <r>
      <t xml:space="preserve">d. Ligt uw </t>
    </r>
    <r>
      <rPr>
        <b/>
        <sz val="11"/>
        <color theme="1"/>
        <rFont val="Calibri"/>
        <family val="2"/>
      </rPr>
      <t>verwachting</t>
    </r>
    <r>
      <rPr>
        <b/>
        <sz val="11"/>
        <color theme="1"/>
        <rFont val="Calibri"/>
        <family val="2"/>
        <scheme val="minor"/>
      </rPr>
      <t xml:space="preserve"> in lijn met andere activiteiten binnen het bedrijf? Selecteer één of meerdere uit volgende opties</t>
    </r>
  </si>
  <si>
    <r>
      <t xml:space="preserve">e. Verschilt het fiscale rendement op </t>
    </r>
    <r>
      <rPr>
        <b/>
        <u/>
        <sz val="11"/>
        <color theme="1"/>
        <rFont val="Calibri"/>
        <family val="2"/>
      </rPr>
      <t>andere winstbronnen</t>
    </r>
    <r>
      <rPr>
        <b/>
        <sz val="11"/>
        <color theme="1"/>
        <rFont val="Calibri"/>
        <family val="2"/>
        <scheme val="minor"/>
      </rPr>
      <t xml:space="preserve"> van het marktwaarderendement?</t>
    </r>
  </si>
  <si>
    <t>f. Indien ja: hoe manifesteert dit zich?</t>
  </si>
  <si>
    <r>
      <t xml:space="preserve">a. Waarop baseert u uw </t>
    </r>
    <r>
      <rPr>
        <b/>
        <u/>
        <sz val="11"/>
        <color theme="1"/>
        <rFont val="Calibri"/>
        <family val="2"/>
      </rPr>
      <t>verwachting</t>
    </r>
    <r>
      <rPr>
        <b/>
        <sz val="11"/>
        <color theme="1"/>
        <rFont val="Calibri"/>
        <family val="2"/>
        <scheme val="minor"/>
      </rPr>
      <t xml:space="preserve"> omtrent nieuwe productie?</t>
    </r>
  </si>
  <si>
    <t xml:space="preserve">       Onzekerheid</t>
  </si>
  <si>
    <t>a. Hoe addresseert u met de projectiehorizon toenemende onzekerheid m.b.t. (over)rendementen?</t>
  </si>
  <si>
    <t>b. Wat is de impact van de correctie voor de onzekerheid op het verwachte scenario (cfr. vraag 1 t/m 6).</t>
  </si>
  <si>
    <t>a. Hoe addresseert u onzekerheid omtrent het in de toekomst afsluiten van nieuwe productie?</t>
  </si>
  <si>
    <t xml:space="preserve">       Kapitaal- en Dividendbeleid</t>
  </si>
  <si>
    <t>11.</t>
  </si>
  <si>
    <t>Q&amp;A 2.5</t>
  </si>
  <si>
    <t>a. Houdt u in uw projectie(s) rekening met kapitaalonttrekking zoals dividenduitkering?</t>
  </si>
  <si>
    <t xml:space="preserve">       Fiscale zaken</t>
  </si>
  <si>
    <t>12.</t>
  </si>
  <si>
    <t>Q&amp;A 2.3/2.4</t>
  </si>
  <si>
    <t>a. Houdt u rekening met verrekening binnen fiscale eenheid?</t>
  </si>
  <si>
    <t>Zo ja:</t>
  </si>
  <si>
    <t>b. beschrijf de werking van de fiscale eenheid</t>
  </si>
  <si>
    <t xml:space="preserve">c. beschrijf op welke wijze dit de toekomstige belastingafdracht beïnvloedt. </t>
  </si>
  <si>
    <t>13.</t>
  </si>
  <si>
    <t>a. Beroept u zich in de berekeningen op specifieke/individuele afspraken met de belastingdienst?</t>
  </si>
  <si>
    <t>b. beschrijf de werking ervan</t>
  </si>
  <si>
    <t>14.</t>
  </si>
  <si>
    <t>a. Maakt u gebruik van voortwaartse- en achterwaartse verliesverrekening in de berekeningen?</t>
  </si>
  <si>
    <t>15.</t>
  </si>
  <si>
    <t>a. Maakt u gebruik van andere vormen van Tax Planning in de berekeningen?</t>
  </si>
  <si>
    <t>b.  is dit in lijn met de tax-planning zoals u deze hanteert richting de belastingautoriteiten?</t>
  </si>
  <si>
    <t>c. beschrijf de werking ervan</t>
  </si>
  <si>
    <t xml:space="preserve">d. beschrijf op welke wijze dit de toekomstige belastingafdracht beïnvloedt. </t>
  </si>
  <si>
    <t>Schokverlies en FMAs</t>
  </si>
  <si>
    <t xml:space="preserve">        Decompositie schokverlies</t>
  </si>
  <si>
    <t>Q&amp;A 3.1</t>
  </si>
  <si>
    <t>De afname van het Eigen Vermogen (meerwaarde activa over passiva) als gevolg van een 1/200 schok is gelijk aan de SCR exclusief LAC DT.</t>
  </si>
  <si>
    <r>
      <t xml:space="preserve">a. Op welke wijze alloceert u de </t>
    </r>
    <r>
      <rPr>
        <b/>
        <sz val="11"/>
        <color theme="1"/>
        <rFont val="Calibri"/>
        <family val="2"/>
      </rPr>
      <t xml:space="preserve">SCR voor </t>
    </r>
    <r>
      <rPr>
        <b/>
        <u/>
        <sz val="11"/>
        <color theme="1"/>
        <rFont val="Calibri"/>
        <family val="2"/>
      </rPr>
      <t>marktrisico</t>
    </r>
    <r>
      <rPr>
        <b/>
        <sz val="11"/>
        <color theme="1"/>
        <rFont val="Calibri"/>
        <family val="2"/>
        <scheme val="minor"/>
      </rPr>
      <t xml:space="preserve"> aan balansposten?</t>
    </r>
  </si>
  <si>
    <r>
      <t xml:space="preserve">a. Op welke wijze alloceert u de SCR voor </t>
    </r>
    <r>
      <rPr>
        <b/>
        <u/>
        <sz val="11"/>
        <color theme="1"/>
        <rFont val="Calibri"/>
        <family val="2"/>
      </rPr>
      <t>tegenpartijkredietrisico</t>
    </r>
    <r>
      <rPr>
        <b/>
        <sz val="11"/>
        <color theme="1"/>
        <rFont val="Calibri"/>
        <family val="2"/>
        <scheme val="minor"/>
      </rPr>
      <t xml:space="preserve"> aan balansposten?</t>
    </r>
  </si>
  <si>
    <r>
      <t xml:space="preserve">a. Op welke wijze alloceert u de SCR voor </t>
    </r>
    <r>
      <rPr>
        <b/>
        <u/>
        <sz val="11"/>
        <color theme="1"/>
        <rFont val="Calibri"/>
        <family val="2"/>
      </rPr>
      <t>verzekeringstechnisch</t>
    </r>
    <r>
      <rPr>
        <b/>
        <sz val="11"/>
        <color theme="1"/>
        <rFont val="Calibri"/>
        <family val="2"/>
        <scheme val="minor"/>
      </rPr>
      <t xml:space="preserve"> risico aan balansposten?</t>
    </r>
  </si>
  <si>
    <t>a. Op welke wijze alloceert u de SCR voor operationeel risico aan balansposten?</t>
  </si>
  <si>
    <t>Q&amp;A 3.2</t>
  </si>
  <si>
    <r>
      <t xml:space="preserve">a.  Veronderstelt u </t>
    </r>
    <r>
      <rPr>
        <b/>
        <u/>
        <sz val="11"/>
        <color theme="1"/>
        <rFont val="Calibri"/>
        <family val="2"/>
      </rPr>
      <t>de-risking</t>
    </r>
    <r>
      <rPr>
        <b/>
        <sz val="11"/>
        <color theme="1"/>
        <rFont val="Calibri"/>
        <family val="2"/>
        <scheme val="minor"/>
      </rPr>
      <t xml:space="preserve"> na de schok? </t>
    </r>
  </si>
  <si>
    <t>Beoordeel deze maatregel (ook als u het niet veronderstelt) op de volgende punten:</t>
  </si>
  <si>
    <t>b. in hoeverre ligt het succesvol doorvoeren van deze maatregel binnen de eigen invloedssfeer?</t>
  </si>
  <si>
    <t>c. in hoeverre is het in overeenstemming met het beleid om deze maatregel toe te passen?</t>
  </si>
  <si>
    <t>d. hoe realistisch is het om te veronderstellen dat deze maatregel succesvol wordt doorgevoerd na een schok?</t>
  </si>
  <si>
    <r>
      <t xml:space="preserve">a.  Veronderstelt u </t>
    </r>
    <r>
      <rPr>
        <b/>
        <u/>
        <sz val="11"/>
        <color theme="1"/>
        <rFont val="Calibri"/>
        <family val="2"/>
      </rPr>
      <t>kostenreducties</t>
    </r>
    <r>
      <rPr>
        <b/>
        <sz val="11"/>
        <color theme="1"/>
        <rFont val="Calibri"/>
        <family val="2"/>
        <scheme val="minor"/>
      </rPr>
      <t xml:space="preserve"> na de schok?</t>
    </r>
  </si>
  <si>
    <r>
      <t xml:space="preserve">a.  Veronderstelt u </t>
    </r>
    <r>
      <rPr>
        <b/>
        <u/>
        <sz val="11"/>
        <color theme="1"/>
        <rFont val="Calibri"/>
        <family val="2"/>
      </rPr>
      <t>interne herkapitalisatie</t>
    </r>
    <r>
      <rPr>
        <b/>
        <sz val="11"/>
        <color theme="1"/>
        <rFont val="Calibri"/>
        <family val="2"/>
        <scheme val="minor"/>
      </rPr>
      <t xml:space="preserve"> na de schok?</t>
    </r>
  </si>
  <si>
    <t>Beoordeel deze maatregel (ook als u het niet veronderstelt) op de volgende punten):</t>
  </si>
  <si>
    <r>
      <t xml:space="preserve">a.  Veronderstelt u </t>
    </r>
    <r>
      <rPr>
        <b/>
        <u/>
        <sz val="11"/>
        <color theme="1"/>
        <rFont val="Calibri"/>
        <family val="2"/>
        <scheme val="minor"/>
      </rPr>
      <t>ex</t>
    </r>
    <r>
      <rPr>
        <b/>
        <u/>
        <sz val="11"/>
        <color theme="1"/>
        <rFont val="Calibri"/>
        <family val="2"/>
      </rPr>
      <t>terne herkapitalisatie</t>
    </r>
    <r>
      <rPr>
        <b/>
        <sz val="11"/>
        <color theme="1"/>
        <rFont val="Calibri"/>
        <family val="2"/>
        <scheme val="minor"/>
      </rPr>
      <t xml:space="preserve"> na de schok?</t>
    </r>
  </si>
  <si>
    <r>
      <t xml:space="preserve">Indien u </t>
    </r>
    <r>
      <rPr>
        <b/>
        <u/>
        <sz val="11"/>
        <color theme="1"/>
        <rFont val="Calibri"/>
        <family val="2"/>
      </rPr>
      <t>interne herkapitalisatie</t>
    </r>
    <r>
      <rPr>
        <b/>
        <sz val="11"/>
        <color theme="1"/>
        <rFont val="Calibri"/>
        <family val="2"/>
        <scheme val="minor"/>
      </rPr>
      <t xml:space="preserve"> veronderstelt:</t>
    </r>
  </si>
  <si>
    <t>a. is dit vastgelegd in het beleid van zowel moeder ('geldschieter') als dochter?</t>
  </si>
  <si>
    <t>b. graag de stukken waaruit dit blijkt bijvoegen als bijlage met hier een verwijzing naar de relevante passages.</t>
  </si>
  <si>
    <r>
      <t xml:space="preserve">c. Hoe houdt u er rekening mee dat de andere entiteiten in de groep </t>
    </r>
    <r>
      <rPr>
        <b/>
        <u/>
        <sz val="12.1"/>
        <color theme="1"/>
        <rFont val="Calibri"/>
        <family val="2"/>
      </rPr>
      <t>gelijktijdig</t>
    </r>
    <r>
      <rPr>
        <b/>
        <sz val="11"/>
        <color theme="1"/>
        <rFont val="Calibri"/>
        <family val="2"/>
        <scheme val="minor"/>
      </rPr>
      <t xml:space="preserve"> (31/12/2021) dezelfde schok mee maken?  Geef een toelichting.</t>
    </r>
  </si>
  <si>
    <r>
      <t xml:space="preserve">Indien u </t>
    </r>
    <r>
      <rPr>
        <b/>
        <u/>
        <sz val="11"/>
        <color theme="1"/>
        <rFont val="Calibri"/>
        <family val="2"/>
      </rPr>
      <t>externe herkapitalisatie</t>
    </r>
    <r>
      <rPr>
        <b/>
        <sz val="11"/>
        <color theme="1"/>
        <rFont val="Calibri"/>
        <family val="2"/>
        <scheme val="minor"/>
      </rPr>
      <t xml:space="preserve"> veronderstelt: </t>
    </r>
  </si>
  <si>
    <t>a. ligt/liggen hier een onvoorwaardelijke overeenkomst/onvoorwaardelijke overeenkomsten aan ten grondslag?</t>
  </si>
  <si>
    <t>c. laat de financiële positie na de schok van de betrokken partijen dit toe?</t>
  </si>
  <si>
    <t>d. Graag de ondersteunende berekening en onderbouwing bijvoegen als bijlage met hier een verwijzing naar de relevante passages.</t>
  </si>
  <si>
    <t>a. Veronderstelt u andere herstelmaatregelen?</t>
  </si>
  <si>
    <t>4a.</t>
  </si>
  <si>
    <t xml:space="preserve">        LAC DT</t>
  </si>
  <si>
    <t>Q&amp;A 3 / Q&amp;A 2.1 / GV art 15</t>
  </si>
  <si>
    <r>
      <t xml:space="preserve">LAC DT reflecteert dat na een schokverlies DTL afneemt en/of DTA toeneemt.
a. Beschrijf wat er op uw SII-balans gebeurt </t>
    </r>
    <r>
      <rPr>
        <b/>
        <u/>
        <sz val="11"/>
        <color theme="1"/>
        <rFont val="Calibri"/>
        <family val="2"/>
      </rPr>
      <t>na de schok</t>
    </r>
    <r>
      <rPr>
        <b/>
        <sz val="11"/>
        <color theme="1"/>
        <rFont val="Calibri"/>
        <family val="2"/>
        <scheme val="minor"/>
      </rPr>
      <t xml:space="preserve"> met DTL en DTA.</t>
    </r>
  </si>
  <si>
    <t>b. Leg uit hoe dit samenhangt met de eventuele fiscale verrekening van het schokverlies.</t>
  </si>
  <si>
    <t>c. Is er sprake van 'onmiddelijke' terugwaartse verliesverrekening naar het jaar vóór het schokverlies?</t>
  </si>
  <si>
    <t>d. Is er sprake van toekomstige verliesverrekening, achterwaarts of voorwaarts?</t>
  </si>
  <si>
    <t>Omvat uw berekening van LAC DT een waardering van DTA en DTL na de 1/200 schok conform art. 15 GV?</t>
  </si>
  <si>
    <r>
      <t xml:space="preserve">DTL reflecteert dat u in de toekomst naar verwachting meer belastingen betaalt.
a. Door welke componenten (SII-balansitems) wordt uw DTL </t>
    </r>
    <r>
      <rPr>
        <b/>
        <u/>
        <sz val="11"/>
        <color theme="1"/>
        <rFont val="Calibri"/>
        <family val="2"/>
      </rPr>
      <t>na de schok</t>
    </r>
    <r>
      <rPr>
        <b/>
        <sz val="11"/>
        <color theme="1"/>
        <rFont val="Calibri"/>
        <family val="2"/>
        <scheme val="minor"/>
      </rPr>
      <t xml:space="preserve"> gedreven?</t>
    </r>
  </si>
  <si>
    <r>
      <t xml:space="preserve">DTA reflecteert dat u in de toekomst naar verwachting minder belasting betaalt.
a. Door welke componenten (SII-balansitems) wordt uw DTA </t>
    </r>
    <r>
      <rPr>
        <b/>
        <u/>
        <sz val="11"/>
        <color theme="1"/>
        <rFont val="Calibri"/>
        <family val="2"/>
      </rPr>
      <t>na de schok</t>
    </r>
    <r>
      <rPr>
        <b/>
        <sz val="11"/>
        <color theme="1"/>
        <rFont val="Calibri"/>
        <family val="2"/>
        <scheme val="minor"/>
      </rPr>
      <t xml:space="preserve"> met name gedreven?</t>
    </r>
  </si>
  <si>
    <t>Is uw methode voor het berekenen van LAC DT schriftelijk vastgelegd?</t>
  </si>
  <si>
    <t>Hoe vaak wordt LAC DT berekend?</t>
  </si>
  <si>
    <t>a. Is uw methode voor het berekenen van LAC DT onafhankelijk gevalideerd?</t>
  </si>
  <si>
    <t>4b.</t>
  </si>
  <si>
    <t xml:space="preserve">        Onderbouwing LAC DT</t>
  </si>
  <si>
    <t>Q&amp;A 3.4</t>
  </si>
  <si>
    <r>
      <t xml:space="preserve">a. Waarop baseert u uw </t>
    </r>
    <r>
      <rPr>
        <b/>
        <u/>
        <sz val="11"/>
        <color theme="1"/>
        <rFont val="Calibri"/>
        <family val="2"/>
        <scheme val="minor"/>
      </rPr>
      <t>verwachting</t>
    </r>
    <r>
      <rPr>
        <b/>
        <sz val="11"/>
        <color theme="1"/>
        <rFont val="Calibri"/>
        <family val="2"/>
        <scheme val="minor"/>
      </rPr>
      <t xml:space="preserve"> omtrent het marktwaarderesultaat op </t>
    </r>
    <r>
      <rPr>
        <b/>
        <u/>
        <sz val="11"/>
        <color theme="1"/>
        <rFont val="Calibri"/>
        <family val="2"/>
        <scheme val="minor"/>
      </rPr>
      <t>aandelen</t>
    </r>
    <r>
      <rPr>
        <b/>
        <sz val="11"/>
        <color theme="1"/>
        <rFont val="Calibri"/>
        <family val="2"/>
        <scheme val="minor"/>
      </rPr>
      <t xml:space="preserve"> </t>
    </r>
    <r>
      <rPr>
        <b/>
        <u/>
        <sz val="11"/>
        <color theme="1"/>
        <rFont val="Calibri"/>
        <family val="2"/>
        <scheme val="minor"/>
      </rPr>
      <t>na schok</t>
    </r>
    <r>
      <rPr>
        <b/>
        <sz val="11"/>
        <color theme="1"/>
        <rFont val="Calibri"/>
        <family val="2"/>
        <scheme val="minor"/>
      </rPr>
      <t>?</t>
    </r>
  </si>
  <si>
    <r>
      <t xml:space="preserve">a. Waarop baseert u uw </t>
    </r>
    <r>
      <rPr>
        <b/>
        <u/>
        <sz val="11"/>
        <color theme="1"/>
        <rFont val="Calibri"/>
        <family val="2"/>
        <scheme val="minor"/>
      </rPr>
      <t>verwachting</t>
    </r>
    <r>
      <rPr>
        <b/>
        <sz val="11"/>
        <color theme="1"/>
        <rFont val="Calibri"/>
        <family val="2"/>
        <scheme val="minor"/>
      </rPr>
      <t xml:space="preserve"> omtrent het marktwaarderesultaat op </t>
    </r>
    <r>
      <rPr>
        <b/>
        <u/>
        <sz val="11"/>
        <color theme="1"/>
        <rFont val="Calibri"/>
        <family val="2"/>
      </rPr>
      <t>vastgoed</t>
    </r>
    <r>
      <rPr>
        <b/>
        <sz val="11"/>
        <color theme="1"/>
        <rFont val="Calibri"/>
        <family val="2"/>
      </rPr>
      <t xml:space="preserve"> </t>
    </r>
    <r>
      <rPr>
        <b/>
        <u/>
        <sz val="11"/>
        <color theme="1"/>
        <rFont val="Calibri"/>
        <family val="2"/>
      </rPr>
      <t>na schok</t>
    </r>
    <r>
      <rPr>
        <b/>
        <sz val="11"/>
        <color theme="1"/>
        <rFont val="Calibri"/>
        <family val="2"/>
        <scheme val="minor"/>
      </rPr>
      <t>?</t>
    </r>
  </si>
  <si>
    <t>Geef een toelichting op hoofdlijnen waarop u zich baseert</t>
  </si>
  <si>
    <r>
      <t xml:space="preserve">c. Verschilt het fiscale rendement op </t>
    </r>
    <r>
      <rPr>
        <b/>
        <u/>
        <sz val="11"/>
        <color theme="1"/>
        <rFont val="Calibri"/>
        <family val="2"/>
      </rPr>
      <t>aandelen</t>
    </r>
    <r>
      <rPr>
        <b/>
        <sz val="11"/>
        <color theme="1"/>
        <rFont val="Calibri"/>
        <family val="2"/>
        <scheme val="minor"/>
      </rPr>
      <t xml:space="preserve"> van het marktwaarderendement </t>
    </r>
    <r>
      <rPr>
        <b/>
        <u/>
        <sz val="11"/>
        <color theme="1"/>
        <rFont val="Calibri"/>
        <family val="2"/>
        <scheme val="minor"/>
      </rPr>
      <t>na schok</t>
    </r>
    <r>
      <rPr>
        <b/>
        <sz val="11"/>
        <color theme="1"/>
        <rFont val="Calibri"/>
        <family val="2"/>
        <scheme val="minor"/>
      </rPr>
      <t>?</t>
    </r>
  </si>
  <si>
    <r>
      <t xml:space="preserve">c.  Verschilt het fiscale rendement op </t>
    </r>
    <r>
      <rPr>
        <b/>
        <u/>
        <sz val="11"/>
        <color theme="1"/>
        <rFont val="Calibri"/>
        <family val="2"/>
      </rPr>
      <t>vastgoed</t>
    </r>
    <r>
      <rPr>
        <b/>
        <sz val="11"/>
        <color theme="1"/>
        <rFont val="Calibri"/>
        <family val="2"/>
        <scheme val="minor"/>
      </rPr>
      <t xml:space="preserve"> van het marktwaarderendement </t>
    </r>
    <r>
      <rPr>
        <b/>
        <u/>
        <sz val="11"/>
        <color theme="1"/>
        <rFont val="Calibri"/>
        <family val="2"/>
        <scheme val="minor"/>
      </rPr>
      <t>na schok</t>
    </r>
    <r>
      <rPr>
        <b/>
        <sz val="11"/>
        <color theme="1"/>
        <rFont val="Calibri"/>
        <family val="2"/>
        <scheme val="minor"/>
      </rPr>
      <t>?</t>
    </r>
  </si>
  <si>
    <r>
      <t xml:space="preserve">a. Waarop baseert u uw </t>
    </r>
    <r>
      <rPr>
        <b/>
        <u/>
        <sz val="11"/>
        <color theme="1"/>
        <rFont val="Calibri"/>
        <family val="2"/>
        <scheme val="minor"/>
      </rPr>
      <t>verwachting</t>
    </r>
    <r>
      <rPr>
        <b/>
        <sz val="11"/>
        <color theme="1"/>
        <rFont val="Calibri"/>
        <family val="2"/>
        <scheme val="minor"/>
      </rPr>
      <t xml:space="preserve"> omtrent het marktwaarderesultaat op </t>
    </r>
    <r>
      <rPr>
        <b/>
        <u/>
        <sz val="11"/>
        <color theme="1"/>
        <rFont val="Calibri"/>
        <family val="2"/>
      </rPr>
      <t>obligaties</t>
    </r>
    <r>
      <rPr>
        <b/>
        <sz val="11"/>
        <color theme="1"/>
        <rFont val="Calibri"/>
        <family val="2"/>
      </rPr>
      <t xml:space="preserve"> </t>
    </r>
    <r>
      <rPr>
        <b/>
        <u/>
        <sz val="11"/>
        <color theme="1"/>
        <rFont val="Calibri"/>
        <family val="2"/>
      </rPr>
      <t>na schok</t>
    </r>
    <r>
      <rPr>
        <b/>
        <sz val="11"/>
        <color theme="1"/>
        <rFont val="Calibri"/>
        <family val="2"/>
        <scheme val="minor"/>
      </rPr>
      <t>?</t>
    </r>
  </si>
  <si>
    <r>
      <t xml:space="preserve">a. Waarop baseert u uw </t>
    </r>
    <r>
      <rPr>
        <b/>
        <u/>
        <sz val="11"/>
        <color theme="1"/>
        <rFont val="Calibri"/>
        <family val="2"/>
        <scheme val="minor"/>
      </rPr>
      <t>verwachting</t>
    </r>
    <r>
      <rPr>
        <b/>
        <sz val="11"/>
        <color theme="1"/>
        <rFont val="Calibri"/>
        <family val="2"/>
        <scheme val="minor"/>
      </rPr>
      <t xml:space="preserve"> omtrent het marktwaarderesultaat op </t>
    </r>
    <r>
      <rPr>
        <b/>
        <u/>
        <sz val="11"/>
        <color theme="1"/>
        <rFont val="Calibri"/>
        <family val="2"/>
      </rPr>
      <t>overige beleggingen</t>
    </r>
    <r>
      <rPr>
        <b/>
        <sz val="11"/>
        <color theme="1"/>
        <rFont val="Calibri"/>
        <family val="2"/>
      </rPr>
      <t xml:space="preserve"> (e.g. hypotheken, private equity, private debt, deelnemingen, …) </t>
    </r>
    <r>
      <rPr>
        <b/>
        <u/>
        <sz val="11"/>
        <color theme="1"/>
        <rFont val="Calibri"/>
        <family val="2"/>
      </rPr>
      <t>na schok</t>
    </r>
    <r>
      <rPr>
        <b/>
        <sz val="11"/>
        <color theme="1"/>
        <rFont val="Calibri"/>
        <family val="2"/>
        <scheme val="minor"/>
      </rPr>
      <t>?</t>
    </r>
  </si>
  <si>
    <t>Geef een toelichting op hoofdlijnen waarop u zich baseert voor deze overige beleggingen</t>
  </si>
  <si>
    <r>
      <t xml:space="preserve">c. Verschilt het fiscale rendement op </t>
    </r>
    <r>
      <rPr>
        <b/>
        <u/>
        <sz val="11"/>
        <color theme="1"/>
        <rFont val="Calibri"/>
        <family val="2"/>
      </rPr>
      <t>obligaties</t>
    </r>
    <r>
      <rPr>
        <b/>
        <sz val="11"/>
        <color theme="1"/>
        <rFont val="Calibri"/>
        <family val="2"/>
        <scheme val="minor"/>
      </rPr>
      <t xml:space="preserve"> van het marktwaarderendement </t>
    </r>
    <r>
      <rPr>
        <b/>
        <u/>
        <sz val="11"/>
        <color theme="1"/>
        <rFont val="Calibri"/>
        <family val="2"/>
        <scheme val="minor"/>
      </rPr>
      <t>na schok</t>
    </r>
    <r>
      <rPr>
        <b/>
        <sz val="11"/>
        <color theme="1"/>
        <rFont val="Calibri"/>
        <family val="2"/>
        <scheme val="minor"/>
      </rPr>
      <t>?</t>
    </r>
  </si>
  <si>
    <r>
      <t xml:space="preserve">c.  Verschilt in het algmeen het fiscale rendement op </t>
    </r>
    <r>
      <rPr>
        <b/>
        <u/>
        <sz val="11"/>
        <color theme="1"/>
        <rFont val="Calibri"/>
        <family val="2"/>
      </rPr>
      <t>overige beleggingen</t>
    </r>
    <r>
      <rPr>
        <b/>
        <sz val="11"/>
        <color theme="1"/>
        <rFont val="Calibri"/>
        <family val="2"/>
      </rPr>
      <t xml:space="preserve"> (e.g. hypotheken, private equity, private debt, deelnemingen, …)</t>
    </r>
    <r>
      <rPr>
        <b/>
        <sz val="11"/>
        <color theme="1"/>
        <rFont val="Calibri"/>
        <family val="2"/>
        <scheme val="minor"/>
      </rPr>
      <t xml:space="preserve"> van het marktwaarderendement </t>
    </r>
    <r>
      <rPr>
        <b/>
        <u/>
        <sz val="11"/>
        <color theme="1"/>
        <rFont val="Calibri"/>
        <family val="2"/>
        <scheme val="minor"/>
      </rPr>
      <t>na schok</t>
    </r>
    <r>
      <rPr>
        <b/>
        <sz val="11"/>
        <color theme="1"/>
        <rFont val="Calibri"/>
        <family val="2"/>
        <scheme val="minor"/>
      </rPr>
      <t>?</t>
    </r>
  </si>
  <si>
    <r>
      <t xml:space="preserve">Bespreek het SII-resultaat op de verzekeringsverplichtingen </t>
    </r>
    <r>
      <rPr>
        <b/>
        <u/>
        <sz val="11"/>
        <color theme="1"/>
        <rFont val="Calibri"/>
        <family val="2"/>
      </rPr>
      <t>na schok</t>
    </r>
    <r>
      <rPr>
        <b/>
        <sz val="11"/>
        <color theme="1"/>
        <rFont val="Calibri"/>
        <family val="2"/>
        <scheme val="minor"/>
      </rPr>
      <t>.</t>
    </r>
  </si>
  <si>
    <t>a. Welke elementen spelen hier een rol in?</t>
  </si>
  <si>
    <r>
      <t xml:space="preserve">a. Identificeert u andere winstbronnen dan beleggingen en voorzieningen </t>
    </r>
    <r>
      <rPr>
        <b/>
        <u/>
        <sz val="11"/>
        <color theme="1"/>
        <rFont val="Calibri"/>
        <family val="2"/>
      </rPr>
      <t>na schok</t>
    </r>
    <r>
      <rPr>
        <b/>
        <sz val="11"/>
        <color theme="1"/>
        <rFont val="Calibri"/>
        <family val="2"/>
        <scheme val="minor"/>
      </rPr>
      <t>?</t>
    </r>
  </si>
  <si>
    <r>
      <t xml:space="preserve">b. Welk SII-rendement verwacht u hierop te maken </t>
    </r>
    <r>
      <rPr>
        <b/>
        <u/>
        <sz val="11"/>
        <color theme="1"/>
        <rFont val="Calibri"/>
        <family val="2"/>
      </rPr>
      <t>na schok</t>
    </r>
  </si>
  <si>
    <t>d. Ligt uw verwachting in lijn met andere activiteiten binnen het bedrijf? Selecteer één of meerdere uit volgende opties</t>
  </si>
  <si>
    <r>
      <t xml:space="preserve">e. Verschilt het fiscale rendement op </t>
    </r>
    <r>
      <rPr>
        <b/>
        <u/>
        <sz val="11"/>
        <color theme="1"/>
        <rFont val="Calibri"/>
        <family val="2"/>
      </rPr>
      <t>andere winstbronnen</t>
    </r>
    <r>
      <rPr>
        <b/>
        <sz val="11"/>
        <color theme="1"/>
        <rFont val="Calibri"/>
        <family val="2"/>
        <scheme val="minor"/>
      </rPr>
      <t xml:space="preserve"> van het marktwaarderendement na schok?</t>
    </r>
  </si>
  <si>
    <r>
      <t xml:space="preserve">a. Waarop baseert u uw </t>
    </r>
    <r>
      <rPr>
        <b/>
        <u/>
        <sz val="11"/>
        <color theme="1"/>
        <rFont val="Calibri"/>
        <family val="2"/>
      </rPr>
      <t>verwachting</t>
    </r>
    <r>
      <rPr>
        <b/>
        <sz val="11"/>
        <color theme="1"/>
        <rFont val="Calibri"/>
        <family val="2"/>
        <scheme val="minor"/>
      </rPr>
      <t xml:space="preserve"> omtrent nieuwe productie </t>
    </r>
    <r>
      <rPr>
        <b/>
        <u/>
        <sz val="11"/>
        <color theme="1"/>
        <rFont val="Calibri"/>
        <family val="2"/>
        <scheme val="minor"/>
      </rPr>
      <t>na schok</t>
    </r>
    <r>
      <rPr>
        <b/>
        <sz val="11"/>
        <color theme="1"/>
        <rFont val="Calibri"/>
        <family val="2"/>
        <scheme val="minor"/>
      </rPr>
      <t>?</t>
    </r>
  </si>
  <si>
    <r>
      <t xml:space="preserve">a. Hoe addresseert u met de projectiehorizon toenemende onzekerheid m.b.t. (over)rendementen </t>
    </r>
    <r>
      <rPr>
        <b/>
        <u/>
        <sz val="11"/>
        <color theme="1"/>
        <rFont val="Calibri"/>
        <family val="2"/>
      </rPr>
      <t>na schok</t>
    </r>
    <r>
      <rPr>
        <b/>
        <sz val="11"/>
        <color theme="1"/>
        <rFont val="Calibri"/>
        <family val="2"/>
        <scheme val="minor"/>
      </rPr>
      <t>?</t>
    </r>
  </si>
  <si>
    <t>a. Hoe addresseert u met het schokverlies toenemende onzekerheid m.b.t. (over)rendementen?</t>
  </si>
  <si>
    <r>
      <t>a. Hoe addresseert u onzekerheid omtrent het in de toekomst afsluiten van nieuwe productie</t>
    </r>
    <r>
      <rPr>
        <b/>
        <u/>
        <sz val="11"/>
        <color theme="1"/>
        <rFont val="Calibri"/>
        <family val="2"/>
      </rPr>
      <t xml:space="preserve"> na schok</t>
    </r>
    <r>
      <rPr>
        <b/>
        <sz val="11"/>
        <color theme="1"/>
        <rFont val="Calibri"/>
        <family val="2"/>
        <scheme val="minor"/>
      </rPr>
      <t>?</t>
    </r>
  </si>
  <si>
    <t>Q&amp;A 3.7</t>
  </si>
  <si>
    <t>Q&amp;A 2.2</t>
  </si>
  <si>
    <t>Q&amp;A 3.5/3.6</t>
  </si>
  <si>
    <t>16.</t>
  </si>
  <si>
    <t>Blad</t>
  </si>
  <si>
    <t>Vraagnummer</t>
  </si>
  <si>
    <t>Antwoord</t>
  </si>
  <si>
    <t>Toelichting</t>
  </si>
  <si>
    <t>Indexwaarde</t>
  </si>
  <si>
    <t>Formules</t>
  </si>
  <si>
    <t>1a</t>
  </si>
  <si>
    <t>1b</t>
  </si>
  <si>
    <t>1c</t>
  </si>
  <si>
    <t>1d</t>
  </si>
  <si>
    <t>1e</t>
  </si>
  <si>
    <t>2a</t>
  </si>
  <si>
    <t>2b</t>
  </si>
  <si>
    <t>2c</t>
  </si>
  <si>
    <t>2d</t>
  </si>
  <si>
    <t>2e</t>
  </si>
  <si>
    <t>3a</t>
  </si>
  <si>
    <t>3b</t>
  </si>
  <si>
    <t>3c</t>
  </si>
  <si>
    <t>3d</t>
  </si>
  <si>
    <t>3e</t>
  </si>
  <si>
    <t>2a. DT op SII-balans</t>
  </si>
  <si>
    <t>3a_selectie1</t>
  </si>
  <si>
    <t>Beleggingen</t>
  </si>
  <si>
    <t>3a_selectie2</t>
  </si>
  <si>
    <t>Voorzieningen</t>
  </si>
  <si>
    <t>3a_selectie3</t>
  </si>
  <si>
    <t>Anders</t>
  </si>
  <si>
    <t>4a</t>
  </si>
  <si>
    <t>4b</t>
  </si>
  <si>
    <t>4c</t>
  </si>
  <si>
    <t>4d</t>
  </si>
  <si>
    <t>6b</t>
  </si>
  <si>
    <t>6c</t>
  </si>
  <si>
    <t>6d</t>
  </si>
  <si>
    <t>7a</t>
  </si>
  <si>
    <t>7b</t>
  </si>
  <si>
    <t>7c</t>
  </si>
  <si>
    <t>10a</t>
  </si>
  <si>
    <t>10b</t>
  </si>
  <si>
    <t>10c</t>
  </si>
  <si>
    <t>10d</t>
  </si>
  <si>
    <t>1a_selectie1</t>
  </si>
  <si>
    <t>Huidig rendement</t>
  </si>
  <si>
    <t>1a_selectie2</t>
  </si>
  <si>
    <t>Historisch rendement</t>
  </si>
  <si>
    <t>1a_selectie3</t>
  </si>
  <si>
    <t>Geen winsten verondersteld (risicovrij)</t>
  </si>
  <si>
    <t>1a_selectie4</t>
  </si>
  <si>
    <t>Expert judgement</t>
  </si>
  <si>
    <t>1a_selectie5</t>
  </si>
  <si>
    <t>1a_selectie6</t>
  </si>
  <si>
    <t>Niet van toepassing</t>
  </si>
  <si>
    <t>1b_selectie1</t>
  </si>
  <si>
    <t>Business planning</t>
  </si>
  <si>
    <t>1b_selectie2</t>
  </si>
  <si>
    <t>1b_selectie3</t>
  </si>
  <si>
    <t>Risk management</t>
  </si>
  <si>
    <t>1b_selectie4</t>
  </si>
  <si>
    <t>PIM</t>
  </si>
  <si>
    <t>1b_selectie5</t>
  </si>
  <si>
    <t>Kapitaalbeleid</t>
  </si>
  <si>
    <t>1b_selectie6</t>
  </si>
  <si>
    <t>Dividendbeleid</t>
  </si>
  <si>
    <t>1b_selectie7</t>
  </si>
  <si>
    <t>NCG</t>
  </si>
  <si>
    <t>1b_selectie8</t>
  </si>
  <si>
    <t>OCG</t>
  </si>
  <si>
    <t>1b_selectie9</t>
  </si>
  <si>
    <t>Pricing</t>
  </si>
  <si>
    <t>1b_selectie10</t>
  </si>
  <si>
    <t>1b_selectie11</t>
  </si>
  <si>
    <t>2a_selectie1</t>
  </si>
  <si>
    <t>2a_selectie2</t>
  </si>
  <si>
    <t>2a_selectie3</t>
  </si>
  <si>
    <t>2a_selectie4</t>
  </si>
  <si>
    <t>2a_selectie5</t>
  </si>
  <si>
    <t>2a_selectie6</t>
  </si>
  <si>
    <t>2b_selectie1</t>
  </si>
  <si>
    <t>2b_selectie2</t>
  </si>
  <si>
    <t>2b_selectie3</t>
  </si>
  <si>
    <t>2b_selectie4</t>
  </si>
  <si>
    <t>2b_selectie5</t>
  </si>
  <si>
    <t>2b_selectie6</t>
  </si>
  <si>
    <t>2b_selectie7</t>
  </si>
  <si>
    <t>2b_selectie8</t>
  </si>
  <si>
    <t>2b_selectie9</t>
  </si>
  <si>
    <t>2b_selectie10</t>
  </si>
  <si>
    <t>2b_selectie11</t>
  </si>
  <si>
    <t>3a_selectie4</t>
  </si>
  <si>
    <t>3a_selectie5</t>
  </si>
  <si>
    <t>3a_selectie6</t>
  </si>
  <si>
    <t>3b_selectie1</t>
  </si>
  <si>
    <t>3b_selectie2</t>
  </si>
  <si>
    <t>3b_selectie3</t>
  </si>
  <si>
    <t>3b_selectie4</t>
  </si>
  <si>
    <t>3b_selectie5</t>
  </si>
  <si>
    <t>3b_selectie6</t>
  </si>
  <si>
    <t>3b_selectie7</t>
  </si>
  <si>
    <t>3b_selectie8</t>
  </si>
  <si>
    <t>3b_selectie9</t>
  </si>
  <si>
    <t>3b_selectie10</t>
  </si>
  <si>
    <t>3b_selectie11</t>
  </si>
  <si>
    <t>4a_selectie1</t>
  </si>
  <si>
    <t>4a_selectie2</t>
  </si>
  <si>
    <t>4a_selectie3</t>
  </si>
  <si>
    <t>4a_selectie4</t>
  </si>
  <si>
    <t>4a_selectie5</t>
  </si>
  <si>
    <t>4a_selectie6</t>
  </si>
  <si>
    <t>4b_selectie1</t>
  </si>
  <si>
    <t>4b_selectie2</t>
  </si>
  <si>
    <t>4b_selectie3</t>
  </si>
  <si>
    <t>4b_selectie4</t>
  </si>
  <si>
    <t>4b_selectie5</t>
  </si>
  <si>
    <t>4b_selectie6</t>
  </si>
  <si>
    <t>4b_selectie7</t>
  </si>
  <si>
    <t>4b_selectie8</t>
  </si>
  <si>
    <t>4b_selectie9</t>
  </si>
  <si>
    <t>4b_selectie10</t>
  </si>
  <si>
    <t>4b_selectie11</t>
  </si>
  <si>
    <t>5a_selectie1</t>
  </si>
  <si>
    <t>Verwachte kasstromen</t>
  </si>
  <si>
    <t>5a_selectie2</t>
  </si>
  <si>
    <t>Risicomarge</t>
  </si>
  <si>
    <t>5a_selectie3</t>
  </si>
  <si>
    <t>VA-drag</t>
  </si>
  <si>
    <t>5a_selectie4</t>
  </si>
  <si>
    <t>UFR-drag</t>
  </si>
  <si>
    <t>5a_selectie5</t>
  </si>
  <si>
    <t>5a_selectie6</t>
  </si>
  <si>
    <t>Geen resultaat verondersteld</t>
  </si>
  <si>
    <t>5a_selectie7</t>
  </si>
  <si>
    <t>5a_selectie8</t>
  </si>
  <si>
    <t>5b</t>
  </si>
  <si>
    <t>5c_selectie1</t>
  </si>
  <si>
    <t>5c_selectie2</t>
  </si>
  <si>
    <t>5c_selectie3</t>
  </si>
  <si>
    <t>5c_selectie4</t>
  </si>
  <si>
    <t>5c_selectie5</t>
  </si>
  <si>
    <t>5c_selectie6</t>
  </si>
  <si>
    <t>5c_selectie7</t>
  </si>
  <si>
    <t>5c_selectie8</t>
  </si>
  <si>
    <t>5c_selectie9</t>
  </si>
  <si>
    <t>5c_selectie10</t>
  </si>
  <si>
    <t>5c_selectie11</t>
  </si>
  <si>
    <t>5d</t>
  </si>
  <si>
    <t>5e</t>
  </si>
  <si>
    <t>6a</t>
  </si>
  <si>
    <t>6c_selectie1</t>
  </si>
  <si>
    <t>6c_selectie2</t>
  </si>
  <si>
    <t>6c_selectie3</t>
  </si>
  <si>
    <t>6c_selectie4</t>
  </si>
  <si>
    <t>6c_selectie5</t>
  </si>
  <si>
    <t>6c_selectie6</t>
  </si>
  <si>
    <t>6d_selectie1</t>
  </si>
  <si>
    <t>6d_selectie2</t>
  </si>
  <si>
    <t>6d_selectie3</t>
  </si>
  <si>
    <t>6d_selectie4</t>
  </si>
  <si>
    <t>6d_selectie5</t>
  </si>
  <si>
    <t>6d_selectie6</t>
  </si>
  <si>
    <t>6d_selectie7</t>
  </si>
  <si>
    <t>6d_selectie8</t>
  </si>
  <si>
    <t>6d_selectie9</t>
  </si>
  <si>
    <t>6d_selectie10</t>
  </si>
  <si>
    <t>6d_selectie11</t>
  </si>
  <si>
    <t>6e</t>
  </si>
  <si>
    <t>6f</t>
  </si>
  <si>
    <t>7a_selectie1</t>
  </si>
  <si>
    <t>7a_selectie2</t>
  </si>
  <si>
    <t>7a_selectie3</t>
  </si>
  <si>
    <t>7a_selectie4</t>
  </si>
  <si>
    <t>7a_selectie5</t>
  </si>
  <si>
    <t>7a_selectie6</t>
  </si>
  <si>
    <t>7b_selectie1</t>
  </si>
  <si>
    <t>7b_selectie2</t>
  </si>
  <si>
    <t>7b_selectie3</t>
  </si>
  <si>
    <t>7b_selectie4</t>
  </si>
  <si>
    <t>7b_selectie5</t>
  </si>
  <si>
    <t>7b_selectie6</t>
  </si>
  <si>
    <t>7b_selectie7</t>
  </si>
  <si>
    <t>7b_selectie8</t>
  </si>
  <si>
    <t>7b_selectie9</t>
  </si>
  <si>
    <t>7b_selectie10</t>
  </si>
  <si>
    <t>7b_selectie11</t>
  </si>
  <si>
    <t>8a_selectie1</t>
  </si>
  <si>
    <t>Reductiefactor</t>
  </si>
  <si>
    <t>8a_selectie2</t>
  </si>
  <si>
    <t>Scenario's</t>
  </si>
  <si>
    <t>8a_selectie3</t>
  </si>
  <si>
    <t>Niet</t>
  </si>
  <si>
    <t>8a_selectie4</t>
  </si>
  <si>
    <t>8b</t>
  </si>
  <si>
    <t>9a_selectie1</t>
  </si>
  <si>
    <t>9a_selectie2</t>
  </si>
  <si>
    <t>9a_selectie3</t>
  </si>
  <si>
    <t>9a_selectie4</t>
  </si>
  <si>
    <t>9b</t>
  </si>
  <si>
    <t>11a</t>
  </si>
  <si>
    <t>11b</t>
  </si>
  <si>
    <t>12a</t>
  </si>
  <si>
    <t>12b</t>
  </si>
  <si>
    <t>12c</t>
  </si>
  <si>
    <t>13a</t>
  </si>
  <si>
    <t>13b</t>
  </si>
  <si>
    <t>13c</t>
  </si>
  <si>
    <t>14a</t>
  </si>
  <si>
    <t>14b</t>
  </si>
  <si>
    <t>14c</t>
  </si>
  <si>
    <t>15a</t>
  </si>
  <si>
    <t>15b</t>
  </si>
  <si>
    <t>15c</t>
  </si>
  <si>
    <t>15d</t>
  </si>
  <si>
    <t>5a</t>
  </si>
  <si>
    <t>7d</t>
  </si>
  <si>
    <t>8a</t>
  </si>
  <si>
    <t>8c</t>
  </si>
  <si>
    <t>8d</t>
  </si>
  <si>
    <t>9a</t>
  </si>
  <si>
    <t>9c</t>
  </si>
  <si>
    <t>9d</t>
  </si>
  <si>
    <t>11c</t>
  </si>
  <si>
    <t>11d</t>
  </si>
  <si>
    <t>10a_selectie1</t>
  </si>
  <si>
    <t>10a_selectie2</t>
  </si>
  <si>
    <t>10a_selectie3</t>
  </si>
  <si>
    <t>10a_selectie4</t>
  </si>
  <si>
    <t>16a</t>
  </si>
  <si>
    <t>16b</t>
  </si>
  <si>
    <t>16c</t>
  </si>
  <si>
    <t>16d</t>
  </si>
  <si>
    <t>List1</t>
  </si>
  <si>
    <t>List2</t>
  </si>
  <si>
    <t>List3</t>
  </si>
  <si>
    <t>List4</t>
  </si>
  <si>
    <t>List5</t>
  </si>
  <si>
    <t>List9</t>
  </si>
  <si>
    <t>List10</t>
  </si>
  <si>
    <t>List11</t>
  </si>
  <si>
    <t>List12</t>
  </si>
  <si>
    <t>List13</t>
  </si>
  <si>
    <t>Ja</t>
  </si>
  <si>
    <t xml:space="preserve">Ja </t>
  </si>
  <si>
    <t>Toename</t>
  </si>
  <si>
    <t>Ja, exact volgens kapitaal-/dividendbeleid</t>
  </si>
  <si>
    <t>lineair (e.g. naar rato)</t>
  </si>
  <si>
    <t>Volledig</t>
  </si>
  <si>
    <t>1 keer per jaar</t>
  </si>
  <si>
    <t>Nee, DTL &lt; potentiële DTL</t>
  </si>
  <si>
    <t>Nee</t>
  </si>
  <si>
    <t>Afname</t>
  </si>
  <si>
    <t>Ja, ongeveer volgens kapitaal-/dividendbeleid</t>
  </si>
  <si>
    <t>Gedeeltelijk</t>
  </si>
  <si>
    <t>Nee, voldeed al aan de nieuwe wet- en regelgeving</t>
  </si>
  <si>
    <t>1 keer per kwartaal</t>
  </si>
  <si>
    <t>Nee, DTL &gt; potentiële DTL</t>
  </si>
  <si>
    <t>Geen impact</t>
  </si>
  <si>
    <t>Geen aandelenwinsten verondersteld</t>
  </si>
  <si>
    <t>Ja, maar niet volgens kapitaal-/dividendbeleid</t>
  </si>
  <si>
    <t>N.v.t.</t>
  </si>
  <si>
    <t>List6</t>
  </si>
  <si>
    <t>Geen vastgoedwinsten verondersteld</t>
  </si>
  <si>
    <t>List7</t>
  </si>
  <si>
    <t>Geen obligatiewinsten verondersteld</t>
  </si>
  <si>
    <t>List8</t>
  </si>
  <si>
    <t>Geen overige beleggingswinsten verondersteld</t>
  </si>
  <si>
    <t xml:space="preserve">2. </t>
  </si>
  <si>
    <t>e. Hoe beoordeelt u de waarschijnlijkheid van de veronderstelde winsten?</t>
  </si>
  <si>
    <t>c. Bespreek de rol van de waarderingsverschillen tussen de SII-balans en fiscale balans.</t>
  </si>
  <si>
    <t>a. Door welke componenten (SII-balansitems) wordt uw DTA gedreven (meerdere opties mogelijk)?</t>
  </si>
  <si>
    <t xml:space="preserve">d. Heeft dit DTA doen toenemen of afnemen? </t>
  </si>
  <si>
    <t xml:space="preserve">d. Heeft dit DTL doen toenemen of afnemen? </t>
  </si>
  <si>
    <t>d. Heeft dit LAC DT doen toenemen of afnemen?</t>
  </si>
  <si>
    <t>f. bespreek een eventuele verrekening van DTL met DTA. Laat de (mogelijk verschillende) timing van omkering van deze elementen dit toe?</t>
  </si>
  <si>
    <t>b. door wie?</t>
  </si>
  <si>
    <t>c. wanneer voor het laatst?</t>
  </si>
  <si>
    <t>d. met welke frequentie?</t>
  </si>
  <si>
    <t>a. Is uw huidige methode voor het waarderen van DTL en DTA onafhankelijk gevalideerd?</t>
  </si>
  <si>
    <t>d. Wat bedraagt het belastingtarief dat u veronderstelt? Licht toe.</t>
  </si>
  <si>
    <t xml:space="preserve">        Beleggingsresultaat (vóór onzekerheid-correctie)</t>
  </si>
  <si>
    <t xml:space="preserve">        Verzekeringstechnisch resultaat  (vóór onzekerheid-correctie)</t>
  </si>
  <si>
    <t xml:space="preserve">        Andere winstbronnen  (vóór onzekerheid-correctie)</t>
  </si>
  <si>
    <t xml:space="preserve">        Nieuwe activiteiten  (vóór onzekerheid-correctie)</t>
  </si>
  <si>
    <t>7_nee</t>
  </si>
  <si>
    <t>5_ja</t>
  </si>
  <si>
    <t>b. Wat is de impact op de winstgevendheid van bovenstaande (antwoord op vraag a) op het verwachte scenario (cfr. vraag 1 t/m 6)?</t>
  </si>
  <si>
    <t>b. Wat is de impact op de winstgevendheid van bovenstaande (antwoord op vraag a) op het verwachte scenario (cfr. vraag 7)?</t>
  </si>
  <si>
    <t>b. Ligt uw werkwijze toe.</t>
  </si>
  <si>
    <t>Licht uw antwoord toe.</t>
  </si>
  <si>
    <t>b. Bespreek de rol van het renterisico hierin en het typisch tegengesteld effect daarvan (hiermee wordt bedoeld dat de renteschok typisch aan de ene kant van de balans een positief effect heeft en aan de andere kant een negatief effect, waarbij het negatieve effect groter is dan het positieve effect).</t>
  </si>
  <si>
    <t>c. Zijn de voorzieningen ook in scope van de (allocatie van de) SCR voor marktrisico?</t>
  </si>
  <si>
    <t>b. Bespreek hoe dit verlies zich fiscaal manifesteert.</t>
  </si>
  <si>
    <t>Hoe rekent u het diversificatievoordeel (tussen modules) toe?</t>
  </si>
  <si>
    <t>c. Licht per maatregel toe in hoeverre deze na schok realistisch en conform beleid zijn, en binnen de eigen invloedssfeer liggen.</t>
  </si>
  <si>
    <t>b.  Benoem deze en licht per stuk toe op welke wijze (e.g. op welk moment, op welke posten) deze zich manifesteert in de na-schok-winstprojecties in de kwantatieve template.</t>
  </si>
  <si>
    <t>e. Is er sprake van verrekening van DTA met DTL na de schok?</t>
  </si>
  <si>
    <t xml:space="preserve">4. </t>
  </si>
  <si>
    <t xml:space="preserve">5. </t>
  </si>
  <si>
    <t xml:space="preserve">6. </t>
  </si>
  <si>
    <t xml:space="preserve">7. </t>
  </si>
  <si>
    <t>b. Ligt uw werkijze toe.</t>
  </si>
  <si>
    <t xml:space="preserve">        Nieuwe activiteiten (vóór onzekerheid-correctie)</t>
  </si>
  <si>
    <t xml:space="preserve">        Beleggingsresultaat  (vóór onzekerheid-correctie)</t>
  </si>
  <si>
    <t xml:space="preserve">c. Hoeveel minder belastingen verwacht u te betalen? </t>
  </si>
  <si>
    <t xml:space="preserve">d. Wanneer verwacht u minder belastingen te betalen? </t>
  </si>
  <si>
    <t>b. Waarom verwacht u minder belastingen te betalen?</t>
  </si>
  <si>
    <t>b. Wat is qua winstgevendheid de impact van bovengenoemde op het verwachte scenario (cfr. vraag 7).</t>
  </si>
  <si>
    <t>b. Wat is qua winstgevendheid de impact van bovengenoemde op het verwachte scenario (cfr. vraag 1 t/m 6).</t>
  </si>
  <si>
    <r>
      <t xml:space="preserve">Onderstaande vragen hebben betrekking op de tabs "BS_scen_X" (X=A,B,C) uit de kwantitatieve onderbouwing. Alleen de verzekeraars van wie deze sheets worden verwacht (zie "Guidelines" in kwantitatieve onderbouwing) beantwoorden deze vragen. De vragen peilen met name naar de waarschijnlijkheid van toekomstige winsten aan de basis van de balanswaardering van uitgestelde belastingen.
</t>
    </r>
    <r>
      <rPr>
        <b/>
        <sz val="11"/>
        <color rgb="FF0070C0"/>
        <rFont val="Calibri"/>
        <family val="2"/>
        <scheme val="minor"/>
      </rPr>
      <t>Graag alle vragen volledig beantwoorden.</t>
    </r>
  </si>
  <si>
    <r>
      <t xml:space="preserve">Onderstaande vragen hebben betrekking op de houding van verzekeraars t.a.v. uitgestelde belastingen in het licht van de nieuwe wet- en regelgeving. De vragen worden door alle verzekeraars beantwoord.
</t>
    </r>
    <r>
      <rPr>
        <b/>
        <sz val="11"/>
        <color rgb="FF0070C0"/>
        <rFont val="Calibri"/>
        <family val="2"/>
        <scheme val="minor"/>
      </rPr>
      <t>Graag alle vragen volledig beantwoorden.</t>
    </r>
  </si>
  <si>
    <r>
      <t xml:space="preserve">d. Verschilt het fiscale rendement op </t>
    </r>
    <r>
      <rPr>
        <b/>
        <u/>
        <sz val="11"/>
        <color theme="1"/>
        <rFont val="Calibri"/>
        <family val="2"/>
      </rPr>
      <t>verzekeringsverplichtingen</t>
    </r>
    <r>
      <rPr>
        <b/>
        <sz val="11"/>
        <color theme="1"/>
        <rFont val="Calibri"/>
        <family val="2"/>
        <scheme val="minor"/>
      </rPr>
      <t xml:space="preserve"> van het marktwaarderendement </t>
    </r>
    <r>
      <rPr>
        <b/>
        <u/>
        <sz val="11"/>
        <color theme="1"/>
        <rFont val="Calibri"/>
        <family val="2"/>
        <scheme val="minor"/>
      </rPr>
      <t>na schok</t>
    </r>
    <r>
      <rPr>
        <b/>
        <sz val="11"/>
        <color theme="1"/>
        <rFont val="Calibri"/>
        <family val="2"/>
        <scheme val="minor"/>
      </rPr>
      <t>?</t>
    </r>
  </si>
  <si>
    <t>Toekomstige beheeractiviteiten</t>
  </si>
  <si>
    <t xml:space="preserve">        Toekomstige beheeractiviteiten</t>
  </si>
  <si>
    <t>d. Graag de ondersteunende berekening (inclusief uitkomsten) en onderbouwing bijvoegen, waaruit blijkt dat de financiële positie van de groep toereikend is rekening houdend met uw antwoord op 10c. Graag dit als bijlage bijvoegen met hier een verwijzing naar de relevante passages.</t>
  </si>
  <si>
    <r>
      <t xml:space="preserve">Waarom zijn de veronderstelde/geprojecteerde winsten waarschijnlijk genoeg voor de erkenning van DTA </t>
    </r>
    <r>
      <rPr>
        <b/>
        <u/>
        <sz val="11"/>
        <color theme="1"/>
        <rFont val="Calibri"/>
        <family val="2"/>
      </rPr>
      <t>na schok</t>
    </r>
    <r>
      <rPr>
        <b/>
        <sz val="11"/>
        <color theme="1"/>
        <rFont val="Calibri"/>
        <family val="2"/>
        <scheme val="minor"/>
      </rPr>
      <t>? Betrek hierbij de antwoorden op vragen 8b, 9b en 10b. Bespreek hierbij ook of de gehanteerde LAC DT een directe, onbewerkte weergave van de modeluitkomsten is of niet.</t>
    </r>
  </si>
  <si>
    <t>Zijn de veronderstelde/geprojecteerde winsten waarschijnlijk genoeg voor de erkenning van DTA? Betrek hierbij de antwoorden op vragen 8b en 9b. Bespreek ook of de gehanteerde (netto) DTA op de balans een directe, onbewerkte weergave van de modeluitkomsten is of niet.</t>
  </si>
  <si>
    <t>Relatienummer:</t>
  </si>
  <si>
    <t>Strategic asset allocation</t>
  </si>
  <si>
    <r>
      <t xml:space="preserve">Onderstaande vragen hebben betrekking op de tab "BS_Balance" uit de kwantitatieve onderbouwing en worden door alle verzekeraars beantwoord. De vragen verkennen hoe verzekeraars tot de balanswaardering van DTL en DTA komen en waarom deze waardering passend is. Verzekeraars beantwoorden alle vragen in dit deel; ook als DTL en/of DTA nul bedraagt zijn wij benieuwd hoe u hiertoe komt en waarom dit passend is. 
</t>
    </r>
    <r>
      <rPr>
        <b/>
        <sz val="11"/>
        <color rgb="FF0070C0"/>
        <rFont val="Calibri"/>
        <family val="2"/>
        <scheme val="minor"/>
      </rPr>
      <t>Graag alle vragen volledig beantwoorden.</t>
    </r>
  </si>
  <si>
    <t>a. Door welke componenten (SII-balansitems) wordt uw DTL gedreven (meerdere opties mogelijk)?</t>
  </si>
  <si>
    <t>Licht uw keuze en antwoorden toe, met verwijzing naar de relevante documentatie (cfr. bijlage B uit brief; graag toevoegen als bijlage).</t>
  </si>
  <si>
    <t>Zo ja: in welk document (graag toevoegen aan uw dossier in bijlage, cfr. bijlage A uit brief) en op welke pagina('s)?</t>
  </si>
  <si>
    <t>Geef een toelichting.</t>
  </si>
  <si>
    <t>Geef een toelichting. Bespreek hierbij ook de veronderstelde horizon (vanaf wanneer wordt geen nieuwe productie meer afgesloten?).</t>
  </si>
  <si>
    <t>d. Bespreek hoe dit verlies (SCR marktrisico) zich fiscaal manifesteert.</t>
  </si>
  <si>
    <t>Licht uw keuze en antwoorden toe. Onderliggende documentatie graag bijvoegen als bijlage (cfr. bijlage B uit brief).</t>
  </si>
  <si>
    <r>
      <t xml:space="preserve">Onderstaande vragen hebben betrekking op de tabs "AS_scen_X" (X=A,B,C) uit de kwantitatieve onderbouwing. Alleen de verzekeraars van wie deze sheets worden verwacht (zie "Guidelines" in kwantitatieve onderbouwing) beantwoorden de vragen. De vragen peilen naar de waarschijnlijkheid van toekomstige winsten aan de basis van LAC DT.
</t>
    </r>
    <r>
      <rPr>
        <b/>
        <sz val="12.1"/>
        <color rgb="FF0070C0"/>
        <rFont val="Calibri"/>
        <family val="2"/>
      </rPr>
      <t>Graag alle vragen volledig beantwoorden.</t>
    </r>
  </si>
  <si>
    <t>non-lineair (e.g. single equivalent scenario)</t>
  </si>
  <si>
    <t>Geef een toelichting. Bespreek hierbij vanaf wanneer u geen nieuwe productie meer veronderstelt.</t>
  </si>
  <si>
    <r>
      <t xml:space="preserve">Onderstaande vragen hebben betrekking op de tab "AS_Balance" uit de kwantitatieve onderbouwing en wordt beantwoord door de verzekeraars van wie deze tab verwacht wordt (zie "Guidelines" in kwantitatieve template). De vragen verkennen hoe verzekeraars op hoofdlijnen tot LAC DT komen.
</t>
    </r>
    <r>
      <rPr>
        <b/>
        <sz val="11"/>
        <color rgb="FF0070C0"/>
        <rFont val="Calibri"/>
        <family val="2"/>
        <scheme val="minor"/>
      </rPr>
      <t>Graag alle vragen volledig beantwoorden.</t>
    </r>
  </si>
  <si>
    <r>
      <t xml:space="preserve">Onderstaande vragen hebben betrekking op de tab "AS_Balance" en "AS_scen_X" (X=A,B,C,..)" uit de kwantitatieve onderbouwing en worden beantwoord door de verzekeraars van wie deze tab verwacht wordt (zie "Guidelines" in kwantitatieve template). De vragen verkennen hoe, in beginsel, de financiële positie van een verzekeraar na schok wordt ingeschat en welke herstelmaatregelen vervolgens inzetbaar zijn.
</t>
    </r>
    <r>
      <rPr>
        <b/>
        <sz val="11"/>
        <color rgb="FF0070C0"/>
        <rFont val="Calibri"/>
        <family val="2"/>
        <scheme val="minor"/>
      </rPr>
      <t>Graag alle vragen volledig beantwoorden.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</si>
</sst>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4"/>
      <color rgb="FFFFFFFF"/>
      <name val="Calibri"/>
      <family val="2"/>
      <scheme val="minor"/>
    </font>
    <font>
      <sz val="8"/>
      <color theme="1"/>
      <name val="Calibri"/>
      <family val="2"/>
      <scheme val="minor"/>
    </font>
    <font>
      <sz val="8"/>
      <color theme="1"/>
      <name val="Arial"/>
      <family val="2"/>
    </font>
    <font>
      <sz val="11"/>
      <color theme="1"/>
      <name val="Calibri"/>
      <family val="2"/>
    </font>
    <font>
      <b/>
      <u/>
      <sz val="11"/>
      <color theme="1"/>
      <name val="Calibri"/>
      <family val="2"/>
    </font>
    <font>
      <b/>
      <sz val="12"/>
      <color rgb="FFFFFFFF"/>
      <name val="Calibri"/>
      <family val="2"/>
      <scheme val="minor"/>
    </font>
    <font>
      <b/>
      <sz val="11"/>
      <color theme="1"/>
      <name val="Calibri"/>
      <family val="2"/>
    </font>
    <font>
      <b/>
      <u/>
      <sz val="11"/>
      <color theme="1"/>
      <name val="Calibri"/>
      <family val="2"/>
      <scheme val="minor"/>
    </font>
    <font>
      <sz val="11"/>
      <color rgb="FFFF0000"/>
      <name val="Calibri"/>
      <family val="2"/>
      <scheme val="minor"/>
    </font>
    <font>
      <b/>
      <sz val="11"/>
      <name val="Calibri"/>
      <family val="2"/>
      <scheme val="minor"/>
    </font>
    <font>
      <b/>
      <u/>
      <sz val="12.1"/>
      <color theme="1"/>
      <name val="Calibri"/>
      <family val="2"/>
    </font>
    <font>
      <b/>
      <sz val="11"/>
      <name val="Calibri"/>
      <family val="2"/>
    </font>
    <font>
      <sz val="8"/>
      <color rgb="FF000000"/>
      <name val="Segoe UI"/>
      <family val="2"/>
    </font>
    <font>
      <sz val="11"/>
      <color rgb="FF0070C0"/>
      <name val="Calibri"/>
      <family val="2"/>
      <scheme val="minor"/>
    </font>
    <font>
      <b/>
      <sz val="12.1"/>
      <color rgb="FF0070C0"/>
      <name val="Calibri"/>
      <family val="2"/>
    </font>
    <font>
      <b/>
      <sz val="11"/>
      <color rgb="FF0070C0"/>
      <name val="Calibri"/>
      <family val="2"/>
      <scheme val="minor"/>
    </font>
  </fonts>
  <fills count="12">
    <fill>
      <patternFill patternType="none"/>
    </fill>
    <fill>
      <patternFill patternType="gray125"/>
    </fill>
    <fill>
      <patternFill patternType="solid">
        <fgColor rgb="FF2D2166"/>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CC99FF"/>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rgb="FF002060"/>
      </left>
      <right style="hair">
        <color rgb="FF002060"/>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rgb="FF002060"/>
      </right>
      <top style="thin">
        <color indexed="64"/>
      </top>
      <bottom/>
      <diagonal/>
    </border>
    <border>
      <left style="hair">
        <color rgb="FF002060"/>
      </left>
      <right style="hair">
        <color rgb="FF002060"/>
      </right>
      <top style="thin">
        <color indexed="64"/>
      </top>
      <bottom/>
      <diagonal/>
    </border>
    <border>
      <left style="hair">
        <color rgb="FF002060"/>
      </left>
      <right style="thin">
        <color indexed="64"/>
      </right>
      <top style="thin">
        <color indexed="64"/>
      </top>
      <bottom/>
      <diagonal/>
    </border>
    <border>
      <left style="thin">
        <color indexed="64"/>
      </left>
      <right style="hair">
        <color rgb="FF002060"/>
      </right>
      <top/>
      <bottom/>
      <diagonal/>
    </border>
    <border>
      <left style="hair">
        <color rgb="FF002060"/>
      </left>
      <right style="thin">
        <color indexed="64"/>
      </right>
      <top/>
      <bottom/>
      <diagonal/>
    </border>
    <border>
      <left style="thin">
        <color indexed="64"/>
      </left>
      <right style="hair">
        <color rgb="FF002060"/>
      </right>
      <top/>
      <bottom style="thin">
        <color indexed="64"/>
      </bottom>
      <diagonal/>
    </border>
    <border>
      <left style="hair">
        <color rgb="FF002060"/>
      </left>
      <right style="hair">
        <color rgb="FF002060"/>
      </right>
      <top/>
      <bottom style="thin">
        <color indexed="64"/>
      </bottom>
      <diagonal/>
    </border>
    <border>
      <left style="hair">
        <color rgb="FF002060"/>
      </left>
      <right style="thin">
        <color indexed="64"/>
      </right>
      <top/>
      <bottom style="thin">
        <color indexed="64"/>
      </bottom>
      <diagonal/>
    </border>
    <border>
      <left style="thin">
        <color indexed="64"/>
      </left>
      <right style="hair">
        <color rgb="FF002060"/>
      </right>
      <top/>
      <bottom style="dotted">
        <color indexed="64"/>
      </bottom>
      <diagonal/>
    </border>
    <border>
      <left style="hair">
        <color rgb="FF002060"/>
      </left>
      <right style="hair">
        <color rgb="FF002060"/>
      </right>
      <top/>
      <bottom style="dotted">
        <color indexed="64"/>
      </bottom>
      <diagonal/>
    </border>
    <border>
      <left style="hair">
        <color rgb="FF002060"/>
      </left>
      <right style="thin">
        <color indexed="64"/>
      </right>
      <top/>
      <bottom style="dotted">
        <color indexed="64"/>
      </bottom>
      <diagonal/>
    </border>
    <border>
      <left style="hair">
        <color rgb="FF002060"/>
      </left>
      <right style="hair">
        <color rgb="FF002060"/>
      </right>
      <top style="dotted">
        <color indexed="64"/>
      </top>
      <bottom style="dotted">
        <color indexed="64"/>
      </bottom>
      <diagonal/>
    </border>
    <border>
      <left style="thin">
        <color indexed="64"/>
      </left>
      <right style="hair">
        <color rgb="FF002060"/>
      </right>
      <top style="dotted">
        <color indexed="64"/>
      </top>
      <bottom style="dotted">
        <color indexed="64"/>
      </bottom>
      <diagonal/>
    </border>
    <border>
      <left style="hair">
        <color rgb="FF002060"/>
      </left>
      <right style="thin">
        <color indexed="64"/>
      </right>
      <top style="dotted">
        <color indexed="64"/>
      </top>
      <bottom style="dotted">
        <color indexed="64"/>
      </bottom>
      <diagonal/>
    </border>
    <border>
      <left style="thin">
        <color indexed="64"/>
      </left>
      <right style="hair">
        <color rgb="FF002060"/>
      </right>
      <top style="thin">
        <color indexed="64"/>
      </top>
      <bottom style="dotted">
        <color indexed="64"/>
      </bottom>
      <diagonal/>
    </border>
    <border>
      <left style="hair">
        <color rgb="FF002060"/>
      </left>
      <right style="hair">
        <color rgb="FF002060"/>
      </right>
      <top style="thin">
        <color indexed="64"/>
      </top>
      <bottom style="dotted">
        <color indexed="64"/>
      </bottom>
      <diagonal/>
    </border>
    <border>
      <left style="hair">
        <color rgb="FF002060"/>
      </left>
      <right style="thin">
        <color indexed="64"/>
      </right>
      <top style="thin">
        <color indexed="64"/>
      </top>
      <bottom style="dotted">
        <color indexed="64"/>
      </bottom>
      <diagonal/>
    </border>
  </borders>
  <cellStyleXfs count="2">
    <xf numFmtId="0" fontId="0" fillId="0" borderId="0"/>
    <xf numFmtId="0" fontId="3" fillId="0" borderId="0" applyNumberFormat="0" applyFill="0" applyBorder="0" applyAlignment="0" applyProtection="0"/>
  </cellStyleXfs>
  <cellXfs count="95">
    <xf numFmtId="0" fontId="0" fillId="0" borderId="0" xfId="0"/>
    <xf numFmtId="0" fontId="4" fillId="3" borderId="4" xfId="0" applyFont="1" applyFill="1" applyBorder="1" applyAlignment="1">
      <alignment horizontal="left" vertical="top"/>
    </xf>
    <xf numFmtId="0" fontId="4" fillId="3" borderId="0" xfId="0" applyFont="1" applyFill="1" applyAlignment="1">
      <alignment horizontal="left" vertical="top"/>
    </xf>
    <xf numFmtId="0" fontId="4" fillId="3" borderId="5" xfId="0" applyFont="1" applyFill="1" applyBorder="1" applyAlignment="1">
      <alignment horizontal="left" vertical="top"/>
    </xf>
    <xf numFmtId="0" fontId="0" fillId="0" borderId="4" xfId="0" applyBorder="1"/>
    <xf numFmtId="0" fontId="5" fillId="3" borderId="6" xfId="0" applyFont="1" applyFill="1" applyBorder="1" applyAlignment="1">
      <alignment horizontal="left" vertical="top" wrapText="1"/>
    </xf>
    <xf numFmtId="0" fontId="0" fillId="3" borderId="5" xfId="0" applyFill="1" applyBorder="1"/>
    <xf numFmtId="0" fontId="0" fillId="0" borderId="7" xfId="0" applyBorder="1"/>
    <xf numFmtId="0" fontId="0" fillId="0" borderId="8" xfId="0" applyBorder="1"/>
    <xf numFmtId="0" fontId="0" fillId="3" borderId="9" xfId="0" applyFill="1" applyBorder="1"/>
    <xf numFmtId="0" fontId="0" fillId="3" borderId="8" xfId="0" applyFill="1" applyBorder="1"/>
    <xf numFmtId="0" fontId="0" fillId="0" borderId="9" xfId="0" applyBorder="1"/>
    <xf numFmtId="0" fontId="0" fillId="4" borderId="0" xfId="0" applyFill="1"/>
    <xf numFmtId="0" fontId="3" fillId="0" borderId="0" xfId="1"/>
    <xf numFmtId="0" fontId="0" fillId="3" borderId="6" xfId="0" applyFill="1" applyBorder="1" applyAlignment="1">
      <alignment horizontal="left" vertical="top" wrapText="1"/>
    </xf>
    <xf numFmtId="0" fontId="1" fillId="6" borderId="10" xfId="0" applyFont="1" applyFill="1" applyBorder="1"/>
    <xf numFmtId="0" fontId="0" fillId="6" borderId="10" xfId="0" applyFill="1" applyBorder="1"/>
    <xf numFmtId="0" fontId="0" fillId="6" borderId="10" xfId="0" applyFill="1" applyBorder="1" applyAlignment="1">
      <alignment horizontal="left"/>
    </xf>
    <xf numFmtId="0" fontId="2" fillId="5" borderId="0" xfId="0" applyFont="1" applyFill="1"/>
    <xf numFmtId="0" fontId="0" fillId="7" borderId="0" xfId="0" applyFill="1"/>
    <xf numFmtId="0" fontId="0" fillId="8" borderId="0" xfId="0" applyFill="1"/>
    <xf numFmtId="0" fontId="3" fillId="7" borderId="0" xfId="1" applyFill="1"/>
    <xf numFmtId="0" fontId="3" fillId="8" borderId="0" xfId="1" applyFill="1"/>
    <xf numFmtId="0" fontId="0" fillId="9" borderId="0" xfId="0" applyFill="1"/>
    <xf numFmtId="0" fontId="3" fillId="9" borderId="0" xfId="1" applyFill="1"/>
    <xf numFmtId="0" fontId="0" fillId="10" borderId="0" xfId="0" applyFill="1"/>
    <xf numFmtId="0" fontId="3" fillId="10" borderId="0" xfId="1" applyFill="1"/>
    <xf numFmtId="0" fontId="0" fillId="11" borderId="0" xfId="0" applyFill="1"/>
    <xf numFmtId="0" fontId="3" fillId="11" borderId="0" xfId="1" applyFill="1"/>
    <xf numFmtId="0" fontId="12" fillId="0" borderId="0" xfId="0" applyFont="1"/>
    <xf numFmtId="0" fontId="0" fillId="10" borderId="10" xfId="0" applyFill="1" applyBorder="1"/>
    <xf numFmtId="0" fontId="0" fillId="10" borderId="10" xfId="0" applyFill="1" applyBorder="1" applyAlignment="1">
      <alignment horizontal="left"/>
    </xf>
    <xf numFmtId="0" fontId="0" fillId="6" borderId="17" xfId="0" applyFill="1" applyBorder="1"/>
    <xf numFmtId="0" fontId="0" fillId="6" borderId="18" xfId="0" applyFill="1" applyBorder="1" applyAlignment="1">
      <alignment horizontal="left"/>
    </xf>
    <xf numFmtId="0" fontId="0" fillId="6" borderId="18" xfId="0" applyFill="1" applyBorder="1"/>
    <xf numFmtId="0" fontId="0" fillId="6" borderId="19" xfId="0" applyFill="1" applyBorder="1"/>
    <xf numFmtId="0" fontId="0" fillId="6" borderId="20" xfId="0" applyFill="1" applyBorder="1"/>
    <xf numFmtId="0" fontId="0" fillId="6" borderId="21" xfId="0" applyFill="1" applyBorder="1"/>
    <xf numFmtId="0" fontId="0" fillId="6" borderId="22" xfId="0" applyFill="1" applyBorder="1"/>
    <xf numFmtId="0" fontId="0" fillId="6" borderId="23" xfId="0" applyFill="1" applyBorder="1" applyAlignment="1">
      <alignment horizontal="left"/>
    </xf>
    <xf numFmtId="0" fontId="0" fillId="6" borderId="23" xfId="0" applyFill="1" applyBorder="1"/>
    <xf numFmtId="0" fontId="0" fillId="6" borderId="24" xfId="0" applyFill="1" applyBorder="1"/>
    <xf numFmtId="0" fontId="0" fillId="6" borderId="25" xfId="0" applyFill="1" applyBorder="1"/>
    <xf numFmtId="0" fontId="0" fillId="6" borderId="26" xfId="0" applyFill="1" applyBorder="1" applyAlignment="1">
      <alignment horizontal="left"/>
    </xf>
    <xf numFmtId="0" fontId="0" fillId="6" borderId="26" xfId="0" applyFill="1" applyBorder="1"/>
    <xf numFmtId="0" fontId="0" fillId="6" borderId="27" xfId="0" applyFill="1" applyBorder="1"/>
    <xf numFmtId="0" fontId="0" fillId="6" borderId="28" xfId="0" applyFill="1" applyBorder="1"/>
    <xf numFmtId="0" fontId="0" fillId="6" borderId="28" xfId="0" applyFill="1" applyBorder="1" applyAlignment="1">
      <alignment horizontal="left"/>
    </xf>
    <xf numFmtId="0" fontId="0" fillId="10" borderId="26" xfId="0" applyFill="1" applyBorder="1"/>
    <xf numFmtId="0" fontId="0" fillId="10" borderId="18" xfId="0" applyFill="1" applyBorder="1"/>
    <xf numFmtId="0" fontId="0" fillId="6" borderId="29" xfId="0" applyFill="1" applyBorder="1"/>
    <xf numFmtId="0" fontId="0" fillId="6" borderId="30" xfId="0" applyFill="1" applyBorder="1"/>
    <xf numFmtId="0" fontId="0" fillId="6" borderId="31" xfId="0" applyFill="1" applyBorder="1"/>
    <xf numFmtId="0" fontId="0" fillId="6" borderId="32" xfId="0" applyFill="1" applyBorder="1" applyAlignment="1">
      <alignment horizontal="left"/>
    </xf>
    <xf numFmtId="0" fontId="0" fillId="6" borderId="32" xfId="0" applyFill="1" applyBorder="1"/>
    <xf numFmtId="0" fontId="0" fillId="6" borderId="33" xfId="0" applyFill="1" applyBorder="1"/>
    <xf numFmtId="0" fontId="4" fillId="2" borderId="0" xfId="0" applyFont="1" applyFill="1" applyAlignment="1" applyProtection="1">
      <alignment horizontal="left" vertical="top"/>
    </xf>
    <xf numFmtId="0" fontId="0" fillId="0" borderId="0" xfId="0" applyProtection="1"/>
    <xf numFmtId="0" fontId="17" fillId="0" borderId="16" xfId="0" applyFont="1" applyBorder="1" applyAlignment="1" applyProtection="1">
      <alignment vertical="center" wrapText="1"/>
    </xf>
    <xf numFmtId="0" fontId="1" fillId="0" borderId="0" xfId="0" applyFont="1" applyAlignment="1" applyProtection="1">
      <alignment vertical="top"/>
    </xf>
    <xf numFmtId="0" fontId="1" fillId="0" borderId="0" xfId="0" applyFont="1" applyAlignment="1" applyProtection="1">
      <alignment horizontal="left" wrapText="1"/>
    </xf>
    <xf numFmtId="0" fontId="7" fillId="0" borderId="0" xfId="0" applyFont="1" applyProtection="1"/>
    <xf numFmtId="0" fontId="0" fillId="0" borderId="0" xfId="0" applyAlignment="1" applyProtection="1">
      <alignment vertical="top"/>
    </xf>
    <xf numFmtId="0" fontId="0" fillId="0" borderId="0" xfId="0" applyAlignment="1" applyProtection="1">
      <alignment vertical="top" wrapText="1"/>
    </xf>
    <xf numFmtId="0" fontId="6" fillId="3" borderId="0" xfId="0" applyFont="1" applyFill="1" applyAlignment="1" applyProtection="1">
      <alignment horizontal="left" vertical="top" wrapText="1"/>
    </xf>
    <xf numFmtId="0" fontId="1" fillId="0" borderId="0" xfId="0" applyFont="1" applyAlignment="1" applyProtection="1">
      <alignment wrapText="1"/>
    </xf>
    <xf numFmtId="0" fontId="0" fillId="0" borderId="0" xfId="0" applyAlignment="1" applyProtection="1">
      <alignment horizontal="left"/>
    </xf>
    <xf numFmtId="0" fontId="1" fillId="0" borderId="0" xfId="0" applyFont="1" applyProtection="1"/>
    <xf numFmtId="0" fontId="1" fillId="0" borderId="0" xfId="0" applyFont="1" applyAlignment="1" applyProtection="1">
      <alignment horizontal="left"/>
    </xf>
    <xf numFmtId="0" fontId="13" fillId="0" borderId="0" xfId="0" applyFont="1" applyAlignment="1" applyProtection="1">
      <alignment vertical="top"/>
    </xf>
    <xf numFmtId="0" fontId="7" fillId="0" borderId="0" xfId="0" applyFont="1" applyAlignment="1" applyProtection="1">
      <alignment wrapText="1"/>
    </xf>
    <xf numFmtId="0" fontId="12" fillId="0" borderId="0" xfId="0" applyFont="1" applyProtection="1"/>
    <xf numFmtId="0" fontId="6" fillId="3" borderId="6" xfId="0" applyFont="1" applyFill="1" applyBorder="1" applyAlignment="1" applyProtection="1">
      <alignment horizontal="left" vertical="top" wrapText="1"/>
      <protection locked="0"/>
    </xf>
    <xf numFmtId="0" fontId="0" fillId="0" borderId="0" xfId="0" applyAlignment="1" applyProtection="1">
      <alignment wrapText="1"/>
    </xf>
    <xf numFmtId="0" fontId="9" fillId="2" borderId="0" xfId="0" applyFont="1" applyFill="1" applyAlignment="1" applyProtection="1">
      <alignment horizontal="left" vertical="top"/>
    </xf>
    <xf numFmtId="0" fontId="0" fillId="0" borderId="11" xfId="0" applyBorder="1" applyProtection="1"/>
    <xf numFmtId="0" fontId="0" fillId="0" borderId="12" xfId="0" applyBorder="1" applyProtection="1"/>
    <xf numFmtId="0" fontId="1" fillId="0" borderId="11" xfId="0" applyFont="1" applyBorder="1" applyProtection="1"/>
    <xf numFmtId="0" fontId="1" fillId="0" borderId="12" xfId="0" applyFont="1" applyBorder="1" applyProtection="1"/>
    <xf numFmtId="0" fontId="0" fillId="0" borderId="0" xfId="0" quotePrefix="1" applyProtection="1"/>
    <xf numFmtId="0" fontId="6" fillId="3" borderId="12" xfId="0" applyFont="1" applyFill="1" applyBorder="1" applyAlignment="1" applyProtection="1">
      <alignment horizontal="left" vertical="top" wrapText="1"/>
    </xf>
    <xf numFmtId="0" fontId="1" fillId="0" borderId="12" xfId="0" applyFont="1" applyBorder="1" applyAlignment="1" applyProtection="1">
      <alignment wrapText="1"/>
    </xf>
    <xf numFmtId="0" fontId="0" fillId="0" borderId="13" xfId="0" applyBorder="1" applyProtection="1"/>
    <xf numFmtId="0" fontId="0" fillId="0" borderId="14" xfId="0" applyBorder="1" applyProtection="1"/>
    <xf numFmtId="0" fontId="0" fillId="0" borderId="15" xfId="0" applyBorder="1" applyProtection="1"/>
    <xf numFmtId="0" fontId="1" fillId="0" borderId="0" xfId="0" applyFont="1" applyAlignment="1" applyProtection="1">
      <alignment vertical="center"/>
    </xf>
    <xf numFmtId="0" fontId="10" fillId="0" borderId="0" xfId="0" applyFont="1" applyProtection="1"/>
    <xf numFmtId="0" fontId="13" fillId="0" borderId="0" xfId="0" applyFont="1" applyProtection="1"/>
    <xf numFmtId="0" fontId="13" fillId="0" borderId="0" xfId="0" applyFont="1" applyAlignment="1" applyProtection="1">
      <alignment wrapText="1"/>
    </xf>
    <xf numFmtId="0" fontId="1" fillId="0" borderId="0" xfId="0" applyFont="1" applyAlignment="1" applyProtection="1">
      <alignment vertical="top" wrapText="1"/>
    </xf>
    <xf numFmtId="0" fontId="1" fillId="0" borderId="0" xfId="0" applyFont="1" applyAlignment="1" applyProtection="1">
      <alignment horizontal="left" vertical="top"/>
    </xf>
    <xf numFmtId="0" fontId="10" fillId="0" borderId="0" xfId="0" applyFont="1" applyAlignment="1" applyProtection="1">
      <alignment wrapText="1"/>
    </xf>
    <xf numFmtId="0" fontId="4" fillId="2" borderId="1" xfId="0" applyFont="1" applyFill="1" applyBorder="1" applyAlignment="1">
      <alignment horizontal="left" vertical="top"/>
    </xf>
    <xf numFmtId="0" fontId="4" fillId="2" borderId="2" xfId="0" applyFont="1" applyFill="1" applyBorder="1" applyAlignment="1">
      <alignment horizontal="left" vertical="top"/>
    </xf>
    <xf numFmtId="0" fontId="4" fillId="2" borderId="3" xfId="0" applyFont="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combo" dx="25" fmlaLink="Verzamelsheet!$G$2" fmlaRange="List12" noThreeD="1" sel="1" val="0"/>
</file>

<file path=xl/ctrlProps/ctrlProp10.xml><?xml version="1.0" encoding="utf-8"?>
<formControlPr xmlns="http://schemas.microsoft.com/office/spreadsheetml/2009/9/main" objectType="CheckBox" fmlaLink="Verzamelsheet!$G$22" lockText="1" noThreeD="1"/>
</file>

<file path=xl/ctrlProps/ctrlProp100.xml><?xml version="1.0" encoding="utf-8"?>
<formControlPr xmlns="http://schemas.microsoft.com/office/spreadsheetml/2009/9/main" objectType="CheckBox" fmlaLink="Verzamelsheet!$G$142" lockText="1" noThreeD="1"/>
</file>

<file path=xl/ctrlProps/ctrlProp101.xml><?xml version="1.0" encoding="utf-8"?>
<formControlPr xmlns="http://schemas.microsoft.com/office/spreadsheetml/2009/9/main" objectType="CheckBox" fmlaLink="Verzamelsheet!$G$144" lockText="1" noThreeD="1"/>
</file>

<file path=xl/ctrlProps/ctrlProp102.xml><?xml version="1.0" encoding="utf-8"?>
<formControlPr xmlns="http://schemas.microsoft.com/office/spreadsheetml/2009/9/main" objectType="CheckBox" fmlaLink="Verzamelsheet!$G$143" lockText="1" noThreeD="1"/>
</file>

<file path=xl/ctrlProps/ctrlProp103.xml><?xml version="1.0" encoding="utf-8"?>
<formControlPr xmlns="http://schemas.microsoft.com/office/spreadsheetml/2009/9/main" objectType="CheckBox" fmlaLink="Verzamelsheet!$G$145" lockText="1" noThreeD="1"/>
</file>

<file path=xl/ctrlProps/ctrlProp104.xml><?xml version="1.0" encoding="utf-8"?>
<formControlPr xmlns="http://schemas.microsoft.com/office/spreadsheetml/2009/9/main" objectType="CheckBox" fmlaLink="Verzamelsheet!$G$146" lockText="1" noThreeD="1"/>
</file>

<file path=xl/ctrlProps/ctrlProp105.xml><?xml version="1.0" encoding="utf-8"?>
<formControlPr xmlns="http://schemas.microsoft.com/office/spreadsheetml/2009/9/main" objectType="CheckBox" fmlaLink="Verzamelsheet!$G$49" lockText="1" noThreeD="1"/>
</file>

<file path=xl/ctrlProps/ctrlProp106.xml><?xml version="1.0" encoding="utf-8"?>
<formControlPr xmlns="http://schemas.microsoft.com/office/spreadsheetml/2009/9/main" objectType="CheckBox" fmlaLink="Verzamelsheet!$G$67" lockText="1" noThreeD="1"/>
</file>

<file path=xl/ctrlProps/ctrlProp107.xml><?xml version="1.0" encoding="utf-8"?>
<formControlPr xmlns="http://schemas.microsoft.com/office/spreadsheetml/2009/9/main" objectType="CheckBox" fmlaLink="Verzamelsheet!$G$68" lockText="1" noThreeD="1"/>
</file>

<file path=xl/ctrlProps/ctrlProp108.xml><?xml version="1.0" encoding="utf-8"?>
<formControlPr xmlns="http://schemas.microsoft.com/office/spreadsheetml/2009/9/main" objectType="CheckBox" fmlaLink="Verzamelsheet!$G$71" lockText="1" noThreeD="1"/>
</file>

<file path=xl/ctrlProps/ctrlProp109.xml><?xml version="1.0" encoding="utf-8"?>
<formControlPr xmlns="http://schemas.microsoft.com/office/spreadsheetml/2009/9/main" objectType="CheckBox" fmlaLink="Verzamelsheet!$G$70" lockText="1" noThreeD="1"/>
</file>

<file path=xl/ctrlProps/ctrlProp11.xml><?xml version="1.0" encoding="utf-8"?>
<formControlPr xmlns="http://schemas.microsoft.com/office/spreadsheetml/2009/9/main" objectType="CheckBox" fmlaLink="Verzamelsheet!$G$24" lockText="1" noThreeD="1"/>
</file>

<file path=xl/ctrlProps/ctrlProp110.xml><?xml version="1.0" encoding="utf-8"?>
<formControlPr xmlns="http://schemas.microsoft.com/office/spreadsheetml/2009/9/main" objectType="CheckBox" fmlaLink="Verzamelsheet!$G$72" lockText="1" noThreeD="1"/>
</file>

<file path=xl/ctrlProps/ctrlProp111.xml><?xml version="1.0" encoding="utf-8"?>
<formControlPr xmlns="http://schemas.microsoft.com/office/spreadsheetml/2009/9/main" objectType="CheckBox" fmlaLink="Verzamelsheet!$G$69" lockText="1" noThreeD="1"/>
</file>

<file path=xl/ctrlProps/ctrlProp112.xml><?xml version="1.0" encoding="utf-8"?>
<formControlPr xmlns="http://schemas.microsoft.com/office/spreadsheetml/2009/9/main" objectType="CheckBox" fmlaLink="Verzamelsheet!$G$87" lockText="1" noThreeD="1"/>
</file>

<file path=xl/ctrlProps/ctrlProp113.xml><?xml version="1.0" encoding="utf-8"?>
<formControlPr xmlns="http://schemas.microsoft.com/office/spreadsheetml/2009/9/main" objectType="CheckBox" fmlaLink="Verzamelsheet!$G$88" lockText="1" noThreeD="1"/>
</file>

<file path=xl/ctrlProps/ctrlProp114.xml><?xml version="1.0" encoding="utf-8"?>
<formControlPr xmlns="http://schemas.microsoft.com/office/spreadsheetml/2009/9/main" objectType="CheckBox" fmlaLink="Verzamelsheet!$G$91" lockText="1" noThreeD="1"/>
</file>

<file path=xl/ctrlProps/ctrlProp115.xml><?xml version="1.0" encoding="utf-8"?>
<formControlPr xmlns="http://schemas.microsoft.com/office/spreadsheetml/2009/9/main" objectType="CheckBox" fmlaLink="Verzamelsheet!$G$90" lockText="1" noThreeD="1"/>
</file>

<file path=xl/ctrlProps/ctrlProp116.xml><?xml version="1.0" encoding="utf-8"?>
<formControlPr xmlns="http://schemas.microsoft.com/office/spreadsheetml/2009/9/main" objectType="CheckBox" fmlaLink="Verzamelsheet!$G$92" lockText="1" noThreeD="1"/>
</file>

<file path=xl/ctrlProps/ctrlProp117.xml><?xml version="1.0" encoding="utf-8"?>
<formControlPr xmlns="http://schemas.microsoft.com/office/spreadsheetml/2009/9/main" objectType="CheckBox" fmlaLink="Verzamelsheet!$G$89" lockText="1" noThreeD="1"/>
</file>

<file path=xl/ctrlProps/ctrlProp118.xml><?xml version="1.0" encoding="utf-8"?>
<formControlPr xmlns="http://schemas.microsoft.com/office/spreadsheetml/2009/9/main" objectType="CheckBox" fmlaLink="Verzamelsheet!$G$107" lockText="1" noThreeD="1"/>
</file>

<file path=xl/ctrlProps/ctrlProp119.xml><?xml version="1.0" encoding="utf-8"?>
<formControlPr xmlns="http://schemas.microsoft.com/office/spreadsheetml/2009/9/main" objectType="CheckBox" fmlaLink="Verzamelsheet!$G$108" lockText="1" noThreeD="1"/>
</file>

<file path=xl/ctrlProps/ctrlProp12.xml><?xml version="1.0" encoding="utf-8"?>
<formControlPr xmlns="http://schemas.microsoft.com/office/spreadsheetml/2009/9/main" objectType="CheckBox" fmlaLink="Verzamelsheet!$G$23" lockText="1" noThreeD="1"/>
</file>

<file path=xl/ctrlProps/ctrlProp120.xml><?xml version="1.0" encoding="utf-8"?>
<formControlPr xmlns="http://schemas.microsoft.com/office/spreadsheetml/2009/9/main" objectType="CheckBox" fmlaLink="Verzamelsheet!$G$111" lockText="1" noThreeD="1"/>
</file>

<file path=xl/ctrlProps/ctrlProp121.xml><?xml version="1.0" encoding="utf-8"?>
<formControlPr xmlns="http://schemas.microsoft.com/office/spreadsheetml/2009/9/main" objectType="CheckBox" fmlaLink="Verzamelsheet!$G$110" lockText="1" noThreeD="1"/>
</file>

<file path=xl/ctrlProps/ctrlProp122.xml><?xml version="1.0" encoding="utf-8"?>
<formControlPr xmlns="http://schemas.microsoft.com/office/spreadsheetml/2009/9/main" objectType="CheckBox" fmlaLink="Verzamelsheet!$G$112" lockText="1" noThreeD="1"/>
</file>

<file path=xl/ctrlProps/ctrlProp123.xml><?xml version="1.0" encoding="utf-8"?>
<formControlPr xmlns="http://schemas.microsoft.com/office/spreadsheetml/2009/9/main" objectType="CheckBox" fmlaLink="Verzamelsheet!$G$109" lockText="1" noThreeD="1"/>
</file>

<file path=xl/ctrlProps/ctrlProp124.xml><?xml version="1.0" encoding="utf-8"?>
<formControlPr xmlns="http://schemas.microsoft.com/office/spreadsheetml/2009/9/main" objectType="CheckBox" fmlaLink="Verzamelsheet!$G$151" lockText="1" noThreeD="1"/>
</file>

<file path=xl/ctrlProps/ctrlProp125.xml><?xml version="1.0" encoding="utf-8"?>
<formControlPr xmlns="http://schemas.microsoft.com/office/spreadsheetml/2009/9/main" objectType="CheckBox" fmlaLink="Verzamelsheet!$G$152" lockText="1" noThreeD="1"/>
</file>

<file path=xl/ctrlProps/ctrlProp126.xml><?xml version="1.0" encoding="utf-8"?>
<formControlPr xmlns="http://schemas.microsoft.com/office/spreadsheetml/2009/9/main" objectType="CheckBox" fmlaLink="Verzamelsheet!$G$155" lockText="1" noThreeD="1"/>
</file>

<file path=xl/ctrlProps/ctrlProp127.xml><?xml version="1.0" encoding="utf-8"?>
<formControlPr xmlns="http://schemas.microsoft.com/office/spreadsheetml/2009/9/main" objectType="CheckBox" fmlaLink="Verzamelsheet!$G$154" lockText="1" noThreeD="1"/>
</file>

<file path=xl/ctrlProps/ctrlProp128.xml><?xml version="1.0" encoding="utf-8"?>
<formControlPr xmlns="http://schemas.microsoft.com/office/spreadsheetml/2009/9/main" objectType="CheckBox" fmlaLink="Verzamelsheet!$G$156" lockText="1" noThreeD="1"/>
</file>

<file path=xl/ctrlProps/ctrlProp129.xml><?xml version="1.0" encoding="utf-8"?>
<formControlPr xmlns="http://schemas.microsoft.com/office/spreadsheetml/2009/9/main" objectType="CheckBox" fmlaLink="Verzamelsheet!$G$153" lockText="1" noThreeD="1"/>
</file>

<file path=xl/ctrlProps/ctrlProp13.xml><?xml version="1.0" encoding="utf-8"?>
<formControlPr xmlns="http://schemas.microsoft.com/office/spreadsheetml/2009/9/main" objectType="CheckBox" fmlaLink="Verzamelsheet!$G$33" lockText="1" noThreeD="1"/>
</file>

<file path=xl/ctrlProps/ctrlProp130.xml><?xml version="1.0" encoding="utf-8"?>
<formControlPr xmlns="http://schemas.microsoft.com/office/spreadsheetml/2009/9/main" objectType="CheckBox" fmlaLink="Verzamelsheet!$G$157" lockText="1" noThreeD="1"/>
</file>

<file path=xl/ctrlProps/ctrlProp131.xml><?xml version="1.0" encoding="utf-8"?>
<formControlPr xmlns="http://schemas.microsoft.com/office/spreadsheetml/2009/9/main" objectType="CheckBox" fmlaLink="Verzamelsheet!$G$158" lockText="1" noThreeD="1"/>
</file>

<file path=xl/ctrlProps/ctrlProp132.xml><?xml version="1.0" encoding="utf-8"?>
<formControlPr xmlns="http://schemas.microsoft.com/office/spreadsheetml/2009/9/main" objectType="CheckBox" fmlaLink="Verzamelsheet!$G$160" lockText="1" noThreeD="1"/>
</file>

<file path=xl/ctrlProps/ctrlProp133.xml><?xml version="1.0" encoding="utf-8"?>
<formControlPr xmlns="http://schemas.microsoft.com/office/spreadsheetml/2009/9/main" objectType="CheckBox" fmlaLink="Verzamelsheet!$G$159" lockText="1" noThreeD="1"/>
</file>

<file path=xl/ctrlProps/ctrlProp134.xml><?xml version="1.0" encoding="utf-8"?>
<formControlPr xmlns="http://schemas.microsoft.com/office/spreadsheetml/2009/9/main" objectType="CheckBox" fmlaLink="Verzamelsheet!$G$161" lockText="1" noThreeD="1"/>
</file>

<file path=xl/ctrlProps/ctrlProp135.xml><?xml version="1.0" encoding="utf-8"?>
<formControlPr xmlns="http://schemas.microsoft.com/office/spreadsheetml/2009/9/main" objectType="CheckBox" fmlaLink="Verzamelsheet!$G$162" lockText="1" noThreeD="1"/>
</file>

<file path=xl/ctrlProps/ctrlProp136.xml><?xml version="1.0" encoding="utf-8"?>
<formControlPr xmlns="http://schemas.microsoft.com/office/spreadsheetml/2009/9/main" objectType="CheckBox" fmlaLink="Verzamelsheet!$G$163" lockText="1" noThreeD="1"/>
</file>

<file path=xl/ctrlProps/ctrlProp137.xml><?xml version="1.0" encoding="utf-8"?>
<formControlPr xmlns="http://schemas.microsoft.com/office/spreadsheetml/2009/9/main" objectType="CheckBox" fmlaLink="Verzamelsheet!$G$165" lockText="1" noThreeD="1"/>
</file>

<file path=xl/ctrlProps/ctrlProp138.xml><?xml version="1.0" encoding="utf-8"?>
<formControlPr xmlns="http://schemas.microsoft.com/office/spreadsheetml/2009/9/main" objectType="CheckBox" fmlaLink="Verzamelsheet!$G$164" lockText="1" noThreeD="1"/>
</file>

<file path=xl/ctrlProps/ctrlProp139.xml><?xml version="1.0" encoding="utf-8"?>
<formControlPr xmlns="http://schemas.microsoft.com/office/spreadsheetml/2009/9/main" objectType="CheckBox" fmlaLink="Verzamelsheet!$G$166" lockText="1" noThreeD="1"/>
</file>

<file path=xl/ctrlProps/ctrlProp14.xml><?xml version="1.0" encoding="utf-8"?>
<formControlPr xmlns="http://schemas.microsoft.com/office/spreadsheetml/2009/9/main" objectType="CheckBox" fmlaLink="Verzamelsheet!$G$35" lockText="1" noThreeD="1"/>
</file>

<file path=xl/ctrlProps/ctrlProp140.xml><?xml version="1.0" encoding="utf-8"?>
<formControlPr xmlns="http://schemas.microsoft.com/office/spreadsheetml/2009/9/main" objectType="CheckBox" fmlaLink="Verzamelsheet!$G$167" lockText="1" noThreeD="1"/>
</file>

<file path=xl/ctrlProps/ctrlProp141.xml><?xml version="1.0" encoding="utf-8"?>
<formControlPr xmlns="http://schemas.microsoft.com/office/spreadsheetml/2009/9/main" objectType="CheckBox" fmlaLink="Verzamelsheet!$G$170" lockText="1" noThreeD="1"/>
</file>

<file path=xl/ctrlProps/ctrlProp142.xml><?xml version="1.0" encoding="utf-8"?>
<formControlPr xmlns="http://schemas.microsoft.com/office/spreadsheetml/2009/9/main" objectType="CheckBox" fmlaLink="Verzamelsheet!$G$171" lockText="1" noThreeD="1"/>
</file>

<file path=xl/ctrlProps/ctrlProp143.xml><?xml version="1.0" encoding="utf-8"?>
<formControlPr xmlns="http://schemas.microsoft.com/office/spreadsheetml/2009/9/main" objectType="CheckBox" fmlaLink="Verzamelsheet!$G$174" lockText="1" noThreeD="1"/>
</file>

<file path=xl/ctrlProps/ctrlProp144.xml><?xml version="1.0" encoding="utf-8"?>
<formControlPr xmlns="http://schemas.microsoft.com/office/spreadsheetml/2009/9/main" objectType="CheckBox" fmlaLink="Verzamelsheet!$G$173" lockText="1" noThreeD="1"/>
</file>

<file path=xl/ctrlProps/ctrlProp145.xml><?xml version="1.0" encoding="utf-8"?>
<formControlPr xmlns="http://schemas.microsoft.com/office/spreadsheetml/2009/9/main" objectType="CheckBox" fmlaLink="Verzamelsheet!$G$175" lockText="1" noThreeD="1"/>
</file>

<file path=xl/ctrlProps/ctrlProp146.xml><?xml version="1.0" encoding="utf-8"?>
<formControlPr xmlns="http://schemas.microsoft.com/office/spreadsheetml/2009/9/main" objectType="CheckBox" fmlaLink="Verzamelsheet!$G$172" lockText="1" noThreeD="1"/>
</file>

<file path=xl/ctrlProps/ctrlProp147.xml><?xml version="1.0" encoding="utf-8"?>
<formControlPr xmlns="http://schemas.microsoft.com/office/spreadsheetml/2009/9/main" objectType="CheckBox" fmlaLink="Verzamelsheet!$G$177" lockText="1" noThreeD="1"/>
</file>

<file path=xl/ctrlProps/ctrlProp148.xml><?xml version="1.0" encoding="utf-8"?>
<formControlPr xmlns="http://schemas.microsoft.com/office/spreadsheetml/2009/9/main" objectType="CheckBox" fmlaLink="Verzamelsheet!$G$178" lockText="1" noThreeD="1"/>
</file>

<file path=xl/ctrlProps/ctrlProp149.xml><?xml version="1.0" encoding="utf-8"?>
<formControlPr xmlns="http://schemas.microsoft.com/office/spreadsheetml/2009/9/main" objectType="CheckBox" fmlaLink="Verzamelsheet!$G$180" lockText="1" noThreeD="1"/>
</file>

<file path=xl/ctrlProps/ctrlProp15.xml><?xml version="1.0" encoding="utf-8"?>
<formControlPr xmlns="http://schemas.microsoft.com/office/spreadsheetml/2009/9/main" objectType="CheckBox" fmlaLink="Verzamelsheet!$G$34" lockText="1" noThreeD="1"/>
</file>

<file path=xl/ctrlProps/ctrlProp150.xml><?xml version="1.0" encoding="utf-8"?>
<formControlPr xmlns="http://schemas.microsoft.com/office/spreadsheetml/2009/9/main" objectType="CheckBox" fmlaLink="Verzamelsheet!$G$179" lockText="1" noThreeD="1"/>
</file>

<file path=xl/ctrlProps/ctrlProp151.xml><?xml version="1.0" encoding="utf-8"?>
<formControlPr xmlns="http://schemas.microsoft.com/office/spreadsheetml/2009/9/main" objectType="CheckBox" fmlaLink="Verzamelsheet!$G$181" lockText="1" noThreeD="1"/>
</file>

<file path=xl/ctrlProps/ctrlProp152.xml><?xml version="1.0" encoding="utf-8"?>
<formControlPr xmlns="http://schemas.microsoft.com/office/spreadsheetml/2009/9/main" objectType="CheckBox" fmlaLink="Verzamelsheet!$G$182" lockText="1" noThreeD="1"/>
</file>

<file path=xl/ctrlProps/ctrlProp153.xml><?xml version="1.0" encoding="utf-8"?>
<formControlPr xmlns="http://schemas.microsoft.com/office/spreadsheetml/2009/9/main" objectType="CheckBox" fmlaLink="Verzamelsheet!$G$183" lockText="1" noThreeD="1"/>
</file>

<file path=xl/ctrlProps/ctrlProp154.xml><?xml version="1.0" encoding="utf-8"?>
<formControlPr xmlns="http://schemas.microsoft.com/office/spreadsheetml/2009/9/main" objectType="CheckBox" fmlaLink="Verzamelsheet!$G$185" lockText="1" noThreeD="1"/>
</file>

<file path=xl/ctrlProps/ctrlProp155.xml><?xml version="1.0" encoding="utf-8"?>
<formControlPr xmlns="http://schemas.microsoft.com/office/spreadsheetml/2009/9/main" objectType="CheckBox" fmlaLink="Verzamelsheet!$G$184" lockText="1" noThreeD="1"/>
</file>

<file path=xl/ctrlProps/ctrlProp156.xml><?xml version="1.0" encoding="utf-8"?>
<formControlPr xmlns="http://schemas.microsoft.com/office/spreadsheetml/2009/9/main" objectType="CheckBox" fmlaLink="Verzamelsheet!$G$186" lockText="1" noThreeD="1"/>
</file>

<file path=xl/ctrlProps/ctrlProp157.xml><?xml version="1.0" encoding="utf-8"?>
<formControlPr xmlns="http://schemas.microsoft.com/office/spreadsheetml/2009/9/main" objectType="CheckBox" fmlaLink="Verzamelsheet!$G$187" lockText="1" noThreeD="1"/>
</file>

<file path=xl/ctrlProps/ctrlProp158.xml><?xml version="1.0" encoding="utf-8"?>
<formControlPr xmlns="http://schemas.microsoft.com/office/spreadsheetml/2009/9/main" objectType="Drop" dropStyle="combo" dx="25" fmlaLink="Verzamelsheet!$G$214" fmlaRange="List10" noThreeD="1" sel="1" val="0"/>
</file>

<file path=xl/ctrlProps/ctrlProp159.xml><?xml version="1.0" encoding="utf-8"?>
<formControlPr xmlns="http://schemas.microsoft.com/office/spreadsheetml/2009/9/main" objectType="Drop" dropStyle="combo" dx="25" fmlaLink="Verzamelsheet!$G$215" fmlaRange="List10" noThreeD="1" sel="1" val="0"/>
</file>

<file path=xl/ctrlProps/ctrlProp16.xml><?xml version="1.0" encoding="utf-8"?>
<formControlPr xmlns="http://schemas.microsoft.com/office/spreadsheetml/2009/9/main" objectType="CheckBox" fmlaLink="Verzamelsheet!$G$47" lockText="1" noThreeD="1"/>
</file>

<file path=xl/ctrlProps/ctrlProp160.xml><?xml version="1.0" encoding="utf-8"?>
<formControlPr xmlns="http://schemas.microsoft.com/office/spreadsheetml/2009/9/main" objectType="Drop" dropStyle="combo" dx="25" fmlaLink="Verzamelsheet!$G$217" fmlaRange="List3" noThreeD="1" sel="1" val="0"/>
</file>

<file path=xl/ctrlProps/ctrlProp161.xml><?xml version="1.0" encoding="utf-8"?>
<formControlPr xmlns="http://schemas.microsoft.com/office/spreadsheetml/2009/9/main" objectType="Drop" dropStyle="combo" dx="25" fmlaLink="Verzamelsheet!$G$219" fmlaRange="List10" noThreeD="1" sel="1" val="0"/>
</file>

<file path=xl/ctrlProps/ctrlProp162.xml><?xml version="1.0" encoding="utf-8"?>
<formControlPr xmlns="http://schemas.microsoft.com/office/spreadsheetml/2009/9/main" objectType="Drop" dropStyle="combo" dx="25" fmlaLink="Verzamelsheet!$G$221" fmlaRange="List10" noThreeD="1" sel="1" val="0"/>
</file>

<file path=xl/ctrlProps/ctrlProp163.xml><?xml version="1.0" encoding="utf-8"?>
<formControlPr xmlns="http://schemas.microsoft.com/office/spreadsheetml/2009/9/main" objectType="Drop" dropStyle="combo" dx="25" fmlaLink="Verzamelsheet!$G$223" fmlaRange="List10" noThreeD="1" sel="1" val="0"/>
</file>

<file path=xl/ctrlProps/ctrlProp164.xml><?xml version="1.0" encoding="utf-8"?>
<formControlPr xmlns="http://schemas.microsoft.com/office/spreadsheetml/2009/9/main" objectType="Drop" dropStyle="combo" dx="25" fmlaLink="Verzamelsheet!$G$225" fmlaRange="List3" noThreeD="1" sel="1" val="0"/>
</file>

<file path=xl/ctrlProps/ctrlProp165.xml><?xml version="1.0" encoding="utf-8"?>
<formControlPr xmlns="http://schemas.microsoft.com/office/spreadsheetml/2009/9/main" objectType="Drop" dropStyle="combo" dx="25" fmlaLink="Verzamelsheet!$G$226" fmlaRange="List11" noThreeD="1" sel="1" val="0"/>
</file>

<file path=xl/ctrlProps/ctrlProp166.xml><?xml version="1.0" encoding="utf-8"?>
<formControlPr xmlns="http://schemas.microsoft.com/office/spreadsheetml/2009/9/main" objectType="Drop" dropStyle="combo" dx="25" fmlaLink="Verzamelsheet!$G$227" fmlaRange="List11" noThreeD="1" sel="1" val="0"/>
</file>

<file path=xl/ctrlProps/ctrlProp167.xml><?xml version="1.0" encoding="utf-8"?>
<formControlPr xmlns="http://schemas.microsoft.com/office/spreadsheetml/2009/9/main" objectType="Drop" dropStyle="combo" dx="25" fmlaLink="Verzamelsheet!$G$228" fmlaRange="List11" noThreeD="1" sel="1" val="0"/>
</file>

<file path=xl/ctrlProps/ctrlProp168.xml><?xml version="1.0" encoding="utf-8"?>
<formControlPr xmlns="http://schemas.microsoft.com/office/spreadsheetml/2009/9/main" objectType="Drop" dropStyle="combo" dx="25" fmlaLink="Verzamelsheet!$G$229" fmlaRange="List3" noThreeD="1" sel="1" val="0"/>
</file>

<file path=xl/ctrlProps/ctrlProp169.xml><?xml version="1.0" encoding="utf-8"?>
<formControlPr xmlns="http://schemas.microsoft.com/office/spreadsheetml/2009/9/main" objectType="Drop" dropStyle="combo" dx="25" fmlaLink="Verzamelsheet!$G$230" fmlaRange="List11" noThreeD="1" sel="1" val="0"/>
</file>

<file path=xl/ctrlProps/ctrlProp17.xml><?xml version="1.0" encoding="utf-8"?>
<formControlPr xmlns="http://schemas.microsoft.com/office/spreadsheetml/2009/9/main" objectType="CheckBox" fmlaLink="Verzamelsheet!$G$48" lockText="1" noThreeD="1"/>
</file>

<file path=xl/ctrlProps/ctrlProp170.xml><?xml version="1.0" encoding="utf-8"?>
<formControlPr xmlns="http://schemas.microsoft.com/office/spreadsheetml/2009/9/main" objectType="Drop" dropStyle="combo" dx="25" fmlaLink="Verzamelsheet!$G$231" fmlaRange="List11" noThreeD="1" sel="1" val="0"/>
</file>

<file path=xl/ctrlProps/ctrlProp171.xml><?xml version="1.0" encoding="utf-8"?>
<formControlPr xmlns="http://schemas.microsoft.com/office/spreadsheetml/2009/9/main" objectType="Drop" dropStyle="combo" dx="25" fmlaLink="Verzamelsheet!$G$232" fmlaRange="List11" noThreeD="1" sel="1" val="0"/>
</file>

<file path=xl/ctrlProps/ctrlProp172.xml><?xml version="1.0" encoding="utf-8"?>
<formControlPr xmlns="http://schemas.microsoft.com/office/spreadsheetml/2009/9/main" objectType="Drop" dropStyle="combo" dx="25" fmlaLink="Verzamelsheet!$G$233" fmlaRange="List3" noThreeD="1" sel="1" val="0"/>
</file>

<file path=xl/ctrlProps/ctrlProp173.xml><?xml version="1.0" encoding="utf-8"?>
<formControlPr xmlns="http://schemas.microsoft.com/office/spreadsheetml/2009/9/main" objectType="Drop" dropStyle="combo" dx="25" fmlaLink="Verzamelsheet!$G$234" fmlaRange="List11" noThreeD="1" sel="1" val="0"/>
</file>

<file path=xl/ctrlProps/ctrlProp174.xml><?xml version="1.0" encoding="utf-8"?>
<formControlPr xmlns="http://schemas.microsoft.com/office/spreadsheetml/2009/9/main" objectType="Drop" dropStyle="combo" dx="25" fmlaLink="Verzamelsheet!$G$235" fmlaRange="List11" noThreeD="1" sel="1" val="0"/>
</file>

<file path=xl/ctrlProps/ctrlProp175.xml><?xml version="1.0" encoding="utf-8"?>
<formControlPr xmlns="http://schemas.microsoft.com/office/spreadsheetml/2009/9/main" objectType="Drop" dropStyle="combo" dx="25" fmlaLink="Verzamelsheet!$G$236" fmlaRange="List11" noThreeD="1" sel="1" val="0"/>
</file>

<file path=xl/ctrlProps/ctrlProp176.xml><?xml version="1.0" encoding="utf-8"?>
<formControlPr xmlns="http://schemas.microsoft.com/office/spreadsheetml/2009/9/main" objectType="Drop" dropStyle="combo" dx="25" fmlaLink="Verzamelsheet!$G$237" fmlaRange="List3" noThreeD="1" sel="1" val="0"/>
</file>

<file path=xl/ctrlProps/ctrlProp177.xml><?xml version="1.0" encoding="utf-8"?>
<formControlPr xmlns="http://schemas.microsoft.com/office/spreadsheetml/2009/9/main" objectType="Drop" dropStyle="combo" dx="25" fmlaLink="Verzamelsheet!$G$238" fmlaRange="List11" noThreeD="1" sel="1" val="0"/>
</file>

<file path=xl/ctrlProps/ctrlProp178.xml><?xml version="1.0" encoding="utf-8"?>
<formControlPr xmlns="http://schemas.microsoft.com/office/spreadsheetml/2009/9/main" objectType="Drop" dropStyle="combo" dx="25" fmlaLink="Verzamelsheet!$G$239" fmlaRange="List11" noThreeD="1" sel="1" val="0"/>
</file>

<file path=xl/ctrlProps/ctrlProp179.xml><?xml version="1.0" encoding="utf-8"?>
<formControlPr xmlns="http://schemas.microsoft.com/office/spreadsheetml/2009/9/main" objectType="Drop" dropStyle="combo" dx="25" fmlaLink="Verzamelsheet!$G$240" fmlaRange="List11" noThreeD="1" sel="1" val="0"/>
</file>

<file path=xl/ctrlProps/ctrlProp18.xml><?xml version="1.0" encoding="utf-8"?>
<formControlPr xmlns="http://schemas.microsoft.com/office/spreadsheetml/2009/9/main" objectType="CheckBox" fmlaLink="Verzamelsheet!$G$51" lockText="1" noThreeD="1"/>
</file>

<file path=xl/ctrlProps/ctrlProp180.xml><?xml version="1.0" encoding="utf-8"?>
<formControlPr xmlns="http://schemas.microsoft.com/office/spreadsheetml/2009/9/main" objectType="Drop" dropStyle="combo" dx="25" fmlaLink="Verzamelsheet!$G$247" fmlaRange="List3" noThreeD="1" sel="1" val="0"/>
</file>

<file path=xl/ctrlProps/ctrlProp181.xml><?xml version="1.0" encoding="utf-8"?>
<formControlPr xmlns="http://schemas.microsoft.com/office/spreadsheetml/2009/9/main" objectType="Drop" dropStyle="combo" dx="25" fmlaLink="Verzamelsheet!$G$249" fmlaRange="List3" noThreeD="1" sel="1" val="0"/>
</file>

<file path=xl/ctrlProps/ctrlProp182.xml><?xml version="1.0" encoding="utf-8"?>
<formControlPr xmlns="http://schemas.microsoft.com/office/spreadsheetml/2009/9/main" objectType="Drop" dropStyle="combo" dx="25" fmlaLink="Verzamelsheet!$G$245" fmlaRange="List3" noThreeD="1" sel="1" val="0"/>
</file>

<file path=xl/ctrlProps/ctrlProp183.xml><?xml version="1.0" encoding="utf-8"?>
<formControlPr xmlns="http://schemas.microsoft.com/office/spreadsheetml/2009/9/main" objectType="Drop" dropStyle="combo" dx="25" fmlaLink="Verzamelsheet!$G$241" fmlaRange="List3" noThreeD="1" sel="1" val="0"/>
</file>

<file path=xl/ctrlProps/ctrlProp184.xml><?xml version="1.0" encoding="utf-8"?>
<formControlPr xmlns="http://schemas.microsoft.com/office/spreadsheetml/2009/9/main" objectType="Drop" dropStyle="combo" dx="25" fmlaLink="Verzamelsheet!$G$270" fmlaRange="List3" noThreeD="1" sel="1" val="0"/>
</file>

<file path=xl/ctrlProps/ctrlProp185.xml><?xml version="1.0" encoding="utf-8"?>
<formControlPr xmlns="http://schemas.microsoft.com/office/spreadsheetml/2009/9/main" objectType="Drop" dropStyle="combo" dx="25" fmlaLink="Verzamelsheet!$G$272" fmlaRange="List3" noThreeD="1" sel="1" val="0"/>
</file>

<file path=xl/ctrlProps/ctrlProp186.xml><?xml version="1.0" encoding="utf-8"?>
<formControlPr xmlns="http://schemas.microsoft.com/office/spreadsheetml/2009/9/main" objectType="Drop" dropStyle="combo" dx="25" fmlaLink="Verzamelsheet!$G$254" fmlaRange="List3" noThreeD="1" sel="1" val="0"/>
</file>

<file path=xl/ctrlProps/ctrlProp187.xml><?xml version="1.0" encoding="utf-8"?>
<formControlPr xmlns="http://schemas.microsoft.com/office/spreadsheetml/2009/9/main" objectType="Drop" dropStyle="combo" dx="25" fmlaLink="Verzamelsheet!$G$255" fmlaRange="List3" noThreeD="1" sel="1" val="0"/>
</file>

<file path=xl/ctrlProps/ctrlProp188.xml><?xml version="1.0" encoding="utf-8"?>
<formControlPr xmlns="http://schemas.microsoft.com/office/spreadsheetml/2009/9/main" objectType="Drop" dropStyle="combo" dx="25" fmlaLink="Verzamelsheet!$G$256" fmlaRange="List3" noThreeD="1" sel="1" val="0"/>
</file>

<file path=xl/ctrlProps/ctrlProp189.xml><?xml version="1.0" encoding="utf-8"?>
<formControlPr xmlns="http://schemas.microsoft.com/office/spreadsheetml/2009/9/main" objectType="Drop" dropStyle="combo" dx="25" fmlaLink="Verzamelsheet!$G$257" fmlaRange="List3" noThreeD="1" sel="1" val="0"/>
</file>

<file path=xl/ctrlProps/ctrlProp19.xml><?xml version="1.0" encoding="utf-8"?>
<formControlPr xmlns="http://schemas.microsoft.com/office/spreadsheetml/2009/9/main" objectType="CheckBox" fmlaLink="Verzamelsheet!$G$50" lockText="1" noThreeD="1"/>
</file>

<file path=xl/ctrlProps/ctrlProp190.xml><?xml version="1.0" encoding="utf-8"?>
<formControlPr xmlns="http://schemas.microsoft.com/office/spreadsheetml/2009/9/main" objectType="Drop" dropStyle="combo" dx="25" fmlaLink="Verzamelsheet!$G$271" fmlaRange="List13" noThreeD="1" sel="1" val="0"/>
</file>

<file path=xl/ctrlProps/ctrlProp191.xml><?xml version="1.0" encoding="utf-8"?>
<formControlPr xmlns="http://schemas.microsoft.com/office/spreadsheetml/2009/9/main" objectType="CheckBox" fmlaLink="Verzamelsheet!$G$258" lockText="1" noThreeD="1"/>
</file>

<file path=xl/ctrlProps/ctrlProp192.xml><?xml version="1.0" encoding="utf-8"?>
<formControlPr xmlns="http://schemas.microsoft.com/office/spreadsheetml/2009/9/main" objectType="CheckBox" fmlaLink="Verzamelsheet!$G$260" lockText="1" noThreeD="1"/>
</file>

<file path=xl/ctrlProps/ctrlProp193.xml><?xml version="1.0" encoding="utf-8"?>
<formControlPr xmlns="http://schemas.microsoft.com/office/spreadsheetml/2009/9/main" objectType="CheckBox" fmlaLink="Verzamelsheet!$G$259" lockText="1" noThreeD="1"/>
</file>

<file path=xl/ctrlProps/ctrlProp194.xml><?xml version="1.0" encoding="utf-8"?>
<formControlPr xmlns="http://schemas.microsoft.com/office/spreadsheetml/2009/9/main" objectType="CheckBox" fmlaLink="Verzamelsheet!$G$264" lockText="1" noThreeD="1"/>
</file>

<file path=xl/ctrlProps/ctrlProp195.xml><?xml version="1.0" encoding="utf-8"?>
<formControlPr xmlns="http://schemas.microsoft.com/office/spreadsheetml/2009/9/main" objectType="CheckBox" fmlaLink="Verzamelsheet!$G$266" lockText="1" noThreeD="1"/>
</file>

<file path=xl/ctrlProps/ctrlProp196.xml><?xml version="1.0" encoding="utf-8"?>
<formControlPr xmlns="http://schemas.microsoft.com/office/spreadsheetml/2009/9/main" objectType="CheckBox" fmlaLink="Verzamelsheet!$G$265" lockText="1" noThreeD="1"/>
</file>

<file path=xl/ctrlProps/ctrlProp197.xml><?xml version="1.0" encoding="utf-8"?>
<formControlPr xmlns="http://schemas.microsoft.com/office/spreadsheetml/2009/9/main" objectType="Drop" dropStyle="combo" dx="25" fmlaLink="Verzamelsheet!$G$295" fmlaRange="List5" noThreeD="1" sel="1" val="0"/>
</file>

<file path=xl/ctrlProps/ctrlProp198.xml><?xml version="1.0" encoding="utf-8"?>
<formControlPr xmlns="http://schemas.microsoft.com/office/spreadsheetml/2009/9/main" objectType="Drop" dropStyle="combo" dx="25" fmlaLink="Verzamelsheet!$G$315" fmlaRange="List6" noThreeD="1" sel="1" val="0"/>
</file>

<file path=xl/ctrlProps/ctrlProp199.xml><?xml version="1.0" encoding="utf-8"?>
<formControlPr xmlns="http://schemas.microsoft.com/office/spreadsheetml/2009/9/main" objectType="Drop" dropStyle="combo" dx="25" fmlaLink="Verzamelsheet!$G$335" fmlaRange="List7" noThreeD="1" sel="1" val="0"/>
</file>

<file path=xl/ctrlProps/ctrlProp2.xml><?xml version="1.0" encoding="utf-8"?>
<formControlPr xmlns="http://schemas.microsoft.com/office/spreadsheetml/2009/9/main" objectType="Drop" dropStyle="combo" dx="25" fmlaLink="Verzamelsheet!$G$7" fmlaRange="List12" noThreeD="1" sel="1" val="0"/>
</file>

<file path=xl/ctrlProps/ctrlProp20.xml><?xml version="1.0" encoding="utf-8"?>
<formControlPr xmlns="http://schemas.microsoft.com/office/spreadsheetml/2009/9/main" objectType="Drop" dropStyle="combo" dx="25" fmlaLink="Verzamelsheet!$G$65" fmlaRange="List5" noThreeD="1" sel="1" val="0"/>
</file>

<file path=xl/ctrlProps/ctrlProp200.xml><?xml version="1.0" encoding="utf-8"?>
<formControlPr xmlns="http://schemas.microsoft.com/office/spreadsheetml/2009/9/main" objectType="Drop" dropStyle="combo" dx="25" fmlaLink="Verzamelsheet!$G$355" fmlaRange="List8" noThreeD="1" sel="1" val="0"/>
</file>

<file path=xl/ctrlProps/ctrlProp201.xml><?xml version="1.0" encoding="utf-8"?>
<formControlPr xmlns="http://schemas.microsoft.com/office/spreadsheetml/2009/9/main" objectType="CheckBox" fmlaLink="Verzamelsheet!$G$357" lockText="1" noThreeD="1"/>
</file>

<file path=xl/ctrlProps/ctrlProp202.xml><?xml version="1.0" encoding="utf-8"?>
<formControlPr xmlns="http://schemas.microsoft.com/office/spreadsheetml/2009/9/main" objectType="CheckBox" fmlaLink="Verzamelsheet!$G$360" lockText="1" noThreeD="1"/>
</file>

<file path=xl/ctrlProps/ctrlProp203.xml><?xml version="1.0" encoding="utf-8"?>
<formControlPr xmlns="http://schemas.microsoft.com/office/spreadsheetml/2009/9/main" objectType="CheckBox" fmlaLink="Verzamelsheet!$G$358" lockText="1" noThreeD="1"/>
</file>

<file path=xl/ctrlProps/ctrlProp204.xml><?xml version="1.0" encoding="utf-8"?>
<formControlPr xmlns="http://schemas.microsoft.com/office/spreadsheetml/2009/9/main" objectType="CheckBox" fmlaLink="Verzamelsheet!$G$359" lockText="1" noThreeD="1"/>
</file>

<file path=xl/ctrlProps/ctrlProp205.xml><?xml version="1.0" encoding="utf-8"?>
<formControlPr xmlns="http://schemas.microsoft.com/office/spreadsheetml/2009/9/main" objectType="CheckBox" fmlaLink="Verzamelsheet!$G$363" lockText="1" noThreeD="1"/>
</file>

<file path=xl/ctrlProps/ctrlProp206.xml><?xml version="1.0" encoding="utf-8"?>
<formControlPr xmlns="http://schemas.microsoft.com/office/spreadsheetml/2009/9/main" objectType="CheckBox" fmlaLink="Verzamelsheet!$G$361" lockText="1" noThreeD="1"/>
</file>

<file path=xl/ctrlProps/ctrlProp207.xml><?xml version="1.0" encoding="utf-8"?>
<formControlPr xmlns="http://schemas.microsoft.com/office/spreadsheetml/2009/9/main" objectType="CheckBox" fmlaLink="Verzamelsheet!$G$362" lockText="1" noThreeD="1"/>
</file>

<file path=xl/ctrlProps/ctrlProp208.xml><?xml version="1.0" encoding="utf-8"?>
<formControlPr xmlns="http://schemas.microsoft.com/office/spreadsheetml/2009/9/main" objectType="Drop" dropStyle="combo" dx="25" fmlaLink="Verzamelsheet!$G$377" fmlaRange="List3" noThreeD="1" sel="1" val="0"/>
</file>

<file path=xl/ctrlProps/ctrlProp209.xml><?xml version="1.0" encoding="utf-8"?>
<formControlPr xmlns="http://schemas.microsoft.com/office/spreadsheetml/2009/9/main" objectType="Drop" dropStyle="combo" dx="25" fmlaLink="Verzamelsheet!$G$379" fmlaRange="List3" noThreeD="1" sel="1" val="0"/>
</file>

<file path=xl/ctrlProps/ctrlProp21.xml><?xml version="1.0" encoding="utf-8"?>
<formControlPr xmlns="http://schemas.microsoft.com/office/spreadsheetml/2009/9/main" objectType="Drop" dropStyle="combo" dx="25" fmlaLink="Verzamelsheet!$G$85" fmlaRange="List6" noThreeD="1" sel="1" val="0"/>
</file>

<file path=xl/ctrlProps/ctrlProp210.xml><?xml version="1.0" encoding="utf-8"?>
<formControlPr xmlns="http://schemas.microsoft.com/office/spreadsheetml/2009/9/main" objectType="Drop" dropStyle="combo" dx="25" fmlaLink="Verzamelsheet!$G$398" fmlaRange="List3" noThreeD="1" sel="1" val="0"/>
</file>

<file path=xl/ctrlProps/ctrlProp211.xml><?xml version="1.0" encoding="utf-8"?>
<formControlPr xmlns="http://schemas.microsoft.com/office/spreadsheetml/2009/9/main" objectType="CheckBox" fmlaLink="Verzamelsheet!$G$418" lockText="1" noThreeD="1"/>
</file>

<file path=xl/ctrlProps/ctrlProp212.xml><?xml version="1.0" encoding="utf-8"?>
<formControlPr xmlns="http://schemas.microsoft.com/office/spreadsheetml/2009/9/main" objectType="CheckBox" fmlaLink="Verzamelsheet!$G$419" lockText="1" noThreeD="1"/>
</file>

<file path=xl/ctrlProps/ctrlProp213.xml><?xml version="1.0" encoding="utf-8"?>
<formControlPr xmlns="http://schemas.microsoft.com/office/spreadsheetml/2009/9/main" objectType="CheckBox" fmlaLink="Verzamelsheet!$G$421" lockText="1" noThreeD="1"/>
</file>

<file path=xl/ctrlProps/ctrlProp214.xml><?xml version="1.0" encoding="utf-8"?>
<formControlPr xmlns="http://schemas.microsoft.com/office/spreadsheetml/2009/9/main" objectType="CheckBox" fmlaLink="Verzamelsheet!$G$420" lockText="1" noThreeD="1"/>
</file>

<file path=xl/ctrlProps/ctrlProp215.xml><?xml version="1.0" encoding="utf-8"?>
<formControlPr xmlns="http://schemas.microsoft.com/office/spreadsheetml/2009/9/main" objectType="CheckBox" fmlaLink="Verzamelsheet!$G$423" lockText="1" noThreeD="1"/>
</file>

<file path=xl/ctrlProps/ctrlProp216.xml><?xml version="1.0" encoding="utf-8"?>
<formControlPr xmlns="http://schemas.microsoft.com/office/spreadsheetml/2009/9/main" objectType="CheckBox" fmlaLink="Verzamelsheet!$G$424" lockText="1" noThreeD="1"/>
</file>

<file path=xl/ctrlProps/ctrlProp217.xml><?xml version="1.0" encoding="utf-8"?>
<formControlPr xmlns="http://schemas.microsoft.com/office/spreadsheetml/2009/9/main" objectType="CheckBox" fmlaLink="Verzamelsheet!$G$426" lockText="1" noThreeD="1"/>
</file>

<file path=xl/ctrlProps/ctrlProp218.xml><?xml version="1.0" encoding="utf-8"?>
<formControlPr xmlns="http://schemas.microsoft.com/office/spreadsheetml/2009/9/main" objectType="CheckBox" fmlaLink="Verzamelsheet!$G$425" lockText="1" noThreeD="1"/>
</file>

<file path=xl/ctrlProps/ctrlProp219.xml><?xml version="1.0" encoding="utf-8"?>
<formControlPr xmlns="http://schemas.microsoft.com/office/spreadsheetml/2009/9/main" objectType="Drop" dropStyle="combo" dx="25" fmlaLink="Verzamelsheet!$G$434" fmlaRange="List9" noThreeD="1" sel="1" val="0"/>
</file>

<file path=xl/ctrlProps/ctrlProp22.xml><?xml version="1.0" encoding="utf-8"?>
<formControlPr xmlns="http://schemas.microsoft.com/office/spreadsheetml/2009/9/main" objectType="Drop" dropStyle="combo" dx="25" fmlaLink="Verzamelsheet!$G$105" fmlaRange="List7" noThreeD="1" sel="1" val="0"/>
</file>

<file path=xl/ctrlProps/ctrlProp220.xml><?xml version="1.0" encoding="utf-8"?>
<formControlPr xmlns="http://schemas.microsoft.com/office/spreadsheetml/2009/9/main" objectType="Drop" dropStyle="combo" dx="25" fmlaLink="Verzamelsheet!$G$436" fmlaRange="List3" noThreeD="1" sel="1" val="0"/>
</file>

<file path=xl/ctrlProps/ctrlProp221.xml><?xml version="1.0" encoding="utf-8"?>
<formControlPr xmlns="http://schemas.microsoft.com/office/spreadsheetml/2009/9/main" objectType="Drop" dropStyle="combo" dx="25" fmlaLink="Verzamelsheet!$G$439" fmlaRange="List3" noThreeD="1" sel="1" val="0"/>
</file>

<file path=xl/ctrlProps/ctrlProp222.xml><?xml version="1.0" encoding="utf-8"?>
<formControlPr xmlns="http://schemas.microsoft.com/office/spreadsheetml/2009/9/main" objectType="Drop" dropStyle="combo" dx="25" fmlaLink="Verzamelsheet!$G$442" fmlaRange="List3" noThreeD="1" sel="1" val="0"/>
</file>

<file path=xl/ctrlProps/ctrlProp223.xml><?xml version="1.0" encoding="utf-8"?>
<formControlPr xmlns="http://schemas.microsoft.com/office/spreadsheetml/2009/9/main" objectType="Drop" dropStyle="combo" dx="25" fmlaLink="Verzamelsheet!$G$445" fmlaRange="List3" noThreeD="1" sel="1" val="0"/>
</file>

<file path=xl/ctrlProps/ctrlProp224.xml><?xml version="1.0" encoding="utf-8"?>
<formControlPr xmlns="http://schemas.microsoft.com/office/spreadsheetml/2009/9/main" objectType="Drop" dropStyle="combo" dx="25" fmlaLink="Verzamelsheet!$G$446" fmlaRange="List3" noThreeD="1" sel="1" val="0"/>
</file>

<file path=xl/ctrlProps/ctrlProp225.xml><?xml version="1.0" encoding="utf-8"?>
<formControlPr xmlns="http://schemas.microsoft.com/office/spreadsheetml/2009/9/main" objectType="CheckBox" fmlaLink="Verzamelsheet!$G$428" lockText="1" noThreeD="1"/>
</file>

<file path=xl/ctrlProps/ctrlProp226.xml><?xml version="1.0" encoding="utf-8"?>
<formControlPr xmlns="http://schemas.microsoft.com/office/spreadsheetml/2009/9/main" objectType="CheckBox" fmlaLink="Verzamelsheet!$G$429" lockText="1" noThreeD="1"/>
</file>

<file path=xl/ctrlProps/ctrlProp227.xml><?xml version="1.0" encoding="utf-8"?>
<formControlPr xmlns="http://schemas.microsoft.com/office/spreadsheetml/2009/9/main" objectType="CheckBox" fmlaLink="Verzamelsheet!$G$431" lockText="1" noThreeD="1"/>
</file>

<file path=xl/ctrlProps/ctrlProp228.xml><?xml version="1.0" encoding="utf-8"?>
<formControlPr xmlns="http://schemas.microsoft.com/office/spreadsheetml/2009/9/main" objectType="CheckBox" fmlaLink="Verzamelsheet!$G$430" lockText="1" noThreeD="1"/>
</file>

<file path=xl/ctrlProps/ctrlProp229.xml><?xml version="1.0" encoding="utf-8"?>
<formControlPr xmlns="http://schemas.microsoft.com/office/spreadsheetml/2009/9/main" objectType="CheckBox" fmlaLink="Verzamelsheet!$G$277" lockText="1" noThreeD="1"/>
</file>

<file path=xl/ctrlProps/ctrlProp23.xml><?xml version="1.0" encoding="utf-8"?>
<formControlPr xmlns="http://schemas.microsoft.com/office/spreadsheetml/2009/9/main" objectType="Drop" dropStyle="combo" dx="25" fmlaLink="Verzamelsheet!$G$125" fmlaRange="List8" noThreeD="1" sel="1" val="0"/>
</file>

<file path=xl/ctrlProps/ctrlProp230.xml><?xml version="1.0" encoding="utf-8"?>
<formControlPr xmlns="http://schemas.microsoft.com/office/spreadsheetml/2009/9/main" objectType="CheckBox" fmlaLink="Verzamelsheet!$G$278" lockText="1" noThreeD="1"/>
</file>

<file path=xl/ctrlProps/ctrlProp231.xml><?xml version="1.0" encoding="utf-8"?>
<formControlPr xmlns="http://schemas.microsoft.com/office/spreadsheetml/2009/9/main" objectType="CheckBox" fmlaLink="Verzamelsheet!$G$281" lockText="1" noThreeD="1"/>
</file>

<file path=xl/ctrlProps/ctrlProp232.xml><?xml version="1.0" encoding="utf-8"?>
<formControlPr xmlns="http://schemas.microsoft.com/office/spreadsheetml/2009/9/main" objectType="CheckBox" fmlaLink="Verzamelsheet!$G$280" lockText="1" noThreeD="1"/>
</file>

<file path=xl/ctrlProps/ctrlProp233.xml><?xml version="1.0" encoding="utf-8"?>
<formControlPr xmlns="http://schemas.microsoft.com/office/spreadsheetml/2009/9/main" objectType="CheckBox" fmlaLink="Verzamelsheet!$G$282" lockText="1" noThreeD="1"/>
</file>

<file path=xl/ctrlProps/ctrlProp234.xml><?xml version="1.0" encoding="utf-8"?>
<formControlPr xmlns="http://schemas.microsoft.com/office/spreadsheetml/2009/9/main" objectType="CheckBox" fmlaLink="Verzamelsheet!$G$297" lockText="1" noThreeD="1"/>
</file>

<file path=xl/ctrlProps/ctrlProp235.xml><?xml version="1.0" encoding="utf-8"?>
<formControlPr xmlns="http://schemas.microsoft.com/office/spreadsheetml/2009/9/main" objectType="CheckBox" fmlaLink="Verzamelsheet!$G$298" lockText="1" noThreeD="1"/>
</file>

<file path=xl/ctrlProps/ctrlProp236.xml><?xml version="1.0" encoding="utf-8"?>
<formControlPr xmlns="http://schemas.microsoft.com/office/spreadsheetml/2009/9/main" objectType="CheckBox" fmlaLink="Verzamelsheet!$G$301" lockText="1" noThreeD="1"/>
</file>

<file path=xl/ctrlProps/ctrlProp237.xml><?xml version="1.0" encoding="utf-8"?>
<formControlPr xmlns="http://schemas.microsoft.com/office/spreadsheetml/2009/9/main" objectType="CheckBox" fmlaLink="Verzamelsheet!$G$300" lockText="1" noThreeD="1"/>
</file>

<file path=xl/ctrlProps/ctrlProp238.xml><?xml version="1.0" encoding="utf-8"?>
<formControlPr xmlns="http://schemas.microsoft.com/office/spreadsheetml/2009/9/main" objectType="CheckBox" fmlaLink="Verzamelsheet!$G$302" lockText="1" noThreeD="1"/>
</file>

<file path=xl/ctrlProps/ctrlProp239.xml><?xml version="1.0" encoding="utf-8"?>
<formControlPr xmlns="http://schemas.microsoft.com/office/spreadsheetml/2009/9/main" objectType="CheckBox" fmlaLink="Verzamelsheet!$G$317" lockText="1" noThreeD="1"/>
</file>

<file path=xl/ctrlProps/ctrlProp24.xml><?xml version="1.0" encoding="utf-8"?>
<formControlPr xmlns="http://schemas.microsoft.com/office/spreadsheetml/2009/9/main" objectType="CheckBox" fmlaLink="Verzamelsheet!$G$127" lockText="1" noThreeD="1"/>
</file>

<file path=xl/ctrlProps/ctrlProp240.xml><?xml version="1.0" encoding="utf-8"?>
<formControlPr xmlns="http://schemas.microsoft.com/office/spreadsheetml/2009/9/main" objectType="CheckBox" fmlaLink="Verzamelsheet!$G$318" lockText="1" noThreeD="1"/>
</file>

<file path=xl/ctrlProps/ctrlProp241.xml><?xml version="1.0" encoding="utf-8"?>
<formControlPr xmlns="http://schemas.microsoft.com/office/spreadsheetml/2009/9/main" objectType="CheckBox" fmlaLink="Verzamelsheet!$G$321" lockText="1" noThreeD="1"/>
</file>

<file path=xl/ctrlProps/ctrlProp242.xml><?xml version="1.0" encoding="utf-8"?>
<formControlPr xmlns="http://schemas.microsoft.com/office/spreadsheetml/2009/9/main" objectType="CheckBox" fmlaLink="Verzamelsheet!$G$320" lockText="1" noThreeD="1"/>
</file>

<file path=xl/ctrlProps/ctrlProp243.xml><?xml version="1.0" encoding="utf-8"?>
<formControlPr xmlns="http://schemas.microsoft.com/office/spreadsheetml/2009/9/main" objectType="CheckBox" fmlaLink="Verzamelsheet!$G$322" lockText="1" noThreeD="1"/>
</file>

<file path=xl/ctrlProps/ctrlProp244.xml><?xml version="1.0" encoding="utf-8"?>
<formControlPr xmlns="http://schemas.microsoft.com/office/spreadsheetml/2009/9/main" objectType="CheckBox" fmlaLink="Verzamelsheet!$G$337" lockText="1" noThreeD="1"/>
</file>

<file path=xl/ctrlProps/ctrlProp245.xml><?xml version="1.0" encoding="utf-8"?>
<formControlPr xmlns="http://schemas.microsoft.com/office/spreadsheetml/2009/9/main" objectType="CheckBox" fmlaLink="Verzamelsheet!$G$338" lockText="1" noThreeD="1"/>
</file>

<file path=xl/ctrlProps/ctrlProp246.xml><?xml version="1.0" encoding="utf-8"?>
<formControlPr xmlns="http://schemas.microsoft.com/office/spreadsheetml/2009/9/main" objectType="CheckBox" fmlaLink="Verzamelsheet!$G$341" lockText="1" noThreeD="1"/>
</file>

<file path=xl/ctrlProps/ctrlProp247.xml><?xml version="1.0" encoding="utf-8"?>
<formControlPr xmlns="http://schemas.microsoft.com/office/spreadsheetml/2009/9/main" objectType="CheckBox" fmlaLink="Verzamelsheet!$G$340" lockText="1" noThreeD="1"/>
</file>

<file path=xl/ctrlProps/ctrlProp248.xml><?xml version="1.0" encoding="utf-8"?>
<formControlPr xmlns="http://schemas.microsoft.com/office/spreadsheetml/2009/9/main" objectType="CheckBox" fmlaLink="Verzamelsheet!$G$342" lockText="1" noThreeD="1"/>
</file>

<file path=xl/ctrlProps/ctrlProp249.xml><?xml version="1.0" encoding="utf-8"?>
<formControlPr xmlns="http://schemas.microsoft.com/office/spreadsheetml/2009/9/main" objectType="CheckBox" fmlaLink="Verzamelsheet!$G$284" lockText="1" noThreeD="1"/>
</file>

<file path=xl/ctrlProps/ctrlProp25.xml><?xml version="1.0" encoding="utf-8"?>
<formControlPr xmlns="http://schemas.microsoft.com/office/spreadsheetml/2009/9/main" objectType="CheckBox" fmlaLink="Verzamelsheet!$G$130" lockText="1" noThreeD="1"/>
</file>

<file path=xl/ctrlProps/ctrlProp250.xml><?xml version="1.0" encoding="utf-8"?>
<formControlPr xmlns="http://schemas.microsoft.com/office/spreadsheetml/2009/9/main" objectType="CheckBox" fmlaLink="Verzamelsheet!$G$285" lockText="1" noThreeD="1"/>
</file>

<file path=xl/ctrlProps/ctrlProp251.xml><?xml version="1.0" encoding="utf-8"?>
<formControlPr xmlns="http://schemas.microsoft.com/office/spreadsheetml/2009/9/main" objectType="CheckBox" fmlaLink="Verzamelsheet!$G$287" lockText="1" noThreeD="1"/>
</file>

<file path=xl/ctrlProps/ctrlProp252.xml><?xml version="1.0" encoding="utf-8"?>
<formControlPr xmlns="http://schemas.microsoft.com/office/spreadsheetml/2009/9/main" objectType="CheckBox" fmlaLink="Verzamelsheet!$G$286" lockText="1" noThreeD="1"/>
</file>

<file path=xl/ctrlProps/ctrlProp253.xml><?xml version="1.0" encoding="utf-8"?>
<formControlPr xmlns="http://schemas.microsoft.com/office/spreadsheetml/2009/9/main" objectType="CheckBox" fmlaLink="Verzamelsheet!$G$288" lockText="1" noThreeD="1"/>
</file>

<file path=xl/ctrlProps/ctrlProp254.xml><?xml version="1.0" encoding="utf-8"?>
<formControlPr xmlns="http://schemas.microsoft.com/office/spreadsheetml/2009/9/main" objectType="CheckBox" fmlaLink="Verzamelsheet!$G$289" lockText="1" noThreeD="1"/>
</file>

<file path=xl/ctrlProps/ctrlProp255.xml><?xml version="1.0" encoding="utf-8"?>
<formControlPr xmlns="http://schemas.microsoft.com/office/spreadsheetml/2009/9/main" objectType="CheckBox" fmlaLink="Verzamelsheet!$G$290" lockText="1" noThreeD="1"/>
</file>

<file path=xl/ctrlProps/ctrlProp256.xml><?xml version="1.0" encoding="utf-8"?>
<formControlPr xmlns="http://schemas.microsoft.com/office/spreadsheetml/2009/9/main" objectType="CheckBox" fmlaLink="Verzamelsheet!$G$292" lockText="1" noThreeD="1"/>
</file>

<file path=xl/ctrlProps/ctrlProp257.xml><?xml version="1.0" encoding="utf-8"?>
<formControlPr xmlns="http://schemas.microsoft.com/office/spreadsheetml/2009/9/main" objectType="CheckBox" fmlaLink="Verzamelsheet!$G$291" lockText="1" noThreeD="1"/>
</file>

<file path=xl/ctrlProps/ctrlProp258.xml><?xml version="1.0" encoding="utf-8"?>
<formControlPr xmlns="http://schemas.microsoft.com/office/spreadsheetml/2009/9/main" objectType="CheckBox" fmlaLink="Verzamelsheet!$G$293" lockText="1" noThreeD="1"/>
</file>

<file path=xl/ctrlProps/ctrlProp259.xml><?xml version="1.0" encoding="utf-8"?>
<formControlPr xmlns="http://schemas.microsoft.com/office/spreadsheetml/2009/9/main" objectType="CheckBox" fmlaLink="Verzamelsheet!$G$294" lockText="1" noThreeD="1"/>
</file>

<file path=xl/ctrlProps/ctrlProp26.xml><?xml version="1.0" encoding="utf-8"?>
<formControlPr xmlns="http://schemas.microsoft.com/office/spreadsheetml/2009/9/main" objectType="CheckBox" fmlaLink="Verzamelsheet!$G$128" lockText="1" noThreeD="1"/>
</file>

<file path=xl/ctrlProps/ctrlProp260.xml><?xml version="1.0" encoding="utf-8"?>
<formControlPr xmlns="http://schemas.microsoft.com/office/spreadsheetml/2009/9/main" objectType="CheckBox" fmlaLink="Verzamelsheet!$G$304" lockText="1" noThreeD="1"/>
</file>

<file path=xl/ctrlProps/ctrlProp261.xml><?xml version="1.0" encoding="utf-8"?>
<formControlPr xmlns="http://schemas.microsoft.com/office/spreadsheetml/2009/9/main" objectType="CheckBox" fmlaLink="Verzamelsheet!$G$305" lockText="1" noThreeD="1"/>
</file>

<file path=xl/ctrlProps/ctrlProp262.xml><?xml version="1.0" encoding="utf-8"?>
<formControlPr xmlns="http://schemas.microsoft.com/office/spreadsheetml/2009/9/main" objectType="CheckBox" fmlaLink="Verzamelsheet!$G$307" lockText="1" noThreeD="1"/>
</file>

<file path=xl/ctrlProps/ctrlProp263.xml><?xml version="1.0" encoding="utf-8"?>
<formControlPr xmlns="http://schemas.microsoft.com/office/spreadsheetml/2009/9/main" objectType="CheckBox" fmlaLink="Verzamelsheet!$G$306" lockText="1" noThreeD="1"/>
</file>

<file path=xl/ctrlProps/ctrlProp264.xml><?xml version="1.0" encoding="utf-8"?>
<formControlPr xmlns="http://schemas.microsoft.com/office/spreadsheetml/2009/9/main" objectType="CheckBox" fmlaLink="Verzamelsheet!$G$308" lockText="1" noThreeD="1"/>
</file>

<file path=xl/ctrlProps/ctrlProp265.xml><?xml version="1.0" encoding="utf-8"?>
<formControlPr xmlns="http://schemas.microsoft.com/office/spreadsheetml/2009/9/main" objectType="CheckBox" fmlaLink="Verzamelsheet!$G$309" lockText="1" noThreeD="1"/>
</file>

<file path=xl/ctrlProps/ctrlProp266.xml><?xml version="1.0" encoding="utf-8"?>
<formControlPr xmlns="http://schemas.microsoft.com/office/spreadsheetml/2009/9/main" objectType="CheckBox" fmlaLink="Verzamelsheet!$G$310" lockText="1" noThreeD="1"/>
</file>

<file path=xl/ctrlProps/ctrlProp267.xml><?xml version="1.0" encoding="utf-8"?>
<formControlPr xmlns="http://schemas.microsoft.com/office/spreadsheetml/2009/9/main" objectType="CheckBox" fmlaLink="Verzamelsheet!$G$312" lockText="1" noThreeD="1"/>
</file>

<file path=xl/ctrlProps/ctrlProp268.xml><?xml version="1.0" encoding="utf-8"?>
<formControlPr xmlns="http://schemas.microsoft.com/office/spreadsheetml/2009/9/main" objectType="CheckBox" fmlaLink="Verzamelsheet!$G$311" lockText="1" noThreeD="1"/>
</file>

<file path=xl/ctrlProps/ctrlProp269.xml><?xml version="1.0" encoding="utf-8"?>
<formControlPr xmlns="http://schemas.microsoft.com/office/spreadsheetml/2009/9/main" objectType="CheckBox" fmlaLink="Verzamelsheet!$G$313" lockText="1" noThreeD="1"/>
</file>

<file path=xl/ctrlProps/ctrlProp27.xml><?xml version="1.0" encoding="utf-8"?>
<formControlPr xmlns="http://schemas.microsoft.com/office/spreadsheetml/2009/9/main" objectType="CheckBox" fmlaLink="Verzamelsheet!$G$129" lockText="1" noThreeD="1"/>
</file>

<file path=xl/ctrlProps/ctrlProp270.xml><?xml version="1.0" encoding="utf-8"?>
<formControlPr xmlns="http://schemas.microsoft.com/office/spreadsheetml/2009/9/main" objectType="CheckBox" fmlaLink="Verzamelsheet!$G$314" lockText="1" noThreeD="1"/>
</file>

<file path=xl/ctrlProps/ctrlProp271.xml><?xml version="1.0" encoding="utf-8"?>
<formControlPr xmlns="http://schemas.microsoft.com/office/spreadsheetml/2009/9/main" objectType="CheckBox" fmlaLink="Verzamelsheet!$G$324" lockText="1" noThreeD="1"/>
</file>

<file path=xl/ctrlProps/ctrlProp272.xml><?xml version="1.0" encoding="utf-8"?>
<formControlPr xmlns="http://schemas.microsoft.com/office/spreadsheetml/2009/9/main" objectType="CheckBox" fmlaLink="Verzamelsheet!$G$325" lockText="1" noThreeD="1"/>
</file>

<file path=xl/ctrlProps/ctrlProp273.xml><?xml version="1.0" encoding="utf-8"?>
<formControlPr xmlns="http://schemas.microsoft.com/office/spreadsheetml/2009/9/main" objectType="CheckBox" fmlaLink="Verzamelsheet!$G$327" lockText="1" noThreeD="1"/>
</file>

<file path=xl/ctrlProps/ctrlProp274.xml><?xml version="1.0" encoding="utf-8"?>
<formControlPr xmlns="http://schemas.microsoft.com/office/spreadsheetml/2009/9/main" objectType="CheckBox" fmlaLink="Verzamelsheet!$G$326" lockText="1" noThreeD="1"/>
</file>

<file path=xl/ctrlProps/ctrlProp275.xml><?xml version="1.0" encoding="utf-8"?>
<formControlPr xmlns="http://schemas.microsoft.com/office/spreadsheetml/2009/9/main" objectType="CheckBox" fmlaLink="Verzamelsheet!$G$328" lockText="1" noThreeD="1"/>
</file>

<file path=xl/ctrlProps/ctrlProp276.xml><?xml version="1.0" encoding="utf-8"?>
<formControlPr xmlns="http://schemas.microsoft.com/office/spreadsheetml/2009/9/main" objectType="CheckBox" fmlaLink="Verzamelsheet!$G$329" lockText="1" noThreeD="1"/>
</file>

<file path=xl/ctrlProps/ctrlProp277.xml><?xml version="1.0" encoding="utf-8"?>
<formControlPr xmlns="http://schemas.microsoft.com/office/spreadsheetml/2009/9/main" objectType="CheckBox" fmlaLink="Verzamelsheet!$G$330" lockText="1" noThreeD="1"/>
</file>

<file path=xl/ctrlProps/ctrlProp278.xml><?xml version="1.0" encoding="utf-8"?>
<formControlPr xmlns="http://schemas.microsoft.com/office/spreadsheetml/2009/9/main" objectType="CheckBox" fmlaLink="Verzamelsheet!$G$332" lockText="1" noThreeD="1"/>
</file>

<file path=xl/ctrlProps/ctrlProp279.xml><?xml version="1.0" encoding="utf-8"?>
<formControlPr xmlns="http://schemas.microsoft.com/office/spreadsheetml/2009/9/main" objectType="CheckBox" fmlaLink="Verzamelsheet!$G$331" lockText="1" noThreeD="1"/>
</file>

<file path=xl/ctrlProps/ctrlProp28.xml><?xml version="1.0" encoding="utf-8"?>
<formControlPr xmlns="http://schemas.microsoft.com/office/spreadsheetml/2009/9/main" objectType="CheckBox" fmlaLink="Verzamelsheet!$G$133" lockText="1" noThreeD="1"/>
</file>

<file path=xl/ctrlProps/ctrlProp280.xml><?xml version="1.0" encoding="utf-8"?>
<formControlPr xmlns="http://schemas.microsoft.com/office/spreadsheetml/2009/9/main" objectType="CheckBox" fmlaLink="Verzamelsheet!$G$333" lockText="1" noThreeD="1"/>
</file>

<file path=xl/ctrlProps/ctrlProp281.xml><?xml version="1.0" encoding="utf-8"?>
<formControlPr xmlns="http://schemas.microsoft.com/office/spreadsheetml/2009/9/main" objectType="CheckBox" fmlaLink="Verzamelsheet!$G$334" lockText="1" noThreeD="1"/>
</file>

<file path=xl/ctrlProps/ctrlProp282.xml><?xml version="1.0" encoding="utf-8"?>
<formControlPr xmlns="http://schemas.microsoft.com/office/spreadsheetml/2009/9/main" objectType="CheckBox" fmlaLink="Verzamelsheet!$G$344" lockText="1" noThreeD="1"/>
</file>

<file path=xl/ctrlProps/ctrlProp283.xml><?xml version="1.0" encoding="utf-8"?>
<formControlPr xmlns="http://schemas.microsoft.com/office/spreadsheetml/2009/9/main" objectType="CheckBox" fmlaLink="Verzamelsheet!$G$345" lockText="1" noThreeD="1"/>
</file>

<file path=xl/ctrlProps/ctrlProp284.xml><?xml version="1.0" encoding="utf-8"?>
<formControlPr xmlns="http://schemas.microsoft.com/office/spreadsheetml/2009/9/main" objectType="CheckBox" fmlaLink="Verzamelsheet!$G$347" lockText="1" noThreeD="1"/>
</file>

<file path=xl/ctrlProps/ctrlProp285.xml><?xml version="1.0" encoding="utf-8"?>
<formControlPr xmlns="http://schemas.microsoft.com/office/spreadsheetml/2009/9/main" objectType="CheckBox" fmlaLink="Verzamelsheet!$G$346" lockText="1" noThreeD="1"/>
</file>

<file path=xl/ctrlProps/ctrlProp286.xml><?xml version="1.0" encoding="utf-8"?>
<formControlPr xmlns="http://schemas.microsoft.com/office/spreadsheetml/2009/9/main" objectType="CheckBox" fmlaLink="Verzamelsheet!$G$348" lockText="1" noThreeD="1"/>
</file>

<file path=xl/ctrlProps/ctrlProp287.xml><?xml version="1.0" encoding="utf-8"?>
<formControlPr xmlns="http://schemas.microsoft.com/office/spreadsheetml/2009/9/main" objectType="CheckBox" fmlaLink="Verzamelsheet!$G$349" lockText="1" noThreeD="1"/>
</file>

<file path=xl/ctrlProps/ctrlProp288.xml><?xml version="1.0" encoding="utf-8"?>
<formControlPr xmlns="http://schemas.microsoft.com/office/spreadsheetml/2009/9/main" objectType="CheckBox" fmlaLink="Verzamelsheet!$G$350" lockText="1" noThreeD="1"/>
</file>

<file path=xl/ctrlProps/ctrlProp289.xml><?xml version="1.0" encoding="utf-8"?>
<formControlPr xmlns="http://schemas.microsoft.com/office/spreadsheetml/2009/9/main" objectType="CheckBox" fmlaLink="Verzamelsheet!$G$352" lockText="1" noThreeD="1"/>
</file>

<file path=xl/ctrlProps/ctrlProp29.xml><?xml version="1.0" encoding="utf-8"?>
<formControlPr xmlns="http://schemas.microsoft.com/office/spreadsheetml/2009/9/main" objectType="CheckBox" fmlaLink="Verzamelsheet!$G$131" lockText="1" noThreeD="1"/>
</file>

<file path=xl/ctrlProps/ctrlProp290.xml><?xml version="1.0" encoding="utf-8"?>
<formControlPr xmlns="http://schemas.microsoft.com/office/spreadsheetml/2009/9/main" objectType="CheckBox" fmlaLink="Verzamelsheet!$G$351" lockText="1" noThreeD="1"/>
</file>

<file path=xl/ctrlProps/ctrlProp291.xml><?xml version="1.0" encoding="utf-8"?>
<formControlPr xmlns="http://schemas.microsoft.com/office/spreadsheetml/2009/9/main" objectType="CheckBox" fmlaLink="Verzamelsheet!$G$353" lockText="1" noThreeD="1"/>
</file>

<file path=xl/ctrlProps/ctrlProp292.xml><?xml version="1.0" encoding="utf-8"?>
<formControlPr xmlns="http://schemas.microsoft.com/office/spreadsheetml/2009/9/main" objectType="CheckBox" fmlaLink="Verzamelsheet!$G$354" lockText="1" noThreeD="1"/>
</file>

<file path=xl/ctrlProps/ctrlProp293.xml><?xml version="1.0" encoding="utf-8"?>
<formControlPr xmlns="http://schemas.microsoft.com/office/spreadsheetml/2009/9/main" objectType="CheckBox" fmlaLink="Verzamelsheet!$G$364" lockText="1" noThreeD="1"/>
</file>

<file path=xl/ctrlProps/ctrlProp294.xml><?xml version="1.0" encoding="utf-8"?>
<formControlPr xmlns="http://schemas.microsoft.com/office/spreadsheetml/2009/9/main" objectType="CheckBox" fmlaLink="Verzamelsheet!$G$366" lockText="1" noThreeD="1"/>
</file>

<file path=xl/ctrlProps/ctrlProp295.xml><?xml version="1.0" encoding="utf-8"?>
<formControlPr xmlns="http://schemas.microsoft.com/office/spreadsheetml/2009/9/main" objectType="CheckBox" fmlaLink="Verzamelsheet!$G$367" lockText="1" noThreeD="1"/>
</file>

<file path=xl/ctrlProps/ctrlProp296.xml><?xml version="1.0" encoding="utf-8"?>
<formControlPr xmlns="http://schemas.microsoft.com/office/spreadsheetml/2009/9/main" objectType="CheckBox" fmlaLink="Verzamelsheet!$G$369" lockText="1" noThreeD="1"/>
</file>

<file path=xl/ctrlProps/ctrlProp297.xml><?xml version="1.0" encoding="utf-8"?>
<formControlPr xmlns="http://schemas.microsoft.com/office/spreadsheetml/2009/9/main" objectType="CheckBox" fmlaLink="Verzamelsheet!$G$368" lockText="1" noThreeD="1"/>
</file>

<file path=xl/ctrlProps/ctrlProp298.xml><?xml version="1.0" encoding="utf-8"?>
<formControlPr xmlns="http://schemas.microsoft.com/office/spreadsheetml/2009/9/main" objectType="CheckBox" fmlaLink="Verzamelsheet!$G$370" lockText="1" noThreeD="1"/>
</file>

<file path=xl/ctrlProps/ctrlProp299.xml><?xml version="1.0" encoding="utf-8"?>
<formControlPr xmlns="http://schemas.microsoft.com/office/spreadsheetml/2009/9/main" objectType="CheckBox" fmlaLink="Verzamelsheet!$G$371" lockText="1" noThreeD="1"/>
</file>

<file path=xl/ctrlProps/ctrlProp3.xml><?xml version="1.0" encoding="utf-8"?>
<formControlPr xmlns="http://schemas.microsoft.com/office/spreadsheetml/2009/9/main" objectType="Drop" dropStyle="combo" dx="25" fmlaLink="Verzamelsheet!$G$5" fmlaRange="List4" noThreeD="1" sel="1" val="0"/>
</file>

<file path=xl/ctrlProps/ctrlProp30.xml><?xml version="1.0" encoding="utf-8"?>
<formControlPr xmlns="http://schemas.microsoft.com/office/spreadsheetml/2009/9/main" objectType="CheckBox" fmlaLink="Verzamelsheet!$G$132" lockText="1" noThreeD="1"/>
</file>

<file path=xl/ctrlProps/ctrlProp300.xml><?xml version="1.0" encoding="utf-8"?>
<formControlPr xmlns="http://schemas.microsoft.com/office/spreadsheetml/2009/9/main" objectType="CheckBox" fmlaLink="Verzamelsheet!$G$372" lockText="1" noThreeD="1"/>
</file>

<file path=xl/ctrlProps/ctrlProp301.xml><?xml version="1.0" encoding="utf-8"?>
<formControlPr xmlns="http://schemas.microsoft.com/office/spreadsheetml/2009/9/main" objectType="CheckBox" fmlaLink="Verzamelsheet!$G$374" lockText="1" noThreeD="1"/>
</file>

<file path=xl/ctrlProps/ctrlProp302.xml><?xml version="1.0" encoding="utf-8"?>
<formControlPr xmlns="http://schemas.microsoft.com/office/spreadsheetml/2009/9/main" objectType="CheckBox" fmlaLink="Verzamelsheet!$G$373" lockText="1" noThreeD="1"/>
</file>

<file path=xl/ctrlProps/ctrlProp303.xml><?xml version="1.0" encoding="utf-8"?>
<formControlPr xmlns="http://schemas.microsoft.com/office/spreadsheetml/2009/9/main" objectType="CheckBox" fmlaLink="Verzamelsheet!$G$375" lockText="1" noThreeD="1"/>
</file>

<file path=xl/ctrlProps/ctrlProp304.xml><?xml version="1.0" encoding="utf-8"?>
<formControlPr xmlns="http://schemas.microsoft.com/office/spreadsheetml/2009/9/main" objectType="CheckBox" fmlaLink="Verzamelsheet!$G$376" lockText="1" noThreeD="1"/>
</file>

<file path=xl/ctrlProps/ctrlProp305.xml><?xml version="1.0" encoding="utf-8"?>
<formControlPr xmlns="http://schemas.microsoft.com/office/spreadsheetml/2009/9/main" objectType="CheckBox" fmlaLink="Verzamelsheet!$G$381" lockText="1" noThreeD="1"/>
</file>

<file path=xl/ctrlProps/ctrlProp306.xml><?xml version="1.0" encoding="utf-8"?>
<formControlPr xmlns="http://schemas.microsoft.com/office/spreadsheetml/2009/9/main" objectType="CheckBox" fmlaLink="Verzamelsheet!$G$382" lockText="1" noThreeD="1"/>
</file>

<file path=xl/ctrlProps/ctrlProp307.xml><?xml version="1.0" encoding="utf-8"?>
<formControlPr xmlns="http://schemas.microsoft.com/office/spreadsheetml/2009/9/main" objectType="CheckBox" fmlaLink="Verzamelsheet!$G$385" lockText="1" noThreeD="1"/>
</file>

<file path=xl/ctrlProps/ctrlProp308.xml><?xml version="1.0" encoding="utf-8"?>
<formControlPr xmlns="http://schemas.microsoft.com/office/spreadsheetml/2009/9/main" objectType="CheckBox" fmlaLink="Verzamelsheet!$G$384" lockText="1" noThreeD="1"/>
</file>

<file path=xl/ctrlProps/ctrlProp309.xml><?xml version="1.0" encoding="utf-8"?>
<formControlPr xmlns="http://schemas.microsoft.com/office/spreadsheetml/2009/9/main" objectType="CheckBox" fmlaLink="Verzamelsheet!$G$386" lockText="1" noThreeD="1"/>
</file>

<file path=xl/ctrlProps/ctrlProp31.xml><?xml version="1.0" encoding="utf-8"?>
<formControlPr xmlns="http://schemas.microsoft.com/office/spreadsheetml/2009/9/main" objectType="Drop" dropStyle="combo" dx="25" fmlaLink="Verzamelsheet!$G$147" fmlaRange="List3" noThreeD="1" sel="1" val="0"/>
</file>

<file path=xl/ctrlProps/ctrlProp310.xml><?xml version="1.0" encoding="utf-8"?>
<formControlPr xmlns="http://schemas.microsoft.com/office/spreadsheetml/2009/9/main" objectType="CheckBox" fmlaLink="Verzamelsheet!$G$383" lockText="1" noThreeD="1"/>
</file>

<file path=xl/ctrlProps/ctrlProp311.xml><?xml version="1.0" encoding="utf-8"?>
<formControlPr xmlns="http://schemas.microsoft.com/office/spreadsheetml/2009/9/main" objectType="CheckBox" fmlaLink="Verzamelsheet!$G$387" lockText="1" noThreeD="1"/>
</file>

<file path=xl/ctrlProps/ctrlProp312.xml><?xml version="1.0" encoding="utf-8"?>
<formControlPr xmlns="http://schemas.microsoft.com/office/spreadsheetml/2009/9/main" objectType="CheckBox" fmlaLink="Verzamelsheet!$G$388" lockText="1" noThreeD="1"/>
</file>

<file path=xl/ctrlProps/ctrlProp313.xml><?xml version="1.0" encoding="utf-8"?>
<formControlPr xmlns="http://schemas.microsoft.com/office/spreadsheetml/2009/9/main" objectType="CheckBox" fmlaLink="Verzamelsheet!$G$390" lockText="1" noThreeD="1"/>
</file>

<file path=xl/ctrlProps/ctrlProp314.xml><?xml version="1.0" encoding="utf-8"?>
<formControlPr xmlns="http://schemas.microsoft.com/office/spreadsheetml/2009/9/main" objectType="CheckBox" fmlaLink="Verzamelsheet!$G$389" lockText="1" noThreeD="1"/>
</file>

<file path=xl/ctrlProps/ctrlProp315.xml><?xml version="1.0" encoding="utf-8"?>
<formControlPr xmlns="http://schemas.microsoft.com/office/spreadsheetml/2009/9/main" objectType="CheckBox" fmlaLink="Verzamelsheet!$G$391" lockText="1" noThreeD="1"/>
</file>

<file path=xl/ctrlProps/ctrlProp316.xml><?xml version="1.0" encoding="utf-8"?>
<formControlPr xmlns="http://schemas.microsoft.com/office/spreadsheetml/2009/9/main" objectType="CheckBox" fmlaLink="Verzamelsheet!$G$392" lockText="1" noThreeD="1"/>
</file>

<file path=xl/ctrlProps/ctrlProp317.xml><?xml version="1.0" encoding="utf-8"?>
<formControlPr xmlns="http://schemas.microsoft.com/office/spreadsheetml/2009/9/main" objectType="CheckBox" fmlaLink="Verzamelsheet!$G$393" lockText="1" noThreeD="1"/>
</file>

<file path=xl/ctrlProps/ctrlProp318.xml><?xml version="1.0" encoding="utf-8"?>
<formControlPr xmlns="http://schemas.microsoft.com/office/spreadsheetml/2009/9/main" objectType="CheckBox" fmlaLink="Verzamelsheet!$G$395" lockText="1" noThreeD="1"/>
</file>

<file path=xl/ctrlProps/ctrlProp319.xml><?xml version="1.0" encoding="utf-8"?>
<formControlPr xmlns="http://schemas.microsoft.com/office/spreadsheetml/2009/9/main" objectType="CheckBox" fmlaLink="Verzamelsheet!$G$394" lockText="1" noThreeD="1"/>
</file>

<file path=xl/ctrlProps/ctrlProp32.xml><?xml version="1.0" encoding="utf-8"?>
<formControlPr xmlns="http://schemas.microsoft.com/office/spreadsheetml/2009/9/main" objectType="Drop" dropStyle="combo" dx="25" fmlaLink="Verzamelsheet!$G$149" fmlaRange="List3" noThreeD="1" sel="1" val="0"/>
</file>

<file path=xl/ctrlProps/ctrlProp320.xml><?xml version="1.0" encoding="utf-8"?>
<formControlPr xmlns="http://schemas.microsoft.com/office/spreadsheetml/2009/9/main" objectType="CheckBox" fmlaLink="Verzamelsheet!$G$396" lockText="1" noThreeD="1"/>
</file>

<file path=xl/ctrlProps/ctrlProp321.xml><?xml version="1.0" encoding="utf-8"?>
<formControlPr xmlns="http://schemas.microsoft.com/office/spreadsheetml/2009/9/main" objectType="CheckBox" fmlaLink="Verzamelsheet!$G$397" lockText="1" noThreeD="1"/>
</file>

<file path=xl/ctrlProps/ctrlProp322.xml><?xml version="1.0" encoding="utf-8"?>
<formControlPr xmlns="http://schemas.microsoft.com/office/spreadsheetml/2009/9/main" objectType="CheckBox" fmlaLink="Verzamelsheet!$G$400" lockText="1" noThreeD="1"/>
</file>

<file path=xl/ctrlProps/ctrlProp323.xml><?xml version="1.0" encoding="utf-8"?>
<formControlPr xmlns="http://schemas.microsoft.com/office/spreadsheetml/2009/9/main" objectType="CheckBox" fmlaLink="Verzamelsheet!$G$401" lockText="1" noThreeD="1"/>
</file>

<file path=xl/ctrlProps/ctrlProp324.xml><?xml version="1.0" encoding="utf-8"?>
<formControlPr xmlns="http://schemas.microsoft.com/office/spreadsheetml/2009/9/main" objectType="CheckBox" fmlaLink="Verzamelsheet!$G$404" lockText="1" noThreeD="1"/>
</file>

<file path=xl/ctrlProps/ctrlProp325.xml><?xml version="1.0" encoding="utf-8"?>
<formControlPr xmlns="http://schemas.microsoft.com/office/spreadsheetml/2009/9/main" objectType="CheckBox" fmlaLink="Verzamelsheet!$G$403" lockText="1" noThreeD="1"/>
</file>

<file path=xl/ctrlProps/ctrlProp326.xml><?xml version="1.0" encoding="utf-8"?>
<formControlPr xmlns="http://schemas.microsoft.com/office/spreadsheetml/2009/9/main" objectType="CheckBox" fmlaLink="Verzamelsheet!$G$405" lockText="1" noThreeD="1"/>
</file>

<file path=xl/ctrlProps/ctrlProp327.xml><?xml version="1.0" encoding="utf-8"?>
<formControlPr xmlns="http://schemas.microsoft.com/office/spreadsheetml/2009/9/main" objectType="CheckBox" fmlaLink="Verzamelsheet!$G$402" lockText="1" noThreeD="1"/>
</file>

<file path=xl/ctrlProps/ctrlProp328.xml><?xml version="1.0" encoding="utf-8"?>
<formControlPr xmlns="http://schemas.microsoft.com/office/spreadsheetml/2009/9/main" objectType="CheckBox" fmlaLink="Verzamelsheet!$G$407" lockText="1" noThreeD="1"/>
</file>

<file path=xl/ctrlProps/ctrlProp329.xml><?xml version="1.0" encoding="utf-8"?>
<formControlPr xmlns="http://schemas.microsoft.com/office/spreadsheetml/2009/9/main" objectType="CheckBox" fmlaLink="Verzamelsheet!$G$408" lockText="1" noThreeD="1"/>
</file>

<file path=xl/ctrlProps/ctrlProp33.xml><?xml version="1.0" encoding="utf-8"?>
<formControlPr xmlns="http://schemas.microsoft.com/office/spreadsheetml/2009/9/main" objectType="Drop" dropStyle="combo" dx="25" fmlaLink="Verzamelsheet!$G$168" fmlaRange="List3" noThreeD="1" sel="1" val="0"/>
</file>

<file path=xl/ctrlProps/ctrlProp330.xml><?xml version="1.0" encoding="utf-8"?>
<formControlPr xmlns="http://schemas.microsoft.com/office/spreadsheetml/2009/9/main" objectType="CheckBox" fmlaLink="Verzamelsheet!$G$410" lockText="1" noThreeD="1"/>
</file>

<file path=xl/ctrlProps/ctrlProp331.xml><?xml version="1.0" encoding="utf-8"?>
<formControlPr xmlns="http://schemas.microsoft.com/office/spreadsheetml/2009/9/main" objectType="CheckBox" fmlaLink="Verzamelsheet!$G$409" lockText="1" noThreeD="1"/>
</file>

<file path=xl/ctrlProps/ctrlProp332.xml><?xml version="1.0" encoding="utf-8"?>
<formControlPr xmlns="http://schemas.microsoft.com/office/spreadsheetml/2009/9/main" objectType="CheckBox" fmlaLink="Verzamelsheet!$G$411" lockText="1" noThreeD="1"/>
</file>

<file path=xl/ctrlProps/ctrlProp333.xml><?xml version="1.0" encoding="utf-8"?>
<formControlPr xmlns="http://schemas.microsoft.com/office/spreadsheetml/2009/9/main" objectType="CheckBox" fmlaLink="Verzamelsheet!$G$412" lockText="1" noThreeD="1"/>
</file>

<file path=xl/ctrlProps/ctrlProp334.xml><?xml version="1.0" encoding="utf-8"?>
<formControlPr xmlns="http://schemas.microsoft.com/office/spreadsheetml/2009/9/main" objectType="CheckBox" fmlaLink="Verzamelsheet!$G$413" lockText="1" noThreeD="1"/>
</file>

<file path=xl/ctrlProps/ctrlProp335.xml><?xml version="1.0" encoding="utf-8"?>
<formControlPr xmlns="http://schemas.microsoft.com/office/spreadsheetml/2009/9/main" objectType="CheckBox" fmlaLink="Verzamelsheet!$G$415" lockText="1" noThreeD="1"/>
</file>

<file path=xl/ctrlProps/ctrlProp336.xml><?xml version="1.0" encoding="utf-8"?>
<formControlPr xmlns="http://schemas.microsoft.com/office/spreadsheetml/2009/9/main" objectType="CheckBox" fmlaLink="Verzamelsheet!$G$414" lockText="1" noThreeD="1"/>
</file>

<file path=xl/ctrlProps/ctrlProp337.xml><?xml version="1.0" encoding="utf-8"?>
<formControlPr xmlns="http://schemas.microsoft.com/office/spreadsheetml/2009/9/main" objectType="CheckBox" fmlaLink="Verzamelsheet!$G$416" lockText="1" noThreeD="1"/>
</file>

<file path=xl/ctrlProps/ctrlProp338.xml><?xml version="1.0" encoding="utf-8"?>
<formControlPr xmlns="http://schemas.microsoft.com/office/spreadsheetml/2009/9/main" objectType="CheckBox" fmlaLink="Verzamelsheet!$G$417" lockText="1" noThreeD="1"/>
</file>

<file path=xl/ctrlProps/ctrlProp339.xml><?xml version="1.0" encoding="utf-8"?>
<formControlPr xmlns="http://schemas.microsoft.com/office/spreadsheetml/2009/9/main" objectType="CheckBox" fmlaLink="Verzamelsheet!$G$279" lockText="1" noThreeD="1"/>
</file>

<file path=xl/ctrlProps/ctrlProp34.xml><?xml version="1.0" encoding="utf-8"?>
<formControlPr xmlns="http://schemas.microsoft.com/office/spreadsheetml/2009/9/main" objectType="CheckBox" fmlaLink="Verzamelsheet!$G$188" lockText="1" noThreeD="1"/>
</file>

<file path=xl/ctrlProps/ctrlProp340.xml><?xml version="1.0" encoding="utf-8"?>
<formControlPr xmlns="http://schemas.microsoft.com/office/spreadsheetml/2009/9/main" objectType="CheckBox" fmlaLink="Verzamelsheet!$G$299" lockText="1" noThreeD="1"/>
</file>

<file path=xl/ctrlProps/ctrlProp341.xml><?xml version="1.0" encoding="utf-8"?>
<formControlPr xmlns="http://schemas.microsoft.com/office/spreadsheetml/2009/9/main" objectType="CheckBox" fmlaLink="Verzamelsheet!$G$319" lockText="1" noThreeD="1"/>
</file>

<file path=xl/ctrlProps/ctrlProp342.xml><?xml version="1.0" encoding="utf-8"?>
<formControlPr xmlns="http://schemas.microsoft.com/office/spreadsheetml/2009/9/main" objectType="CheckBox" fmlaLink="Verzamelsheet!$G$339" lockText="1" noThreeD="1"/>
</file>

<file path=xl/ctrlProps/ctrlProp35.xml><?xml version="1.0" encoding="utf-8"?>
<formControlPr xmlns="http://schemas.microsoft.com/office/spreadsheetml/2009/9/main" objectType="CheckBox" fmlaLink="Verzamelsheet!$G$189" lockText="1" noThreeD="1"/>
</file>

<file path=xl/ctrlProps/ctrlProp36.xml><?xml version="1.0" encoding="utf-8"?>
<formControlPr xmlns="http://schemas.microsoft.com/office/spreadsheetml/2009/9/main" objectType="CheckBox" fmlaLink="Verzamelsheet!$G$191" lockText="1" noThreeD="1"/>
</file>

<file path=xl/ctrlProps/ctrlProp37.xml><?xml version="1.0" encoding="utf-8"?>
<formControlPr xmlns="http://schemas.microsoft.com/office/spreadsheetml/2009/9/main" objectType="CheckBox" fmlaLink="Verzamelsheet!$G$190" lockText="1" noThreeD="1"/>
</file>

<file path=xl/ctrlProps/ctrlProp38.xml><?xml version="1.0" encoding="utf-8"?>
<formControlPr xmlns="http://schemas.microsoft.com/office/spreadsheetml/2009/9/main" objectType="CheckBox" fmlaLink="Verzamelsheet!$G$193" lockText="1" noThreeD="1"/>
</file>

<file path=xl/ctrlProps/ctrlProp39.xml><?xml version="1.0" encoding="utf-8"?>
<formControlPr xmlns="http://schemas.microsoft.com/office/spreadsheetml/2009/9/main" objectType="CheckBox" fmlaLink="Verzamelsheet!$G$194" lockText="1" noThreeD="1"/>
</file>

<file path=xl/ctrlProps/ctrlProp4.xml><?xml version="1.0" encoding="utf-8"?>
<formControlPr xmlns="http://schemas.microsoft.com/office/spreadsheetml/2009/9/main" objectType="Drop" dropStyle="combo" dx="25" fmlaLink="Verzamelsheet!$G$10" fmlaRange="List4" noThreeD="1" sel="1" val="0"/>
</file>

<file path=xl/ctrlProps/ctrlProp40.xml><?xml version="1.0" encoding="utf-8"?>
<formControlPr xmlns="http://schemas.microsoft.com/office/spreadsheetml/2009/9/main" objectType="CheckBox" fmlaLink="Verzamelsheet!$G$196" lockText="1" noThreeD="1"/>
</file>

<file path=xl/ctrlProps/ctrlProp41.xml><?xml version="1.0" encoding="utf-8"?>
<formControlPr xmlns="http://schemas.microsoft.com/office/spreadsheetml/2009/9/main" objectType="CheckBox" fmlaLink="Verzamelsheet!$G$195" lockText="1" noThreeD="1"/>
</file>

<file path=xl/ctrlProps/ctrlProp42.xml><?xml version="1.0" encoding="utf-8"?>
<formControlPr xmlns="http://schemas.microsoft.com/office/spreadsheetml/2009/9/main" objectType="Drop" dropStyle="combo" dx="25" fmlaLink="Verzamelsheet!$G$199" fmlaRange="List9" noThreeD="1" sel="1" val="0"/>
</file>

<file path=xl/ctrlProps/ctrlProp43.xml><?xml version="1.0" encoding="utf-8"?>
<formControlPr xmlns="http://schemas.microsoft.com/office/spreadsheetml/2009/9/main" objectType="Drop" dropStyle="combo" dx="25" fmlaLink="Verzamelsheet!$G$201" fmlaRange="List3" noThreeD="1" sel="1" val="0"/>
</file>

<file path=xl/ctrlProps/ctrlProp44.xml><?xml version="1.0" encoding="utf-8"?>
<formControlPr xmlns="http://schemas.microsoft.com/office/spreadsheetml/2009/9/main" objectType="Drop" dropStyle="combo" dx="25" fmlaLink="Verzamelsheet!$G$204" fmlaRange="List3" noThreeD="1" sel="1" val="0"/>
</file>

<file path=xl/ctrlProps/ctrlProp45.xml><?xml version="1.0" encoding="utf-8"?>
<formControlPr xmlns="http://schemas.microsoft.com/office/spreadsheetml/2009/9/main" objectType="Drop" dropStyle="combo" dx="25" fmlaLink="Verzamelsheet!$G$207" fmlaRange="List3" noThreeD="1" sel="1" val="0"/>
</file>

<file path=xl/ctrlProps/ctrlProp46.xml><?xml version="1.0" encoding="utf-8"?>
<formControlPr xmlns="http://schemas.microsoft.com/office/spreadsheetml/2009/9/main" objectType="Drop" dropStyle="combo" dx="25" fmlaLink="Verzamelsheet!$G$210" fmlaRange="List3" noThreeD="1" sel="1" val="0"/>
</file>

<file path=xl/ctrlProps/ctrlProp47.xml><?xml version="1.0" encoding="utf-8"?>
<formControlPr xmlns="http://schemas.microsoft.com/office/spreadsheetml/2009/9/main" objectType="Drop" dropStyle="combo" dx="25" fmlaLink="Verzamelsheet!$G$211" fmlaRange="List3" noThreeD="1" sel="1" val="0"/>
</file>

<file path=xl/ctrlProps/ctrlProp48.xml><?xml version="1.0" encoding="utf-8"?>
<formControlPr xmlns="http://schemas.microsoft.com/office/spreadsheetml/2009/9/main" objectType="CheckBox" fmlaLink="Verzamelsheet!$G$134" lockText="1" noThreeD="1"/>
</file>

<file path=xl/ctrlProps/ctrlProp49.xml><?xml version="1.0" encoding="utf-8"?>
<formControlPr xmlns="http://schemas.microsoft.com/office/spreadsheetml/2009/9/main" objectType="CheckBox" fmlaLink="Verzamelsheet!$G$52" lockText="1" noThreeD="1"/>
</file>

<file path=xl/ctrlProps/ctrlProp5.xml><?xml version="1.0" encoding="utf-8"?>
<formControlPr xmlns="http://schemas.microsoft.com/office/spreadsheetml/2009/9/main" objectType="Drop" dropStyle="combo" dx="25" fmlaLink="Verzamelsheet!$G$12" fmlaRange="List12" noThreeD="1" sel="1" val="0"/>
</file>

<file path=xl/ctrlProps/ctrlProp50.xml><?xml version="1.0" encoding="utf-8"?>
<formControlPr xmlns="http://schemas.microsoft.com/office/spreadsheetml/2009/9/main" objectType="CheckBox" fmlaLink="Verzamelsheet!$G$54" lockText="1" noThreeD="1"/>
</file>

<file path=xl/ctrlProps/ctrlProp51.xml><?xml version="1.0" encoding="utf-8"?>
<formControlPr xmlns="http://schemas.microsoft.com/office/spreadsheetml/2009/9/main" objectType="CheckBox" fmlaLink="Verzamelsheet!$G$55" lockText="1" noThreeD="1"/>
</file>

<file path=xl/ctrlProps/ctrlProp52.xml><?xml version="1.0" encoding="utf-8"?>
<formControlPr xmlns="http://schemas.microsoft.com/office/spreadsheetml/2009/9/main" objectType="CheckBox" fmlaLink="Verzamelsheet!$G$57" lockText="1" noThreeD="1"/>
</file>

<file path=xl/ctrlProps/ctrlProp53.xml><?xml version="1.0" encoding="utf-8"?>
<formControlPr xmlns="http://schemas.microsoft.com/office/spreadsheetml/2009/9/main" objectType="CheckBox" fmlaLink="Verzamelsheet!$G$56" lockText="1" noThreeD="1"/>
</file>

<file path=xl/ctrlProps/ctrlProp54.xml><?xml version="1.0" encoding="utf-8"?>
<formControlPr xmlns="http://schemas.microsoft.com/office/spreadsheetml/2009/9/main" objectType="CheckBox" fmlaLink="Verzamelsheet!$G$58" lockText="1" noThreeD="1"/>
</file>

<file path=xl/ctrlProps/ctrlProp55.xml><?xml version="1.0" encoding="utf-8"?>
<formControlPr xmlns="http://schemas.microsoft.com/office/spreadsheetml/2009/9/main" objectType="CheckBox" fmlaLink="Verzamelsheet!$G$59" lockText="1" noThreeD="1"/>
</file>

<file path=xl/ctrlProps/ctrlProp56.xml><?xml version="1.0" encoding="utf-8"?>
<formControlPr xmlns="http://schemas.microsoft.com/office/spreadsheetml/2009/9/main" objectType="CheckBox" fmlaLink="Verzamelsheet!$G$60" lockText="1" noThreeD="1"/>
</file>

<file path=xl/ctrlProps/ctrlProp57.xml><?xml version="1.0" encoding="utf-8"?>
<formControlPr xmlns="http://schemas.microsoft.com/office/spreadsheetml/2009/9/main" objectType="CheckBox" fmlaLink="Verzamelsheet!$G$62" lockText="1" noThreeD="1"/>
</file>

<file path=xl/ctrlProps/ctrlProp58.xml><?xml version="1.0" encoding="utf-8"?>
<formControlPr xmlns="http://schemas.microsoft.com/office/spreadsheetml/2009/9/main" objectType="CheckBox" fmlaLink="Verzamelsheet!$G$61" lockText="1" noThreeD="1"/>
</file>

<file path=xl/ctrlProps/ctrlProp59.xml><?xml version="1.0" encoding="utf-8"?>
<formControlPr xmlns="http://schemas.microsoft.com/office/spreadsheetml/2009/9/main" objectType="CheckBox" fmlaLink="Verzamelsheet!$G$63" lockText="1" noThreeD="1"/>
</file>

<file path=xl/ctrlProps/ctrlProp6.xml><?xml version="1.0" encoding="utf-8"?>
<formControlPr xmlns="http://schemas.microsoft.com/office/spreadsheetml/2009/9/main" objectType="Drop" dropStyle="combo" dx="25" fmlaLink="Verzamelsheet!$G$15" fmlaRange="List4" noThreeD="1" sel="1" val="0"/>
</file>

<file path=xl/ctrlProps/ctrlProp60.xml><?xml version="1.0" encoding="utf-8"?>
<formControlPr xmlns="http://schemas.microsoft.com/office/spreadsheetml/2009/9/main" objectType="CheckBox" fmlaLink="Verzamelsheet!$G$64" lockText="1" noThreeD="1"/>
</file>

<file path=xl/ctrlProps/ctrlProp61.xml><?xml version="1.0" encoding="utf-8"?>
<formControlPr xmlns="http://schemas.microsoft.com/office/spreadsheetml/2009/9/main" objectType="CheckBox" fmlaLink="Verzamelsheet!$G$74" lockText="1" noThreeD="1"/>
</file>

<file path=xl/ctrlProps/ctrlProp62.xml><?xml version="1.0" encoding="utf-8"?>
<formControlPr xmlns="http://schemas.microsoft.com/office/spreadsheetml/2009/9/main" objectType="CheckBox" fmlaLink="Verzamelsheet!$G$75" lockText="1" noThreeD="1"/>
</file>

<file path=xl/ctrlProps/ctrlProp63.xml><?xml version="1.0" encoding="utf-8"?>
<formControlPr xmlns="http://schemas.microsoft.com/office/spreadsheetml/2009/9/main" objectType="CheckBox" fmlaLink="Verzamelsheet!$G$77" lockText="1" noThreeD="1"/>
</file>

<file path=xl/ctrlProps/ctrlProp64.xml><?xml version="1.0" encoding="utf-8"?>
<formControlPr xmlns="http://schemas.microsoft.com/office/spreadsheetml/2009/9/main" objectType="CheckBox" fmlaLink="Verzamelsheet!$G$76" lockText="1" noThreeD="1"/>
</file>

<file path=xl/ctrlProps/ctrlProp65.xml><?xml version="1.0" encoding="utf-8"?>
<formControlPr xmlns="http://schemas.microsoft.com/office/spreadsheetml/2009/9/main" objectType="CheckBox" fmlaLink="Verzamelsheet!$G$78" lockText="1" noThreeD="1"/>
</file>

<file path=xl/ctrlProps/ctrlProp66.xml><?xml version="1.0" encoding="utf-8"?>
<formControlPr xmlns="http://schemas.microsoft.com/office/spreadsheetml/2009/9/main" objectType="CheckBox" fmlaLink="Verzamelsheet!$G$79" lockText="1" noThreeD="1"/>
</file>

<file path=xl/ctrlProps/ctrlProp67.xml><?xml version="1.0" encoding="utf-8"?>
<formControlPr xmlns="http://schemas.microsoft.com/office/spreadsheetml/2009/9/main" objectType="CheckBox" fmlaLink="Verzamelsheet!$G$80" lockText="1" noThreeD="1"/>
</file>

<file path=xl/ctrlProps/ctrlProp68.xml><?xml version="1.0" encoding="utf-8"?>
<formControlPr xmlns="http://schemas.microsoft.com/office/spreadsheetml/2009/9/main" objectType="CheckBox" fmlaLink="Verzamelsheet!$G$82" lockText="1" noThreeD="1"/>
</file>

<file path=xl/ctrlProps/ctrlProp69.xml><?xml version="1.0" encoding="utf-8"?>
<formControlPr xmlns="http://schemas.microsoft.com/office/spreadsheetml/2009/9/main" objectType="CheckBox" fmlaLink="Verzamelsheet!$G$81" lockText="1" noThreeD="1"/>
</file>

<file path=xl/ctrlProps/ctrlProp7.xml><?xml version="1.0" encoding="utf-8"?>
<formControlPr xmlns="http://schemas.microsoft.com/office/spreadsheetml/2009/9/main" objectType="Drop" dropStyle="combo" dx="25" fmlaLink="Verzamelsheet!$G$40" fmlaRange="List3" noThreeD="1" sel="1" val="0"/>
</file>

<file path=xl/ctrlProps/ctrlProp70.xml><?xml version="1.0" encoding="utf-8"?>
<formControlPr xmlns="http://schemas.microsoft.com/office/spreadsheetml/2009/9/main" objectType="CheckBox" fmlaLink="Verzamelsheet!$G$83" lockText="1" noThreeD="1"/>
</file>

<file path=xl/ctrlProps/ctrlProp71.xml><?xml version="1.0" encoding="utf-8"?>
<formControlPr xmlns="http://schemas.microsoft.com/office/spreadsheetml/2009/9/main" objectType="CheckBox" fmlaLink="Verzamelsheet!$G$84" lockText="1" noThreeD="1"/>
</file>

<file path=xl/ctrlProps/ctrlProp72.xml><?xml version="1.0" encoding="utf-8"?>
<formControlPr xmlns="http://schemas.microsoft.com/office/spreadsheetml/2009/9/main" objectType="CheckBox" fmlaLink="Verzamelsheet!$G$94" lockText="1" noThreeD="1"/>
</file>

<file path=xl/ctrlProps/ctrlProp73.xml><?xml version="1.0" encoding="utf-8"?>
<formControlPr xmlns="http://schemas.microsoft.com/office/spreadsheetml/2009/9/main" objectType="CheckBox" fmlaLink="Verzamelsheet!$G$95" lockText="1" noThreeD="1"/>
</file>

<file path=xl/ctrlProps/ctrlProp74.xml><?xml version="1.0" encoding="utf-8"?>
<formControlPr xmlns="http://schemas.microsoft.com/office/spreadsheetml/2009/9/main" objectType="CheckBox" fmlaLink="Verzamelsheet!$G$97" lockText="1" noThreeD="1"/>
</file>

<file path=xl/ctrlProps/ctrlProp75.xml><?xml version="1.0" encoding="utf-8"?>
<formControlPr xmlns="http://schemas.microsoft.com/office/spreadsheetml/2009/9/main" objectType="CheckBox" fmlaLink="Verzamelsheet!$G$96" lockText="1" noThreeD="1"/>
</file>

<file path=xl/ctrlProps/ctrlProp76.xml><?xml version="1.0" encoding="utf-8"?>
<formControlPr xmlns="http://schemas.microsoft.com/office/spreadsheetml/2009/9/main" objectType="CheckBox" fmlaLink="Verzamelsheet!$G$98" lockText="1" noThreeD="1"/>
</file>

<file path=xl/ctrlProps/ctrlProp77.xml><?xml version="1.0" encoding="utf-8"?>
<formControlPr xmlns="http://schemas.microsoft.com/office/spreadsheetml/2009/9/main" objectType="CheckBox" fmlaLink="Verzamelsheet!$G$99" lockText="1" noThreeD="1"/>
</file>

<file path=xl/ctrlProps/ctrlProp78.xml><?xml version="1.0" encoding="utf-8"?>
<formControlPr xmlns="http://schemas.microsoft.com/office/spreadsheetml/2009/9/main" objectType="CheckBox" fmlaLink="Verzamelsheet!$G$100" lockText="1" noThreeD="1"/>
</file>

<file path=xl/ctrlProps/ctrlProp79.xml><?xml version="1.0" encoding="utf-8"?>
<formControlPr xmlns="http://schemas.microsoft.com/office/spreadsheetml/2009/9/main" objectType="CheckBox" fmlaLink="Verzamelsheet!$G$102" lockText="1" noThreeD="1"/>
</file>

<file path=xl/ctrlProps/ctrlProp8.xml><?xml version="1.0" encoding="utf-8"?>
<formControlPr xmlns="http://schemas.microsoft.com/office/spreadsheetml/2009/9/main" objectType="Drop" dropStyle="combo" dx="25" fmlaLink="Verzamelsheet!$G$42" fmlaRange="List3" noThreeD="1" sel="1" val="0"/>
</file>

<file path=xl/ctrlProps/ctrlProp80.xml><?xml version="1.0" encoding="utf-8"?>
<formControlPr xmlns="http://schemas.microsoft.com/office/spreadsheetml/2009/9/main" objectType="CheckBox" fmlaLink="Verzamelsheet!$G$101" lockText="1" noThreeD="1"/>
</file>

<file path=xl/ctrlProps/ctrlProp81.xml><?xml version="1.0" encoding="utf-8"?>
<formControlPr xmlns="http://schemas.microsoft.com/office/spreadsheetml/2009/9/main" objectType="CheckBox" fmlaLink="Verzamelsheet!$G$103" lockText="1" noThreeD="1"/>
</file>

<file path=xl/ctrlProps/ctrlProp82.xml><?xml version="1.0" encoding="utf-8"?>
<formControlPr xmlns="http://schemas.microsoft.com/office/spreadsheetml/2009/9/main" objectType="CheckBox" fmlaLink="Verzamelsheet!$G$104" lockText="1" noThreeD="1"/>
</file>

<file path=xl/ctrlProps/ctrlProp83.xml><?xml version="1.0" encoding="utf-8"?>
<formControlPr xmlns="http://schemas.microsoft.com/office/spreadsheetml/2009/9/main" objectType="CheckBox" fmlaLink="Verzamelsheet!$G$114" lockText="1" noThreeD="1"/>
</file>

<file path=xl/ctrlProps/ctrlProp84.xml><?xml version="1.0" encoding="utf-8"?>
<formControlPr xmlns="http://schemas.microsoft.com/office/spreadsheetml/2009/9/main" objectType="CheckBox" fmlaLink="Verzamelsheet!$G$115" lockText="1" noThreeD="1"/>
</file>

<file path=xl/ctrlProps/ctrlProp85.xml><?xml version="1.0" encoding="utf-8"?>
<formControlPr xmlns="http://schemas.microsoft.com/office/spreadsheetml/2009/9/main" objectType="CheckBox" fmlaLink="Verzamelsheet!$G$117" lockText="1" noThreeD="1"/>
</file>

<file path=xl/ctrlProps/ctrlProp86.xml><?xml version="1.0" encoding="utf-8"?>
<formControlPr xmlns="http://schemas.microsoft.com/office/spreadsheetml/2009/9/main" objectType="CheckBox" fmlaLink="Verzamelsheet!$G$116" lockText="1" noThreeD="1"/>
</file>

<file path=xl/ctrlProps/ctrlProp87.xml><?xml version="1.0" encoding="utf-8"?>
<formControlPr xmlns="http://schemas.microsoft.com/office/spreadsheetml/2009/9/main" objectType="CheckBox" fmlaLink="Verzamelsheet!$G$118" lockText="1" noThreeD="1"/>
</file>

<file path=xl/ctrlProps/ctrlProp88.xml><?xml version="1.0" encoding="utf-8"?>
<formControlPr xmlns="http://schemas.microsoft.com/office/spreadsheetml/2009/9/main" objectType="CheckBox" fmlaLink="Verzamelsheet!$G$119" lockText="1" noThreeD="1"/>
</file>

<file path=xl/ctrlProps/ctrlProp89.xml><?xml version="1.0" encoding="utf-8"?>
<formControlPr xmlns="http://schemas.microsoft.com/office/spreadsheetml/2009/9/main" objectType="CheckBox" fmlaLink="Verzamelsheet!$G$120" lockText="1" noThreeD="1"/>
</file>

<file path=xl/ctrlProps/ctrlProp9.xml><?xml version="1.0" encoding="utf-8"?>
<formControlPr xmlns="http://schemas.microsoft.com/office/spreadsheetml/2009/9/main" objectType="Drop" dropStyle="combo" dx="25" fmlaLink="Verzamelsheet!$G$41" fmlaRange="List13" noThreeD="1" sel="1" val="0"/>
</file>

<file path=xl/ctrlProps/ctrlProp90.xml><?xml version="1.0" encoding="utf-8"?>
<formControlPr xmlns="http://schemas.microsoft.com/office/spreadsheetml/2009/9/main" objectType="CheckBox" fmlaLink="Verzamelsheet!$G$122" lockText="1" noThreeD="1"/>
</file>

<file path=xl/ctrlProps/ctrlProp91.xml><?xml version="1.0" encoding="utf-8"?>
<formControlPr xmlns="http://schemas.microsoft.com/office/spreadsheetml/2009/9/main" objectType="CheckBox" fmlaLink="Verzamelsheet!$G$121" lockText="1" noThreeD="1"/>
</file>

<file path=xl/ctrlProps/ctrlProp92.xml><?xml version="1.0" encoding="utf-8"?>
<formControlPr xmlns="http://schemas.microsoft.com/office/spreadsheetml/2009/9/main" objectType="CheckBox" fmlaLink="Verzamelsheet!$G$123" lockText="1" noThreeD="1"/>
</file>

<file path=xl/ctrlProps/ctrlProp93.xml><?xml version="1.0" encoding="utf-8"?>
<formControlPr xmlns="http://schemas.microsoft.com/office/spreadsheetml/2009/9/main" objectType="CheckBox" fmlaLink="Verzamelsheet!$G$124" lockText="1" noThreeD="1"/>
</file>

<file path=xl/ctrlProps/ctrlProp94.xml><?xml version="1.0" encoding="utf-8"?>
<formControlPr xmlns="http://schemas.microsoft.com/office/spreadsheetml/2009/9/main" objectType="CheckBox" fmlaLink="Verzamelsheet!$G$136" lockText="1" noThreeD="1"/>
</file>

<file path=xl/ctrlProps/ctrlProp95.xml><?xml version="1.0" encoding="utf-8"?>
<formControlPr xmlns="http://schemas.microsoft.com/office/spreadsheetml/2009/9/main" objectType="CheckBox" fmlaLink="Verzamelsheet!$G$137" lockText="1" noThreeD="1"/>
</file>

<file path=xl/ctrlProps/ctrlProp96.xml><?xml version="1.0" encoding="utf-8"?>
<formControlPr xmlns="http://schemas.microsoft.com/office/spreadsheetml/2009/9/main" objectType="CheckBox" fmlaLink="Verzamelsheet!$G$139" lockText="1" noThreeD="1"/>
</file>

<file path=xl/ctrlProps/ctrlProp97.xml><?xml version="1.0" encoding="utf-8"?>
<formControlPr xmlns="http://schemas.microsoft.com/office/spreadsheetml/2009/9/main" objectType="CheckBox" fmlaLink="Verzamelsheet!$G$138" lockText="1" noThreeD="1"/>
</file>

<file path=xl/ctrlProps/ctrlProp98.xml><?xml version="1.0" encoding="utf-8"?>
<formControlPr xmlns="http://schemas.microsoft.com/office/spreadsheetml/2009/9/main" objectType="CheckBox" fmlaLink="Verzamelsheet!$G$140" lockText="1" noThreeD="1"/>
</file>

<file path=xl/ctrlProps/ctrlProp99.xml><?xml version="1.0" encoding="utf-8"?>
<formControlPr xmlns="http://schemas.microsoft.com/office/spreadsheetml/2009/9/main" objectType="CheckBox" fmlaLink="Verzamelsheet!$G$141"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7</xdr:row>
          <xdr:rowOff>63500</xdr:rowOff>
        </xdr:from>
        <xdr:to>
          <xdr:col>2</xdr:col>
          <xdr:colOff>2082800</xdr:colOff>
          <xdr:row>8</xdr:row>
          <xdr:rowOff>76200</xdr:rowOff>
        </xdr:to>
        <xdr:sp macro="" textlink="">
          <xdr:nvSpPr>
            <xdr:cNvPr id="6147" name="Drop Down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19</xdr:row>
          <xdr:rowOff>63500</xdr:rowOff>
        </xdr:from>
        <xdr:to>
          <xdr:col>2</xdr:col>
          <xdr:colOff>2082800</xdr:colOff>
          <xdr:row>20</xdr:row>
          <xdr:rowOff>76200</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2882900</xdr:colOff>
          <xdr:row>14</xdr:row>
          <xdr:rowOff>31750</xdr:rowOff>
        </xdr:from>
        <xdr:to>
          <xdr:col>2</xdr:col>
          <xdr:colOff>4953000</xdr:colOff>
          <xdr:row>15</xdr:row>
          <xdr:rowOff>50800</xdr:rowOff>
        </xdr:to>
        <xdr:sp macro="" textlink="">
          <xdr:nvSpPr>
            <xdr:cNvPr id="6152" name="Drop Down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2997200</xdr:colOff>
          <xdr:row>26</xdr:row>
          <xdr:rowOff>25400</xdr:rowOff>
        </xdr:from>
        <xdr:to>
          <xdr:col>2</xdr:col>
          <xdr:colOff>5067300</xdr:colOff>
          <xdr:row>27</xdr:row>
          <xdr:rowOff>38100</xdr:rowOff>
        </xdr:to>
        <xdr:sp macro="" textlink="">
          <xdr:nvSpPr>
            <xdr:cNvPr id="6153" name="Drop Down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31</xdr:row>
          <xdr:rowOff>63500</xdr:rowOff>
        </xdr:from>
        <xdr:to>
          <xdr:col>2</xdr:col>
          <xdr:colOff>2082800</xdr:colOff>
          <xdr:row>32</xdr:row>
          <xdr:rowOff>76200</xdr:rowOff>
        </xdr:to>
        <xdr:sp macro="" textlink="">
          <xdr:nvSpPr>
            <xdr:cNvPr id="6154" name="Drop Down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2971800</xdr:colOff>
          <xdr:row>38</xdr:row>
          <xdr:rowOff>31750</xdr:rowOff>
        </xdr:from>
        <xdr:to>
          <xdr:col>2</xdr:col>
          <xdr:colOff>5054600</xdr:colOff>
          <xdr:row>39</xdr:row>
          <xdr:rowOff>50800</xdr:rowOff>
        </xdr:to>
        <xdr:sp macro="" textlink="">
          <xdr:nvSpPr>
            <xdr:cNvPr id="6155" name="Drop Down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76</xdr:row>
          <xdr:rowOff>76200</xdr:rowOff>
        </xdr:from>
        <xdr:to>
          <xdr:col>2</xdr:col>
          <xdr:colOff>2108200</xdr:colOff>
          <xdr:row>77</xdr:row>
          <xdr:rowOff>101600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88</xdr:row>
          <xdr:rowOff>76200</xdr:rowOff>
        </xdr:from>
        <xdr:to>
          <xdr:col>2</xdr:col>
          <xdr:colOff>2108200</xdr:colOff>
          <xdr:row>89</xdr:row>
          <xdr:rowOff>101599</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82</xdr:row>
          <xdr:rowOff>76200</xdr:rowOff>
        </xdr:from>
        <xdr:to>
          <xdr:col>2</xdr:col>
          <xdr:colOff>2108200</xdr:colOff>
          <xdr:row>83</xdr:row>
          <xdr:rowOff>101599</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23</xdr:row>
          <xdr:rowOff>177800</xdr:rowOff>
        </xdr:from>
        <xdr:to>
          <xdr:col>2</xdr:col>
          <xdr:colOff>1968500</xdr:colOff>
          <xdr:row>25</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Beleggingen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26</xdr:row>
          <xdr:rowOff>101600</xdr:rowOff>
        </xdr:from>
        <xdr:to>
          <xdr:col>2</xdr:col>
          <xdr:colOff>1968500</xdr:colOff>
          <xdr:row>27</xdr:row>
          <xdr:rowOff>177800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25</xdr:row>
          <xdr:rowOff>31750</xdr:rowOff>
        </xdr:from>
        <xdr:to>
          <xdr:col>2</xdr:col>
          <xdr:colOff>1968500</xdr:colOff>
          <xdr:row>26</xdr:row>
          <xdr:rowOff>114300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Voorzieningen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58</xdr:row>
          <xdr:rowOff>177800</xdr:rowOff>
        </xdr:from>
        <xdr:to>
          <xdr:col>2</xdr:col>
          <xdr:colOff>1981200</xdr:colOff>
          <xdr:row>60</xdr:row>
          <xdr:rowOff>88900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Beleggingen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61</xdr:row>
          <xdr:rowOff>101600</xdr:rowOff>
        </xdr:from>
        <xdr:to>
          <xdr:col>2</xdr:col>
          <xdr:colOff>1981200</xdr:colOff>
          <xdr:row>62</xdr:row>
          <xdr:rowOff>177800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60</xdr:row>
          <xdr:rowOff>31750</xdr:rowOff>
        </xdr:from>
        <xdr:to>
          <xdr:col>2</xdr:col>
          <xdr:colOff>1981200</xdr:colOff>
          <xdr:row>61</xdr:row>
          <xdr:rowOff>127000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Voorzieningen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292100</xdr:colOff>
          <xdr:row>10</xdr:row>
          <xdr:rowOff>50800</xdr:rowOff>
        </xdr:from>
        <xdr:to>
          <xdr:col>3</xdr:col>
          <xdr:colOff>2120900</xdr:colOff>
          <xdr:row>11</xdr:row>
          <xdr:rowOff>139700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Huidig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11</xdr:row>
          <xdr:rowOff>127000</xdr:rowOff>
        </xdr:from>
        <xdr:to>
          <xdr:col>3</xdr:col>
          <xdr:colOff>2120900</xdr:colOff>
          <xdr:row>13</xdr:row>
          <xdr:rowOff>25400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Historisch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2959100</xdr:colOff>
          <xdr:row>11</xdr:row>
          <xdr:rowOff>139700</xdr:rowOff>
        </xdr:from>
        <xdr:to>
          <xdr:col>3</xdr:col>
          <xdr:colOff>4787900</xdr:colOff>
          <xdr:row>13</xdr:row>
          <xdr:rowOff>50800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2959100</xdr:colOff>
          <xdr:row>10</xdr:row>
          <xdr:rowOff>63500</xdr:rowOff>
        </xdr:from>
        <xdr:to>
          <xdr:col>3</xdr:col>
          <xdr:colOff>4787900</xdr:colOff>
          <xdr:row>11</xdr:row>
          <xdr:rowOff>152400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Expert judgement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36</xdr:row>
          <xdr:rowOff>88900</xdr:rowOff>
        </xdr:from>
        <xdr:to>
          <xdr:col>3</xdr:col>
          <xdr:colOff>2082800</xdr:colOff>
          <xdr:row>37</xdr:row>
          <xdr:rowOff>101600</xdr:rowOff>
        </xdr:to>
        <xdr:sp macro="" textlink="">
          <xdr:nvSpPr>
            <xdr:cNvPr id="7175" name="Drop Down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36</xdr:row>
          <xdr:rowOff>88900</xdr:rowOff>
        </xdr:from>
        <xdr:to>
          <xdr:col>8</xdr:col>
          <xdr:colOff>2082800</xdr:colOff>
          <xdr:row>37</xdr:row>
          <xdr:rowOff>101600</xdr:rowOff>
        </xdr:to>
        <xdr:sp macro="" textlink="">
          <xdr:nvSpPr>
            <xdr:cNvPr id="7182" name="Drop Dow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142875</xdr:colOff>
      <xdr:row>21</xdr:row>
      <xdr:rowOff>47625</xdr:rowOff>
    </xdr:from>
    <xdr:to>
      <xdr:col>6</xdr:col>
      <xdr:colOff>76200</xdr:colOff>
      <xdr:row>22</xdr:row>
      <xdr:rowOff>9525</xdr:rowOff>
    </xdr:to>
    <xdr:sp macro="" textlink="">
      <xdr:nvSpPr>
        <xdr:cNvPr id="2" name="Arrow: Right 1">
          <a:extLst>
            <a:ext uri="{FF2B5EF4-FFF2-40B4-BE49-F238E27FC236}">
              <a16:creationId xmlns:a16="http://schemas.microsoft.com/office/drawing/2014/main" id="{00000000-0008-0000-0400-000002000000}"/>
            </a:ext>
          </a:extLst>
        </xdr:cNvPr>
        <xdr:cNvSpPr/>
      </xdr:nvSpPr>
      <xdr:spPr>
        <a:xfrm>
          <a:off x="8124825" y="5667375"/>
          <a:ext cx="542925" cy="323850"/>
        </a:xfrm>
        <a:prstGeom prst="right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75</xdr:row>
          <xdr:rowOff>88900</xdr:rowOff>
        </xdr:from>
        <xdr:to>
          <xdr:col>3</xdr:col>
          <xdr:colOff>2082800</xdr:colOff>
          <xdr:row>76</xdr:row>
          <xdr:rowOff>101600</xdr:rowOff>
        </xdr:to>
        <xdr:sp macro="" textlink="">
          <xdr:nvSpPr>
            <xdr:cNvPr id="7189" name="Drop Down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75</xdr:row>
          <xdr:rowOff>88900</xdr:rowOff>
        </xdr:from>
        <xdr:to>
          <xdr:col>8</xdr:col>
          <xdr:colOff>2082800</xdr:colOff>
          <xdr:row>76</xdr:row>
          <xdr:rowOff>101600</xdr:rowOff>
        </xdr:to>
        <xdr:sp macro="" textlink="">
          <xdr:nvSpPr>
            <xdr:cNvPr id="7196" name="Drop Dow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89</xdr:row>
          <xdr:rowOff>76200</xdr:rowOff>
        </xdr:from>
        <xdr:to>
          <xdr:col>3</xdr:col>
          <xdr:colOff>1955800</xdr:colOff>
          <xdr:row>90</xdr:row>
          <xdr:rowOff>165100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Verwachte kasstromen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93</xdr:row>
          <xdr:rowOff>107950</xdr:rowOff>
        </xdr:from>
        <xdr:to>
          <xdr:col>3</xdr:col>
          <xdr:colOff>1943100</xdr:colOff>
          <xdr:row>95</xdr:row>
          <xdr:rowOff>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UFR-drag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90</xdr:row>
          <xdr:rowOff>139700</xdr:rowOff>
        </xdr:from>
        <xdr:to>
          <xdr:col>3</xdr:col>
          <xdr:colOff>1943100</xdr:colOff>
          <xdr:row>92</xdr:row>
          <xdr:rowOff>50800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Risicomarge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92</xdr:row>
          <xdr:rowOff>38100</xdr:rowOff>
        </xdr:from>
        <xdr:to>
          <xdr:col>3</xdr:col>
          <xdr:colOff>1943100</xdr:colOff>
          <xdr:row>93</xdr:row>
          <xdr:rowOff>127000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VA-drag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2387600</xdr:colOff>
          <xdr:row>92</xdr:row>
          <xdr:rowOff>50800</xdr:rowOff>
        </xdr:from>
        <xdr:to>
          <xdr:col>3</xdr:col>
          <xdr:colOff>4216400</xdr:colOff>
          <xdr:row>93</xdr:row>
          <xdr:rowOff>139700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2387600</xdr:colOff>
          <xdr:row>89</xdr:row>
          <xdr:rowOff>76200</xdr:rowOff>
        </xdr:from>
        <xdr:to>
          <xdr:col>3</xdr:col>
          <xdr:colOff>4216400</xdr:colOff>
          <xdr:row>90</xdr:row>
          <xdr:rowOff>177800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Expert judgement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2387600</xdr:colOff>
          <xdr:row>90</xdr:row>
          <xdr:rowOff>177800</xdr:rowOff>
        </xdr:from>
        <xdr:to>
          <xdr:col>3</xdr:col>
          <xdr:colOff>4216400</xdr:colOff>
          <xdr:row>92</xdr:row>
          <xdr:rowOff>63500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Geen resultaat verondersteld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117</xdr:row>
          <xdr:rowOff>88900</xdr:rowOff>
        </xdr:from>
        <xdr:to>
          <xdr:col>3</xdr:col>
          <xdr:colOff>2082800</xdr:colOff>
          <xdr:row>118</xdr:row>
          <xdr:rowOff>101600</xdr:rowOff>
        </xdr:to>
        <xdr:sp macro="" textlink="">
          <xdr:nvSpPr>
            <xdr:cNvPr id="7208" name="Drop Dow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129</xdr:row>
          <xdr:rowOff>88900</xdr:rowOff>
        </xdr:from>
        <xdr:to>
          <xdr:col>3</xdr:col>
          <xdr:colOff>2082800</xdr:colOff>
          <xdr:row>130</xdr:row>
          <xdr:rowOff>101600</xdr:rowOff>
        </xdr:to>
        <xdr:sp macro="" textlink="">
          <xdr:nvSpPr>
            <xdr:cNvPr id="7209" name="Drop Down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162</xdr:row>
          <xdr:rowOff>88900</xdr:rowOff>
        </xdr:from>
        <xdr:to>
          <xdr:col>3</xdr:col>
          <xdr:colOff>2082800</xdr:colOff>
          <xdr:row>163</xdr:row>
          <xdr:rowOff>101600</xdr:rowOff>
        </xdr:to>
        <xdr:sp macro="" textlink="">
          <xdr:nvSpPr>
            <xdr:cNvPr id="7216" name="Drop Down 48" hidden="1">
              <a:extLst>
                <a:ext uri="{63B3BB69-23CF-44E3-9099-C40C66FF867C}">
                  <a14:compatExt spid="_x0000_s7216"/>
                </a:ext>
                <a:ext uri="{FF2B5EF4-FFF2-40B4-BE49-F238E27FC236}">
                  <a16:creationId xmlns:a16="http://schemas.microsoft.com/office/drawing/2014/main" id="{00000000-0008-0000-0400-00003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203</xdr:row>
          <xdr:rowOff>88900</xdr:rowOff>
        </xdr:from>
        <xdr:to>
          <xdr:col>3</xdr:col>
          <xdr:colOff>1955800</xdr:colOff>
          <xdr:row>204</xdr:row>
          <xdr:rowOff>177800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4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Reductiefactor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204</xdr:row>
          <xdr:rowOff>146050</xdr:rowOff>
        </xdr:from>
        <xdr:to>
          <xdr:col>3</xdr:col>
          <xdr:colOff>1955800</xdr:colOff>
          <xdr:row>206</xdr:row>
          <xdr:rowOff>63500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4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Scenario's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207</xdr:row>
          <xdr:rowOff>69850</xdr:rowOff>
        </xdr:from>
        <xdr:to>
          <xdr:col>3</xdr:col>
          <xdr:colOff>1955800</xdr:colOff>
          <xdr:row>208</xdr:row>
          <xdr:rowOff>146050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4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206</xdr:row>
          <xdr:rowOff>0</xdr:rowOff>
        </xdr:from>
        <xdr:to>
          <xdr:col>3</xdr:col>
          <xdr:colOff>1955800</xdr:colOff>
          <xdr:row>207</xdr:row>
          <xdr:rowOff>101600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4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216</xdr:row>
          <xdr:rowOff>88900</xdr:rowOff>
        </xdr:from>
        <xdr:to>
          <xdr:col>3</xdr:col>
          <xdr:colOff>1955800</xdr:colOff>
          <xdr:row>217</xdr:row>
          <xdr:rowOff>177800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4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Reductiefactor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217</xdr:row>
          <xdr:rowOff>146050</xdr:rowOff>
        </xdr:from>
        <xdr:to>
          <xdr:col>3</xdr:col>
          <xdr:colOff>1955800</xdr:colOff>
          <xdr:row>219</xdr:row>
          <xdr:rowOff>63500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4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Scenario's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220</xdr:row>
          <xdr:rowOff>69850</xdr:rowOff>
        </xdr:from>
        <xdr:to>
          <xdr:col>3</xdr:col>
          <xdr:colOff>1955800</xdr:colOff>
          <xdr:row>221</xdr:row>
          <xdr:rowOff>146050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4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219</xdr:row>
          <xdr:rowOff>0</xdr:rowOff>
        </xdr:from>
        <xdr:to>
          <xdr:col>3</xdr:col>
          <xdr:colOff>1955800</xdr:colOff>
          <xdr:row>220</xdr:row>
          <xdr:rowOff>101600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4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236</xdr:row>
          <xdr:rowOff>63500</xdr:rowOff>
        </xdr:from>
        <xdr:to>
          <xdr:col>3</xdr:col>
          <xdr:colOff>2082800</xdr:colOff>
          <xdr:row>237</xdr:row>
          <xdr:rowOff>69849</xdr:rowOff>
        </xdr:to>
        <xdr:sp macro="" textlink="">
          <xdr:nvSpPr>
            <xdr:cNvPr id="7233" name="Drop Down 65" hidden="1">
              <a:extLst>
                <a:ext uri="{63B3BB69-23CF-44E3-9099-C40C66FF867C}">
                  <a14:compatExt spid="_x0000_s7233"/>
                </a:ext>
                <a:ext uri="{FF2B5EF4-FFF2-40B4-BE49-F238E27FC236}">
                  <a16:creationId xmlns:a16="http://schemas.microsoft.com/office/drawing/2014/main" id="{00000000-0008-0000-0400-00004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245</xdr:row>
          <xdr:rowOff>63500</xdr:rowOff>
        </xdr:from>
        <xdr:to>
          <xdr:col>3</xdr:col>
          <xdr:colOff>2120900</xdr:colOff>
          <xdr:row>246</xdr:row>
          <xdr:rowOff>76201</xdr:rowOff>
        </xdr:to>
        <xdr:sp macro="" textlink="">
          <xdr:nvSpPr>
            <xdr:cNvPr id="7234" name="Drop Down 66" hidden="1">
              <a:extLst>
                <a:ext uri="{63B3BB69-23CF-44E3-9099-C40C66FF867C}">
                  <a14:compatExt spid="_x0000_s7234"/>
                </a:ext>
                <a:ext uri="{FF2B5EF4-FFF2-40B4-BE49-F238E27FC236}">
                  <a16:creationId xmlns:a16="http://schemas.microsoft.com/office/drawing/2014/main" id="{00000000-0008-0000-0400-00004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255</xdr:row>
          <xdr:rowOff>63500</xdr:rowOff>
        </xdr:from>
        <xdr:to>
          <xdr:col>3</xdr:col>
          <xdr:colOff>2120900</xdr:colOff>
          <xdr:row>256</xdr:row>
          <xdr:rowOff>76201</xdr:rowOff>
        </xdr:to>
        <xdr:sp macro="" textlink="">
          <xdr:nvSpPr>
            <xdr:cNvPr id="7235" name="Drop Down 67" hidden="1">
              <a:extLst>
                <a:ext uri="{63B3BB69-23CF-44E3-9099-C40C66FF867C}">
                  <a14:compatExt spid="_x0000_s7235"/>
                </a:ext>
                <a:ext uri="{FF2B5EF4-FFF2-40B4-BE49-F238E27FC236}">
                  <a16:creationId xmlns:a16="http://schemas.microsoft.com/office/drawing/2014/main" id="{00000000-0008-0000-0400-00004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265</xdr:row>
          <xdr:rowOff>63500</xdr:rowOff>
        </xdr:from>
        <xdr:to>
          <xdr:col>3</xdr:col>
          <xdr:colOff>2120900</xdr:colOff>
          <xdr:row>266</xdr:row>
          <xdr:rowOff>76201</xdr:rowOff>
        </xdr:to>
        <xdr:sp macro="" textlink="">
          <xdr:nvSpPr>
            <xdr:cNvPr id="7236" name="Drop Down 68" hidden="1">
              <a:extLst>
                <a:ext uri="{63B3BB69-23CF-44E3-9099-C40C66FF867C}">
                  <a14:compatExt spid="_x0000_s7236"/>
                </a:ext>
                <a:ext uri="{FF2B5EF4-FFF2-40B4-BE49-F238E27FC236}">
                  <a16:creationId xmlns:a16="http://schemas.microsoft.com/office/drawing/2014/main" id="{00000000-0008-0000-0400-00004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275</xdr:row>
          <xdr:rowOff>63500</xdr:rowOff>
        </xdr:from>
        <xdr:to>
          <xdr:col>3</xdr:col>
          <xdr:colOff>2120900</xdr:colOff>
          <xdr:row>276</xdr:row>
          <xdr:rowOff>76201</xdr:rowOff>
        </xdr:to>
        <xdr:sp macro="" textlink="">
          <xdr:nvSpPr>
            <xdr:cNvPr id="7237" name="Drop Down 69" hidden="1">
              <a:extLst>
                <a:ext uri="{63B3BB69-23CF-44E3-9099-C40C66FF867C}">
                  <a14:compatExt spid="_x0000_s7237"/>
                </a:ext>
                <a:ext uri="{FF2B5EF4-FFF2-40B4-BE49-F238E27FC236}">
                  <a16:creationId xmlns:a16="http://schemas.microsoft.com/office/drawing/2014/main" id="{00000000-0008-0000-0400-00004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279</xdr:row>
          <xdr:rowOff>63500</xdr:rowOff>
        </xdr:from>
        <xdr:to>
          <xdr:col>3</xdr:col>
          <xdr:colOff>2120900</xdr:colOff>
          <xdr:row>280</xdr:row>
          <xdr:rowOff>76201</xdr:rowOff>
        </xdr:to>
        <xdr:sp macro="" textlink="">
          <xdr:nvSpPr>
            <xdr:cNvPr id="7238" name="Drop Down 70" hidden="1">
              <a:extLst>
                <a:ext uri="{63B3BB69-23CF-44E3-9099-C40C66FF867C}">
                  <a14:compatExt spid="_x0000_s7238"/>
                </a:ext>
                <a:ext uri="{FF2B5EF4-FFF2-40B4-BE49-F238E27FC236}">
                  <a16:creationId xmlns:a16="http://schemas.microsoft.com/office/drawing/2014/main" id="{00000000-0008-0000-0400-00004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2387600</xdr:colOff>
          <xdr:row>93</xdr:row>
          <xdr:rowOff>114300</xdr:rowOff>
        </xdr:from>
        <xdr:to>
          <xdr:col>3</xdr:col>
          <xdr:colOff>4216400</xdr:colOff>
          <xdr:row>95</xdr:row>
          <xdr:rowOff>25400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4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2959100</xdr:colOff>
          <xdr:row>13</xdr:row>
          <xdr:rowOff>31750</xdr:rowOff>
        </xdr:from>
        <xdr:to>
          <xdr:col>3</xdr:col>
          <xdr:colOff>4787900</xdr:colOff>
          <xdr:row>14</xdr:row>
          <xdr:rowOff>101600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4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22</xdr:row>
          <xdr:rowOff>139700</xdr:rowOff>
        </xdr:from>
        <xdr:to>
          <xdr:col>3</xdr:col>
          <xdr:colOff>1587500</xdr:colOff>
          <xdr:row>24</xdr:row>
          <xdr:rowOff>38100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4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Business planning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24</xdr:row>
          <xdr:rowOff>25400</xdr:rowOff>
        </xdr:from>
        <xdr:to>
          <xdr:col>3</xdr:col>
          <xdr:colOff>2832100</xdr:colOff>
          <xdr:row>25</xdr:row>
          <xdr:rowOff>107950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4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Strategic asset allocation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27</xdr:row>
          <xdr:rowOff>25400</xdr:rowOff>
        </xdr:from>
        <xdr:to>
          <xdr:col>3</xdr:col>
          <xdr:colOff>1968500</xdr:colOff>
          <xdr:row>28</xdr:row>
          <xdr:rowOff>88900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4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25</xdr:row>
          <xdr:rowOff>101600</xdr:rowOff>
        </xdr:from>
        <xdr:to>
          <xdr:col>3</xdr:col>
          <xdr:colOff>1968500</xdr:colOff>
          <xdr:row>27</xdr:row>
          <xdr:rowOff>12700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4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Risk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28</xdr:row>
          <xdr:rowOff>76200</xdr:rowOff>
        </xdr:from>
        <xdr:to>
          <xdr:col>3</xdr:col>
          <xdr:colOff>1968500</xdr:colOff>
          <xdr:row>29</xdr:row>
          <xdr:rowOff>152400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4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Kapitaalbeleid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29</xdr:row>
          <xdr:rowOff>152400</xdr:rowOff>
        </xdr:from>
        <xdr:to>
          <xdr:col>3</xdr:col>
          <xdr:colOff>1968500</xdr:colOff>
          <xdr:row>31</xdr:row>
          <xdr:rowOff>63500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4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Dividendbeleid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3632200</xdr:colOff>
          <xdr:row>22</xdr:row>
          <xdr:rowOff>114300</xdr:rowOff>
        </xdr:from>
        <xdr:to>
          <xdr:col>3</xdr:col>
          <xdr:colOff>4673600</xdr:colOff>
          <xdr:row>24</xdr:row>
          <xdr:rowOff>25400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4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3644900</xdr:colOff>
          <xdr:row>25</xdr:row>
          <xdr:rowOff>114300</xdr:rowOff>
        </xdr:from>
        <xdr:to>
          <xdr:col>3</xdr:col>
          <xdr:colOff>5448300</xdr:colOff>
          <xdr:row>26</xdr:row>
          <xdr:rowOff>177800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4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Pricing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3644900</xdr:colOff>
          <xdr:row>24</xdr:row>
          <xdr:rowOff>12700</xdr:rowOff>
        </xdr:from>
        <xdr:to>
          <xdr:col>3</xdr:col>
          <xdr:colOff>5448300</xdr:colOff>
          <xdr:row>25</xdr:row>
          <xdr:rowOff>107950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4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OCG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3632200</xdr:colOff>
          <xdr:row>26</xdr:row>
          <xdr:rowOff>177800</xdr:rowOff>
        </xdr:from>
        <xdr:to>
          <xdr:col>3</xdr:col>
          <xdr:colOff>5448300</xdr:colOff>
          <xdr:row>28</xdr:row>
          <xdr:rowOff>88900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4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3619500</xdr:colOff>
          <xdr:row>28</xdr:row>
          <xdr:rowOff>76200</xdr:rowOff>
        </xdr:from>
        <xdr:to>
          <xdr:col>3</xdr:col>
          <xdr:colOff>5448300</xdr:colOff>
          <xdr:row>29</xdr:row>
          <xdr:rowOff>152400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4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22</xdr:row>
          <xdr:rowOff>101600</xdr:rowOff>
        </xdr:from>
        <xdr:to>
          <xdr:col>8</xdr:col>
          <xdr:colOff>1689100</xdr:colOff>
          <xdr:row>24</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4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Business planning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23</xdr:row>
          <xdr:rowOff>177800</xdr:rowOff>
        </xdr:from>
        <xdr:to>
          <xdr:col>8</xdr:col>
          <xdr:colOff>2933700</xdr:colOff>
          <xdr:row>25</xdr:row>
          <xdr:rowOff>69850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4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Strategic asset allocation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26</xdr:row>
          <xdr:rowOff>165100</xdr:rowOff>
        </xdr:from>
        <xdr:to>
          <xdr:col>8</xdr:col>
          <xdr:colOff>2082800</xdr:colOff>
          <xdr:row>28</xdr:row>
          <xdr:rowOff>50800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4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25</xdr:row>
          <xdr:rowOff>63500</xdr:rowOff>
        </xdr:from>
        <xdr:to>
          <xdr:col>8</xdr:col>
          <xdr:colOff>2082800</xdr:colOff>
          <xdr:row>26</xdr:row>
          <xdr:rowOff>152400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4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Risk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28</xdr:row>
          <xdr:rowOff>38100</xdr:rowOff>
        </xdr:from>
        <xdr:to>
          <xdr:col>8</xdr:col>
          <xdr:colOff>2082800</xdr:colOff>
          <xdr:row>29</xdr:row>
          <xdr:rowOff>114300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4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Kapitaalbeleid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29</xdr:row>
          <xdr:rowOff>114300</xdr:rowOff>
        </xdr:from>
        <xdr:to>
          <xdr:col>8</xdr:col>
          <xdr:colOff>2070100</xdr:colOff>
          <xdr:row>31</xdr:row>
          <xdr:rowOff>25400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4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Dividendbeleid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22</xdr:row>
          <xdr:rowOff>76200</xdr:rowOff>
        </xdr:from>
        <xdr:to>
          <xdr:col>8</xdr:col>
          <xdr:colOff>4787900</xdr:colOff>
          <xdr:row>23</xdr:row>
          <xdr:rowOff>177800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4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3746500</xdr:colOff>
          <xdr:row>25</xdr:row>
          <xdr:rowOff>76200</xdr:rowOff>
        </xdr:from>
        <xdr:to>
          <xdr:col>8</xdr:col>
          <xdr:colOff>5556250</xdr:colOff>
          <xdr:row>26</xdr:row>
          <xdr:rowOff>139700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4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Pricing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3746500</xdr:colOff>
          <xdr:row>23</xdr:row>
          <xdr:rowOff>152400</xdr:rowOff>
        </xdr:from>
        <xdr:to>
          <xdr:col>8</xdr:col>
          <xdr:colOff>5556250</xdr:colOff>
          <xdr:row>25</xdr:row>
          <xdr:rowOff>69850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4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OCG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26</xdr:row>
          <xdr:rowOff>139700</xdr:rowOff>
        </xdr:from>
        <xdr:to>
          <xdr:col>8</xdr:col>
          <xdr:colOff>5556250</xdr:colOff>
          <xdr:row>28</xdr:row>
          <xdr:rowOff>50800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4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3727450</xdr:colOff>
          <xdr:row>28</xdr:row>
          <xdr:rowOff>38100</xdr:rowOff>
        </xdr:from>
        <xdr:to>
          <xdr:col>8</xdr:col>
          <xdr:colOff>5556250</xdr:colOff>
          <xdr:row>29</xdr:row>
          <xdr:rowOff>114300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4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61</xdr:row>
          <xdr:rowOff>114300</xdr:rowOff>
        </xdr:from>
        <xdr:to>
          <xdr:col>3</xdr:col>
          <xdr:colOff>1587500</xdr:colOff>
          <xdr:row>63</xdr:row>
          <xdr:rowOff>25400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4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Business planning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63</xdr:row>
          <xdr:rowOff>12700</xdr:rowOff>
        </xdr:from>
        <xdr:to>
          <xdr:col>3</xdr:col>
          <xdr:colOff>2832100</xdr:colOff>
          <xdr:row>64</xdr:row>
          <xdr:rowOff>101600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4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Strategic asset allocation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66</xdr:row>
          <xdr:rowOff>0</xdr:rowOff>
        </xdr:from>
        <xdr:to>
          <xdr:col>3</xdr:col>
          <xdr:colOff>1968500</xdr:colOff>
          <xdr:row>67</xdr:row>
          <xdr:rowOff>69850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4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64</xdr:row>
          <xdr:rowOff>88900</xdr:rowOff>
        </xdr:from>
        <xdr:to>
          <xdr:col>3</xdr:col>
          <xdr:colOff>1968500</xdr:colOff>
          <xdr:row>65</xdr:row>
          <xdr:rowOff>177800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4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Risk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67</xdr:row>
          <xdr:rowOff>63500</xdr:rowOff>
        </xdr:from>
        <xdr:to>
          <xdr:col>3</xdr:col>
          <xdr:colOff>1968500</xdr:colOff>
          <xdr:row>68</xdr:row>
          <xdr:rowOff>139700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4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Kapitaalbeleid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68</xdr:row>
          <xdr:rowOff>139700</xdr:rowOff>
        </xdr:from>
        <xdr:to>
          <xdr:col>3</xdr:col>
          <xdr:colOff>1968500</xdr:colOff>
          <xdr:row>70</xdr:row>
          <xdr:rowOff>50800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4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Dividendbeleid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3632200</xdr:colOff>
          <xdr:row>61</xdr:row>
          <xdr:rowOff>101600</xdr:rowOff>
        </xdr:from>
        <xdr:to>
          <xdr:col>3</xdr:col>
          <xdr:colOff>4673600</xdr:colOff>
          <xdr:row>63</xdr:row>
          <xdr:rowOff>12700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4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3644900</xdr:colOff>
          <xdr:row>64</xdr:row>
          <xdr:rowOff>101600</xdr:rowOff>
        </xdr:from>
        <xdr:to>
          <xdr:col>3</xdr:col>
          <xdr:colOff>5448300</xdr:colOff>
          <xdr:row>65</xdr:row>
          <xdr:rowOff>152400</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4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Pricing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3644900</xdr:colOff>
          <xdr:row>62</xdr:row>
          <xdr:rowOff>177800</xdr:rowOff>
        </xdr:from>
        <xdr:to>
          <xdr:col>3</xdr:col>
          <xdr:colOff>5448300</xdr:colOff>
          <xdr:row>64</xdr:row>
          <xdr:rowOff>101600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4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OCG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3632200</xdr:colOff>
          <xdr:row>65</xdr:row>
          <xdr:rowOff>165100</xdr:rowOff>
        </xdr:from>
        <xdr:to>
          <xdr:col>3</xdr:col>
          <xdr:colOff>5448300</xdr:colOff>
          <xdr:row>67</xdr:row>
          <xdr:rowOff>69850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4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3619500</xdr:colOff>
          <xdr:row>67</xdr:row>
          <xdr:rowOff>63500</xdr:rowOff>
        </xdr:from>
        <xdr:to>
          <xdr:col>3</xdr:col>
          <xdr:colOff>5448300</xdr:colOff>
          <xdr:row>68</xdr:row>
          <xdr:rowOff>139700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4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61</xdr:row>
          <xdr:rowOff>88900</xdr:rowOff>
        </xdr:from>
        <xdr:to>
          <xdr:col>8</xdr:col>
          <xdr:colOff>1625600</xdr:colOff>
          <xdr:row>62</xdr:row>
          <xdr:rowOff>177800</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4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Business planning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62</xdr:row>
          <xdr:rowOff>165100</xdr:rowOff>
        </xdr:from>
        <xdr:to>
          <xdr:col>8</xdr:col>
          <xdr:colOff>2882900</xdr:colOff>
          <xdr:row>64</xdr:row>
          <xdr:rowOff>63500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4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Strategic asset allocation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65</xdr:row>
          <xdr:rowOff>152400</xdr:rowOff>
        </xdr:from>
        <xdr:to>
          <xdr:col>8</xdr:col>
          <xdr:colOff>2012950</xdr:colOff>
          <xdr:row>67</xdr:row>
          <xdr:rowOff>38100</xdr:rowOff>
        </xdr:to>
        <xdr:sp macro="" textlink="">
          <xdr:nvSpPr>
            <xdr:cNvPr id="7292" name="Check Box 124" hidden="1">
              <a:extLst>
                <a:ext uri="{63B3BB69-23CF-44E3-9099-C40C66FF867C}">
                  <a14:compatExt spid="_x0000_s7292"/>
                </a:ext>
                <a:ext uri="{FF2B5EF4-FFF2-40B4-BE49-F238E27FC236}">
                  <a16:creationId xmlns:a16="http://schemas.microsoft.com/office/drawing/2014/main" id="{00000000-0008-0000-04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64</xdr:row>
          <xdr:rowOff>63500</xdr:rowOff>
        </xdr:from>
        <xdr:to>
          <xdr:col>8</xdr:col>
          <xdr:colOff>2012950</xdr:colOff>
          <xdr:row>65</xdr:row>
          <xdr:rowOff>146050</xdr:rowOff>
        </xdr:to>
        <xdr:sp macro="" textlink="">
          <xdr:nvSpPr>
            <xdr:cNvPr id="7293" name="Check Box 125" hidden="1">
              <a:extLst>
                <a:ext uri="{63B3BB69-23CF-44E3-9099-C40C66FF867C}">
                  <a14:compatExt spid="_x0000_s7293"/>
                </a:ext>
                <a:ext uri="{FF2B5EF4-FFF2-40B4-BE49-F238E27FC236}">
                  <a16:creationId xmlns:a16="http://schemas.microsoft.com/office/drawing/2014/main" id="{00000000-0008-0000-04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Risk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67</xdr:row>
          <xdr:rowOff>31750</xdr:rowOff>
        </xdr:from>
        <xdr:to>
          <xdr:col>8</xdr:col>
          <xdr:colOff>2012950</xdr:colOff>
          <xdr:row>68</xdr:row>
          <xdr:rowOff>107950</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4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Kapitaalbeleid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68</xdr:row>
          <xdr:rowOff>107950</xdr:rowOff>
        </xdr:from>
        <xdr:to>
          <xdr:col>8</xdr:col>
          <xdr:colOff>2006600</xdr:colOff>
          <xdr:row>70</xdr:row>
          <xdr:rowOff>25400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4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Dividendbeleid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3683000</xdr:colOff>
          <xdr:row>61</xdr:row>
          <xdr:rowOff>69850</xdr:rowOff>
        </xdr:from>
        <xdr:to>
          <xdr:col>8</xdr:col>
          <xdr:colOff>4718050</xdr:colOff>
          <xdr:row>62</xdr:row>
          <xdr:rowOff>165100</xdr:rowOff>
        </xdr:to>
        <xdr:sp macro="" textlink="">
          <xdr:nvSpPr>
            <xdr:cNvPr id="7296" name="Check Box 128" hidden="1">
              <a:extLst>
                <a:ext uri="{63B3BB69-23CF-44E3-9099-C40C66FF867C}">
                  <a14:compatExt spid="_x0000_s7296"/>
                </a:ext>
                <a:ext uri="{FF2B5EF4-FFF2-40B4-BE49-F238E27FC236}">
                  <a16:creationId xmlns:a16="http://schemas.microsoft.com/office/drawing/2014/main" id="{00000000-0008-0000-0400-00008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3683000</xdr:colOff>
          <xdr:row>64</xdr:row>
          <xdr:rowOff>69850</xdr:rowOff>
        </xdr:from>
        <xdr:to>
          <xdr:col>8</xdr:col>
          <xdr:colOff>5499100</xdr:colOff>
          <xdr:row>65</xdr:row>
          <xdr:rowOff>127000</xdr:rowOff>
        </xdr:to>
        <xdr:sp macro="" textlink="">
          <xdr:nvSpPr>
            <xdr:cNvPr id="7297" name="Check Box 129" hidden="1">
              <a:extLst>
                <a:ext uri="{63B3BB69-23CF-44E3-9099-C40C66FF867C}">
                  <a14:compatExt spid="_x0000_s7297"/>
                </a:ext>
                <a:ext uri="{FF2B5EF4-FFF2-40B4-BE49-F238E27FC236}">
                  <a16:creationId xmlns:a16="http://schemas.microsoft.com/office/drawing/2014/main" id="{00000000-0008-0000-04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Pricing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3683000</xdr:colOff>
          <xdr:row>62</xdr:row>
          <xdr:rowOff>146050</xdr:rowOff>
        </xdr:from>
        <xdr:to>
          <xdr:col>8</xdr:col>
          <xdr:colOff>5499100</xdr:colOff>
          <xdr:row>64</xdr:row>
          <xdr:rowOff>63500</xdr:rowOff>
        </xdr:to>
        <xdr:sp macro="" textlink="">
          <xdr:nvSpPr>
            <xdr:cNvPr id="7298" name="Check Box 130" hidden="1">
              <a:extLst>
                <a:ext uri="{63B3BB69-23CF-44E3-9099-C40C66FF867C}">
                  <a14:compatExt spid="_x0000_s7298"/>
                </a:ext>
                <a:ext uri="{FF2B5EF4-FFF2-40B4-BE49-F238E27FC236}">
                  <a16:creationId xmlns:a16="http://schemas.microsoft.com/office/drawing/2014/main" id="{00000000-0008-0000-04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OCG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3683000</xdr:colOff>
          <xdr:row>65</xdr:row>
          <xdr:rowOff>139700</xdr:rowOff>
        </xdr:from>
        <xdr:to>
          <xdr:col>8</xdr:col>
          <xdr:colOff>5499100</xdr:colOff>
          <xdr:row>67</xdr:row>
          <xdr:rowOff>38100</xdr:rowOff>
        </xdr:to>
        <xdr:sp macro="" textlink="">
          <xdr:nvSpPr>
            <xdr:cNvPr id="7299" name="Check Box 131" hidden="1">
              <a:extLst>
                <a:ext uri="{63B3BB69-23CF-44E3-9099-C40C66FF867C}">
                  <a14:compatExt spid="_x0000_s7299"/>
                </a:ext>
                <a:ext uri="{FF2B5EF4-FFF2-40B4-BE49-F238E27FC236}">
                  <a16:creationId xmlns:a16="http://schemas.microsoft.com/office/drawing/2014/main" id="{00000000-0008-0000-04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3670300</xdr:colOff>
          <xdr:row>67</xdr:row>
          <xdr:rowOff>31750</xdr:rowOff>
        </xdr:from>
        <xdr:to>
          <xdr:col>8</xdr:col>
          <xdr:colOff>5499100</xdr:colOff>
          <xdr:row>68</xdr:row>
          <xdr:rowOff>107950</xdr:rowOff>
        </xdr:to>
        <xdr:sp macro="" textlink="">
          <xdr:nvSpPr>
            <xdr:cNvPr id="7300" name="Check Box 132" hidden="1">
              <a:extLst>
                <a:ext uri="{63B3BB69-23CF-44E3-9099-C40C66FF867C}">
                  <a14:compatExt spid="_x0000_s7300"/>
                </a:ext>
                <a:ext uri="{FF2B5EF4-FFF2-40B4-BE49-F238E27FC236}">
                  <a16:creationId xmlns:a16="http://schemas.microsoft.com/office/drawing/2014/main" id="{00000000-0008-0000-04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xdr:twoCellAnchor>
    <xdr:from>
      <xdr:col>5</xdr:col>
      <xdr:colOff>144780</xdr:colOff>
      <xdr:row>59</xdr:row>
      <xdr:rowOff>160020</xdr:rowOff>
    </xdr:from>
    <xdr:to>
      <xdr:col>6</xdr:col>
      <xdr:colOff>81915</xdr:colOff>
      <xdr:row>60</xdr:row>
      <xdr:rowOff>303530</xdr:rowOff>
    </xdr:to>
    <xdr:sp macro="" textlink="">
      <xdr:nvSpPr>
        <xdr:cNvPr id="134" name="Arrow: Right 133">
          <a:extLst>
            <a:ext uri="{FF2B5EF4-FFF2-40B4-BE49-F238E27FC236}">
              <a16:creationId xmlns:a16="http://schemas.microsoft.com/office/drawing/2014/main" id="{00000000-0008-0000-0400-000086000000}"/>
            </a:ext>
          </a:extLst>
        </xdr:cNvPr>
        <xdr:cNvSpPr/>
      </xdr:nvSpPr>
      <xdr:spPr>
        <a:xfrm>
          <a:off x="8496300" y="14508480"/>
          <a:ext cx="546735" cy="326390"/>
        </a:xfrm>
        <a:prstGeom prst="right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mc:AlternateContent xmlns:mc="http://schemas.openxmlformats.org/markup-compatibility/2006">
    <mc:Choice xmlns:a14="http://schemas.microsoft.com/office/drawing/2010/main" Requires="a14">
      <xdr:twoCellAnchor editAs="oneCell">
        <xdr:from>
          <xdr:col>3</xdr:col>
          <xdr:colOff>139700</xdr:colOff>
          <xdr:row>103</xdr:row>
          <xdr:rowOff>114300</xdr:rowOff>
        </xdr:from>
        <xdr:to>
          <xdr:col>3</xdr:col>
          <xdr:colOff>1587500</xdr:colOff>
          <xdr:row>105</xdr:row>
          <xdr:rowOff>25400</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4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Business planning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105</xdr:row>
          <xdr:rowOff>12700</xdr:rowOff>
        </xdr:from>
        <xdr:to>
          <xdr:col>3</xdr:col>
          <xdr:colOff>2832100</xdr:colOff>
          <xdr:row>106</xdr:row>
          <xdr:rowOff>101600</xdr:rowOff>
        </xdr:to>
        <xdr:sp macro="" textlink="">
          <xdr:nvSpPr>
            <xdr:cNvPr id="7302" name="Check Box 134" hidden="1">
              <a:extLst>
                <a:ext uri="{63B3BB69-23CF-44E3-9099-C40C66FF867C}">
                  <a14:compatExt spid="_x0000_s7302"/>
                </a:ext>
                <a:ext uri="{FF2B5EF4-FFF2-40B4-BE49-F238E27FC236}">
                  <a16:creationId xmlns:a16="http://schemas.microsoft.com/office/drawing/2014/main" id="{00000000-0008-0000-04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Strategic asset allocation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108</xdr:row>
          <xdr:rowOff>0</xdr:rowOff>
        </xdr:from>
        <xdr:to>
          <xdr:col>3</xdr:col>
          <xdr:colOff>1968500</xdr:colOff>
          <xdr:row>109</xdr:row>
          <xdr:rowOff>69850</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4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106</xdr:row>
          <xdr:rowOff>88900</xdr:rowOff>
        </xdr:from>
        <xdr:to>
          <xdr:col>3</xdr:col>
          <xdr:colOff>1968500</xdr:colOff>
          <xdr:row>107</xdr:row>
          <xdr:rowOff>177800</xdr:rowOff>
        </xdr:to>
        <xdr:sp macro="" textlink="">
          <xdr:nvSpPr>
            <xdr:cNvPr id="7304" name="Check Box 136" hidden="1">
              <a:extLst>
                <a:ext uri="{63B3BB69-23CF-44E3-9099-C40C66FF867C}">
                  <a14:compatExt spid="_x0000_s7304"/>
                </a:ext>
                <a:ext uri="{FF2B5EF4-FFF2-40B4-BE49-F238E27FC236}">
                  <a16:creationId xmlns:a16="http://schemas.microsoft.com/office/drawing/2014/main" id="{00000000-0008-0000-0400-00008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Risk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109</xdr:row>
          <xdr:rowOff>63500</xdr:rowOff>
        </xdr:from>
        <xdr:to>
          <xdr:col>3</xdr:col>
          <xdr:colOff>1968500</xdr:colOff>
          <xdr:row>110</xdr:row>
          <xdr:rowOff>139700</xdr:rowOff>
        </xdr:to>
        <xdr:sp macro="" textlink="">
          <xdr:nvSpPr>
            <xdr:cNvPr id="7305" name="Check Box 137" hidden="1">
              <a:extLst>
                <a:ext uri="{63B3BB69-23CF-44E3-9099-C40C66FF867C}">
                  <a14:compatExt spid="_x0000_s7305"/>
                </a:ext>
                <a:ext uri="{FF2B5EF4-FFF2-40B4-BE49-F238E27FC236}">
                  <a16:creationId xmlns:a16="http://schemas.microsoft.com/office/drawing/2014/main" id="{00000000-0008-0000-04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Kapitaalbeleid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110</xdr:row>
          <xdr:rowOff>139700</xdr:rowOff>
        </xdr:from>
        <xdr:to>
          <xdr:col>3</xdr:col>
          <xdr:colOff>1968500</xdr:colOff>
          <xdr:row>112</xdr:row>
          <xdr:rowOff>50800</xdr:rowOff>
        </xdr:to>
        <xdr:sp macro="" textlink="">
          <xdr:nvSpPr>
            <xdr:cNvPr id="7306" name="Check Box 138" hidden="1">
              <a:extLst>
                <a:ext uri="{63B3BB69-23CF-44E3-9099-C40C66FF867C}">
                  <a14:compatExt spid="_x0000_s7306"/>
                </a:ext>
                <a:ext uri="{FF2B5EF4-FFF2-40B4-BE49-F238E27FC236}">
                  <a16:creationId xmlns:a16="http://schemas.microsoft.com/office/drawing/2014/main" id="{00000000-0008-0000-04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Dividendbeleid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3632200</xdr:colOff>
          <xdr:row>103</xdr:row>
          <xdr:rowOff>101600</xdr:rowOff>
        </xdr:from>
        <xdr:to>
          <xdr:col>3</xdr:col>
          <xdr:colOff>4673600</xdr:colOff>
          <xdr:row>105</xdr:row>
          <xdr:rowOff>12700</xdr:rowOff>
        </xdr:to>
        <xdr:sp macro="" textlink="">
          <xdr:nvSpPr>
            <xdr:cNvPr id="7307" name="Check Box 139" hidden="1">
              <a:extLst>
                <a:ext uri="{63B3BB69-23CF-44E3-9099-C40C66FF867C}">
                  <a14:compatExt spid="_x0000_s7307"/>
                </a:ext>
                <a:ext uri="{FF2B5EF4-FFF2-40B4-BE49-F238E27FC236}">
                  <a16:creationId xmlns:a16="http://schemas.microsoft.com/office/drawing/2014/main" id="{00000000-0008-0000-04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3644900</xdr:colOff>
          <xdr:row>106</xdr:row>
          <xdr:rowOff>101600</xdr:rowOff>
        </xdr:from>
        <xdr:to>
          <xdr:col>3</xdr:col>
          <xdr:colOff>5448300</xdr:colOff>
          <xdr:row>107</xdr:row>
          <xdr:rowOff>152400</xdr:rowOff>
        </xdr:to>
        <xdr:sp macro="" textlink="">
          <xdr:nvSpPr>
            <xdr:cNvPr id="7308" name="Check Box 140" hidden="1">
              <a:extLst>
                <a:ext uri="{63B3BB69-23CF-44E3-9099-C40C66FF867C}">
                  <a14:compatExt spid="_x0000_s7308"/>
                </a:ext>
                <a:ext uri="{FF2B5EF4-FFF2-40B4-BE49-F238E27FC236}">
                  <a16:creationId xmlns:a16="http://schemas.microsoft.com/office/drawing/2014/main" id="{00000000-0008-0000-0400-00008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Pricing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3644900</xdr:colOff>
          <xdr:row>104</xdr:row>
          <xdr:rowOff>177800</xdr:rowOff>
        </xdr:from>
        <xdr:to>
          <xdr:col>3</xdr:col>
          <xdr:colOff>5448300</xdr:colOff>
          <xdr:row>106</xdr:row>
          <xdr:rowOff>101600</xdr:rowOff>
        </xdr:to>
        <xdr:sp macro="" textlink="">
          <xdr:nvSpPr>
            <xdr:cNvPr id="7309" name="Check Box 141" hidden="1">
              <a:extLst>
                <a:ext uri="{63B3BB69-23CF-44E3-9099-C40C66FF867C}">
                  <a14:compatExt spid="_x0000_s7309"/>
                </a:ext>
                <a:ext uri="{FF2B5EF4-FFF2-40B4-BE49-F238E27FC236}">
                  <a16:creationId xmlns:a16="http://schemas.microsoft.com/office/drawing/2014/main" id="{00000000-0008-0000-04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OCG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3632200</xdr:colOff>
          <xdr:row>107</xdr:row>
          <xdr:rowOff>165100</xdr:rowOff>
        </xdr:from>
        <xdr:to>
          <xdr:col>3</xdr:col>
          <xdr:colOff>5448300</xdr:colOff>
          <xdr:row>109</xdr:row>
          <xdr:rowOff>69850</xdr:rowOff>
        </xdr:to>
        <xdr:sp macro="" textlink="">
          <xdr:nvSpPr>
            <xdr:cNvPr id="7310" name="Check Box 142" hidden="1">
              <a:extLst>
                <a:ext uri="{63B3BB69-23CF-44E3-9099-C40C66FF867C}">
                  <a14:compatExt spid="_x0000_s7310"/>
                </a:ext>
                <a:ext uri="{FF2B5EF4-FFF2-40B4-BE49-F238E27FC236}">
                  <a16:creationId xmlns:a16="http://schemas.microsoft.com/office/drawing/2014/main" id="{00000000-0008-0000-0400-00008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3619500</xdr:colOff>
          <xdr:row>109</xdr:row>
          <xdr:rowOff>63500</xdr:rowOff>
        </xdr:from>
        <xdr:to>
          <xdr:col>3</xdr:col>
          <xdr:colOff>5448300</xdr:colOff>
          <xdr:row>110</xdr:row>
          <xdr:rowOff>139700</xdr:rowOff>
        </xdr:to>
        <xdr:sp macro="" textlink="">
          <xdr:nvSpPr>
            <xdr:cNvPr id="7311" name="Check Box 143" hidden="1">
              <a:extLst>
                <a:ext uri="{63B3BB69-23CF-44E3-9099-C40C66FF867C}">
                  <a14:compatExt spid="_x0000_s7311"/>
                </a:ext>
                <a:ext uri="{FF2B5EF4-FFF2-40B4-BE49-F238E27FC236}">
                  <a16:creationId xmlns:a16="http://schemas.microsoft.com/office/drawing/2014/main" id="{00000000-0008-0000-0400-00008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13</xdr:row>
          <xdr:rowOff>25400</xdr:rowOff>
        </xdr:from>
        <xdr:to>
          <xdr:col>3</xdr:col>
          <xdr:colOff>2247900</xdr:colOff>
          <xdr:row>14</xdr:row>
          <xdr:rowOff>127000</xdr:rowOff>
        </xdr:to>
        <xdr:sp macro="" textlink="">
          <xdr:nvSpPr>
            <xdr:cNvPr id="7313" name="Check Box 145" hidden="1">
              <a:extLst>
                <a:ext uri="{63B3BB69-23CF-44E3-9099-C40C66FF867C}">
                  <a14:compatExt spid="_x0000_s7313"/>
                </a:ext>
                <a:ext uri="{FF2B5EF4-FFF2-40B4-BE49-F238E27FC236}">
                  <a16:creationId xmlns:a16="http://schemas.microsoft.com/office/drawing/2014/main" id="{00000000-0008-0000-0400-00009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Geen winsten verondersteld (risicovrij)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10</xdr:row>
          <xdr:rowOff>38100</xdr:rowOff>
        </xdr:from>
        <xdr:to>
          <xdr:col>8</xdr:col>
          <xdr:colOff>2095500</xdr:colOff>
          <xdr:row>11</xdr:row>
          <xdr:rowOff>127000</xdr:rowOff>
        </xdr:to>
        <xdr:sp macro="" textlink="">
          <xdr:nvSpPr>
            <xdr:cNvPr id="7315" name="Check Box 147" hidden="1">
              <a:extLst>
                <a:ext uri="{63B3BB69-23CF-44E3-9099-C40C66FF867C}">
                  <a14:compatExt spid="_x0000_s7315"/>
                </a:ext>
                <a:ext uri="{FF2B5EF4-FFF2-40B4-BE49-F238E27FC236}">
                  <a16:creationId xmlns:a16="http://schemas.microsoft.com/office/drawing/2014/main" id="{00000000-0008-0000-04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Huidig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11</xdr:row>
          <xdr:rowOff>114300</xdr:rowOff>
        </xdr:from>
        <xdr:to>
          <xdr:col>8</xdr:col>
          <xdr:colOff>2095500</xdr:colOff>
          <xdr:row>13</xdr:row>
          <xdr:rowOff>12700</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4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Historisch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2927350</xdr:colOff>
          <xdr:row>11</xdr:row>
          <xdr:rowOff>127000</xdr:rowOff>
        </xdr:from>
        <xdr:to>
          <xdr:col>8</xdr:col>
          <xdr:colOff>4749800</xdr:colOff>
          <xdr:row>13</xdr:row>
          <xdr:rowOff>50800</xdr:rowOff>
        </xdr:to>
        <xdr:sp macro="" textlink="">
          <xdr:nvSpPr>
            <xdr:cNvPr id="7317" name="Check Box 149" hidden="1">
              <a:extLst>
                <a:ext uri="{63B3BB69-23CF-44E3-9099-C40C66FF867C}">
                  <a14:compatExt spid="_x0000_s7317"/>
                </a:ext>
                <a:ext uri="{FF2B5EF4-FFF2-40B4-BE49-F238E27FC236}">
                  <a16:creationId xmlns:a16="http://schemas.microsoft.com/office/drawing/2014/main" id="{00000000-0008-0000-04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2927350</xdr:colOff>
          <xdr:row>10</xdr:row>
          <xdr:rowOff>63500</xdr:rowOff>
        </xdr:from>
        <xdr:to>
          <xdr:col>8</xdr:col>
          <xdr:colOff>4749800</xdr:colOff>
          <xdr:row>11</xdr:row>
          <xdr:rowOff>152400</xdr:rowOff>
        </xdr:to>
        <xdr:sp macro="" textlink="">
          <xdr:nvSpPr>
            <xdr:cNvPr id="7318" name="Check Box 150" hidden="1">
              <a:extLst>
                <a:ext uri="{63B3BB69-23CF-44E3-9099-C40C66FF867C}">
                  <a14:compatExt spid="_x0000_s7318"/>
                </a:ext>
                <a:ext uri="{FF2B5EF4-FFF2-40B4-BE49-F238E27FC236}">
                  <a16:creationId xmlns:a16="http://schemas.microsoft.com/office/drawing/2014/main" id="{00000000-0008-0000-0400-00009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Expert judgement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2927350</xdr:colOff>
          <xdr:row>13</xdr:row>
          <xdr:rowOff>25400</xdr:rowOff>
        </xdr:from>
        <xdr:to>
          <xdr:col>8</xdr:col>
          <xdr:colOff>4749800</xdr:colOff>
          <xdr:row>14</xdr:row>
          <xdr:rowOff>88900</xdr:rowOff>
        </xdr:to>
        <xdr:sp macro="" textlink="">
          <xdr:nvSpPr>
            <xdr:cNvPr id="7319" name="Check Box 151" hidden="1">
              <a:extLst>
                <a:ext uri="{63B3BB69-23CF-44E3-9099-C40C66FF867C}">
                  <a14:compatExt spid="_x0000_s7319"/>
                </a:ext>
                <a:ext uri="{FF2B5EF4-FFF2-40B4-BE49-F238E27FC236}">
                  <a16:creationId xmlns:a16="http://schemas.microsoft.com/office/drawing/2014/main" id="{00000000-0008-0000-04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13</xdr:row>
          <xdr:rowOff>12700</xdr:rowOff>
        </xdr:from>
        <xdr:to>
          <xdr:col>8</xdr:col>
          <xdr:colOff>2235200</xdr:colOff>
          <xdr:row>14</xdr:row>
          <xdr:rowOff>101600</xdr:rowOff>
        </xdr:to>
        <xdr:sp macro="" textlink="">
          <xdr:nvSpPr>
            <xdr:cNvPr id="7320" name="Check Box 152" hidden="1">
              <a:extLst>
                <a:ext uri="{63B3BB69-23CF-44E3-9099-C40C66FF867C}">
                  <a14:compatExt spid="_x0000_s7320"/>
                </a:ext>
                <a:ext uri="{FF2B5EF4-FFF2-40B4-BE49-F238E27FC236}">
                  <a16:creationId xmlns:a16="http://schemas.microsoft.com/office/drawing/2014/main" id="{00000000-0008-0000-0400-00009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Geen winsten verondersteld (risicovrij)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49</xdr:row>
          <xdr:rowOff>25400</xdr:rowOff>
        </xdr:from>
        <xdr:to>
          <xdr:col>3</xdr:col>
          <xdr:colOff>2120900</xdr:colOff>
          <xdr:row>50</xdr:row>
          <xdr:rowOff>101600</xdr:rowOff>
        </xdr:to>
        <xdr:sp macro="" textlink="">
          <xdr:nvSpPr>
            <xdr:cNvPr id="7321" name="Check Box 153" hidden="1">
              <a:extLst>
                <a:ext uri="{63B3BB69-23CF-44E3-9099-C40C66FF867C}">
                  <a14:compatExt spid="_x0000_s7321"/>
                </a:ext>
                <a:ext uri="{FF2B5EF4-FFF2-40B4-BE49-F238E27FC236}">
                  <a16:creationId xmlns:a16="http://schemas.microsoft.com/office/drawing/2014/main" id="{00000000-0008-0000-0400-00009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Huidig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50</xdr:row>
          <xdr:rowOff>101600</xdr:rowOff>
        </xdr:from>
        <xdr:to>
          <xdr:col>3</xdr:col>
          <xdr:colOff>2120900</xdr:colOff>
          <xdr:row>51</xdr:row>
          <xdr:rowOff>177800</xdr:rowOff>
        </xdr:to>
        <xdr:sp macro="" textlink="">
          <xdr:nvSpPr>
            <xdr:cNvPr id="7322" name="Check Box 154" hidden="1">
              <a:extLst>
                <a:ext uri="{63B3BB69-23CF-44E3-9099-C40C66FF867C}">
                  <a14:compatExt spid="_x0000_s7322"/>
                </a:ext>
                <a:ext uri="{FF2B5EF4-FFF2-40B4-BE49-F238E27FC236}">
                  <a16:creationId xmlns:a16="http://schemas.microsoft.com/office/drawing/2014/main" id="{00000000-0008-0000-0400-00009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Historisch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2959100</xdr:colOff>
          <xdr:row>50</xdr:row>
          <xdr:rowOff>101600</xdr:rowOff>
        </xdr:from>
        <xdr:to>
          <xdr:col>3</xdr:col>
          <xdr:colOff>4787900</xdr:colOff>
          <xdr:row>52</xdr:row>
          <xdr:rowOff>25400</xdr:rowOff>
        </xdr:to>
        <xdr:sp macro="" textlink="">
          <xdr:nvSpPr>
            <xdr:cNvPr id="7323" name="Check Box 155" hidden="1">
              <a:extLst>
                <a:ext uri="{63B3BB69-23CF-44E3-9099-C40C66FF867C}">
                  <a14:compatExt spid="_x0000_s7323"/>
                </a:ext>
                <a:ext uri="{FF2B5EF4-FFF2-40B4-BE49-F238E27FC236}">
                  <a16:creationId xmlns:a16="http://schemas.microsoft.com/office/drawing/2014/main" id="{00000000-0008-0000-0400-00009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2959100</xdr:colOff>
          <xdr:row>49</xdr:row>
          <xdr:rowOff>31750</xdr:rowOff>
        </xdr:from>
        <xdr:to>
          <xdr:col>3</xdr:col>
          <xdr:colOff>4787900</xdr:colOff>
          <xdr:row>50</xdr:row>
          <xdr:rowOff>127000</xdr:rowOff>
        </xdr:to>
        <xdr:sp macro="" textlink="">
          <xdr:nvSpPr>
            <xdr:cNvPr id="7324" name="Check Box 156" hidden="1">
              <a:extLst>
                <a:ext uri="{63B3BB69-23CF-44E3-9099-C40C66FF867C}">
                  <a14:compatExt spid="_x0000_s7324"/>
                </a:ext>
                <a:ext uri="{FF2B5EF4-FFF2-40B4-BE49-F238E27FC236}">
                  <a16:creationId xmlns:a16="http://schemas.microsoft.com/office/drawing/2014/main" id="{00000000-0008-0000-0400-00009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Expert judgement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2959100</xdr:colOff>
          <xdr:row>52</xdr:row>
          <xdr:rowOff>0</xdr:rowOff>
        </xdr:from>
        <xdr:to>
          <xdr:col>3</xdr:col>
          <xdr:colOff>4787900</xdr:colOff>
          <xdr:row>53</xdr:row>
          <xdr:rowOff>69850</xdr:rowOff>
        </xdr:to>
        <xdr:sp macro="" textlink="">
          <xdr:nvSpPr>
            <xdr:cNvPr id="7325" name="Check Box 157" hidden="1">
              <a:extLst>
                <a:ext uri="{63B3BB69-23CF-44E3-9099-C40C66FF867C}">
                  <a14:compatExt spid="_x0000_s7325"/>
                </a:ext>
                <a:ext uri="{FF2B5EF4-FFF2-40B4-BE49-F238E27FC236}">
                  <a16:creationId xmlns:a16="http://schemas.microsoft.com/office/drawing/2014/main" id="{00000000-0008-0000-04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51</xdr:row>
          <xdr:rowOff>177800</xdr:rowOff>
        </xdr:from>
        <xdr:to>
          <xdr:col>3</xdr:col>
          <xdr:colOff>2247900</xdr:colOff>
          <xdr:row>53</xdr:row>
          <xdr:rowOff>76200</xdr:rowOff>
        </xdr:to>
        <xdr:sp macro="" textlink="">
          <xdr:nvSpPr>
            <xdr:cNvPr id="7326" name="Check Box 158" hidden="1">
              <a:extLst>
                <a:ext uri="{63B3BB69-23CF-44E3-9099-C40C66FF867C}">
                  <a14:compatExt spid="_x0000_s7326"/>
                </a:ext>
                <a:ext uri="{FF2B5EF4-FFF2-40B4-BE49-F238E27FC236}">
                  <a16:creationId xmlns:a16="http://schemas.microsoft.com/office/drawing/2014/main" id="{00000000-0008-0000-0400-00009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Geen winsten verondersteld (risicovrij)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49</xdr:row>
          <xdr:rowOff>50800</xdr:rowOff>
        </xdr:from>
        <xdr:to>
          <xdr:col>8</xdr:col>
          <xdr:colOff>2120900</xdr:colOff>
          <xdr:row>50</xdr:row>
          <xdr:rowOff>139700</xdr:rowOff>
        </xdr:to>
        <xdr:sp macro="" textlink="">
          <xdr:nvSpPr>
            <xdr:cNvPr id="7327" name="Check Box 159" hidden="1">
              <a:extLst>
                <a:ext uri="{63B3BB69-23CF-44E3-9099-C40C66FF867C}">
                  <a14:compatExt spid="_x0000_s7327"/>
                </a:ext>
                <a:ext uri="{FF2B5EF4-FFF2-40B4-BE49-F238E27FC236}">
                  <a16:creationId xmlns:a16="http://schemas.microsoft.com/office/drawing/2014/main" id="{00000000-0008-0000-0400-00009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Huidig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50</xdr:row>
          <xdr:rowOff>127000</xdr:rowOff>
        </xdr:from>
        <xdr:to>
          <xdr:col>8</xdr:col>
          <xdr:colOff>2120900</xdr:colOff>
          <xdr:row>52</xdr:row>
          <xdr:rowOff>25400</xdr:rowOff>
        </xdr:to>
        <xdr:sp macro="" textlink="">
          <xdr:nvSpPr>
            <xdr:cNvPr id="7328" name="Check Box 160" hidden="1">
              <a:extLst>
                <a:ext uri="{63B3BB69-23CF-44E3-9099-C40C66FF867C}">
                  <a14:compatExt spid="_x0000_s7328"/>
                </a:ext>
                <a:ext uri="{FF2B5EF4-FFF2-40B4-BE49-F238E27FC236}">
                  <a16:creationId xmlns:a16="http://schemas.microsoft.com/office/drawing/2014/main" id="{00000000-0008-0000-0400-0000A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Historisch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2946400</xdr:colOff>
          <xdr:row>50</xdr:row>
          <xdr:rowOff>139700</xdr:rowOff>
        </xdr:from>
        <xdr:to>
          <xdr:col>8</xdr:col>
          <xdr:colOff>4775200</xdr:colOff>
          <xdr:row>52</xdr:row>
          <xdr:rowOff>50800</xdr:rowOff>
        </xdr:to>
        <xdr:sp macro="" textlink="">
          <xdr:nvSpPr>
            <xdr:cNvPr id="7329" name="Check Box 161" hidden="1">
              <a:extLst>
                <a:ext uri="{63B3BB69-23CF-44E3-9099-C40C66FF867C}">
                  <a14:compatExt spid="_x0000_s7329"/>
                </a:ext>
                <a:ext uri="{FF2B5EF4-FFF2-40B4-BE49-F238E27FC236}">
                  <a16:creationId xmlns:a16="http://schemas.microsoft.com/office/drawing/2014/main" id="{00000000-0008-0000-0400-0000A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2946400</xdr:colOff>
          <xdr:row>49</xdr:row>
          <xdr:rowOff>63500</xdr:rowOff>
        </xdr:from>
        <xdr:to>
          <xdr:col>8</xdr:col>
          <xdr:colOff>4775200</xdr:colOff>
          <xdr:row>50</xdr:row>
          <xdr:rowOff>152400</xdr:rowOff>
        </xdr:to>
        <xdr:sp macro="" textlink="">
          <xdr:nvSpPr>
            <xdr:cNvPr id="7330" name="Check Box 162" hidden="1">
              <a:extLst>
                <a:ext uri="{63B3BB69-23CF-44E3-9099-C40C66FF867C}">
                  <a14:compatExt spid="_x0000_s7330"/>
                </a:ext>
                <a:ext uri="{FF2B5EF4-FFF2-40B4-BE49-F238E27FC236}">
                  <a16:creationId xmlns:a16="http://schemas.microsoft.com/office/drawing/2014/main" id="{00000000-0008-0000-0400-0000A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Expert judgement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2946400</xdr:colOff>
          <xdr:row>52</xdr:row>
          <xdr:rowOff>31750</xdr:rowOff>
        </xdr:from>
        <xdr:to>
          <xdr:col>8</xdr:col>
          <xdr:colOff>4775200</xdr:colOff>
          <xdr:row>53</xdr:row>
          <xdr:rowOff>101600</xdr:rowOff>
        </xdr:to>
        <xdr:sp macro="" textlink="">
          <xdr:nvSpPr>
            <xdr:cNvPr id="7331" name="Check Box 163" hidden="1">
              <a:extLst>
                <a:ext uri="{63B3BB69-23CF-44E3-9099-C40C66FF867C}">
                  <a14:compatExt spid="_x0000_s7331"/>
                </a:ext>
                <a:ext uri="{FF2B5EF4-FFF2-40B4-BE49-F238E27FC236}">
                  <a16:creationId xmlns:a16="http://schemas.microsoft.com/office/drawing/2014/main" id="{00000000-0008-0000-0400-0000A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52</xdr:row>
          <xdr:rowOff>25400</xdr:rowOff>
        </xdr:from>
        <xdr:to>
          <xdr:col>8</xdr:col>
          <xdr:colOff>2241550</xdr:colOff>
          <xdr:row>53</xdr:row>
          <xdr:rowOff>107950</xdr:rowOff>
        </xdr:to>
        <xdr:sp macro="" textlink="">
          <xdr:nvSpPr>
            <xdr:cNvPr id="7332" name="Check Box 164" hidden="1">
              <a:extLst>
                <a:ext uri="{63B3BB69-23CF-44E3-9099-C40C66FF867C}">
                  <a14:compatExt spid="_x0000_s7332"/>
                </a:ext>
                <a:ext uri="{FF2B5EF4-FFF2-40B4-BE49-F238E27FC236}">
                  <a16:creationId xmlns:a16="http://schemas.microsoft.com/office/drawing/2014/main" id="{00000000-0008-0000-0400-0000A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Geen winsten verondersteld (risicovrij)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139</xdr:row>
          <xdr:rowOff>69850</xdr:rowOff>
        </xdr:from>
        <xdr:to>
          <xdr:col>3</xdr:col>
          <xdr:colOff>2070100</xdr:colOff>
          <xdr:row>140</xdr:row>
          <xdr:rowOff>152400</xdr:rowOff>
        </xdr:to>
        <xdr:sp macro="" textlink="">
          <xdr:nvSpPr>
            <xdr:cNvPr id="7333" name="Check Box 165" hidden="1">
              <a:extLst>
                <a:ext uri="{63B3BB69-23CF-44E3-9099-C40C66FF867C}">
                  <a14:compatExt spid="_x0000_s7333"/>
                </a:ext>
                <a:ext uri="{FF2B5EF4-FFF2-40B4-BE49-F238E27FC236}">
                  <a16:creationId xmlns:a16="http://schemas.microsoft.com/office/drawing/2014/main" id="{00000000-0008-0000-0400-0000A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Huidig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140</xdr:row>
          <xdr:rowOff>146050</xdr:rowOff>
        </xdr:from>
        <xdr:to>
          <xdr:col>3</xdr:col>
          <xdr:colOff>2070100</xdr:colOff>
          <xdr:row>142</xdr:row>
          <xdr:rowOff>50800</xdr:rowOff>
        </xdr:to>
        <xdr:sp macro="" textlink="">
          <xdr:nvSpPr>
            <xdr:cNvPr id="7334" name="Check Box 166" hidden="1">
              <a:extLst>
                <a:ext uri="{63B3BB69-23CF-44E3-9099-C40C66FF867C}">
                  <a14:compatExt spid="_x0000_s7334"/>
                </a:ext>
                <a:ext uri="{FF2B5EF4-FFF2-40B4-BE49-F238E27FC236}">
                  <a16:creationId xmlns:a16="http://schemas.microsoft.com/office/drawing/2014/main" id="{00000000-0008-0000-0400-0000A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Historisch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2895600</xdr:colOff>
          <xdr:row>140</xdr:row>
          <xdr:rowOff>152400</xdr:rowOff>
        </xdr:from>
        <xdr:to>
          <xdr:col>3</xdr:col>
          <xdr:colOff>4724400</xdr:colOff>
          <xdr:row>142</xdr:row>
          <xdr:rowOff>69850</xdr:rowOff>
        </xdr:to>
        <xdr:sp macro="" textlink="">
          <xdr:nvSpPr>
            <xdr:cNvPr id="7335" name="Check Box 167" hidden="1">
              <a:extLst>
                <a:ext uri="{63B3BB69-23CF-44E3-9099-C40C66FF867C}">
                  <a14:compatExt spid="_x0000_s7335"/>
                </a:ext>
                <a:ext uri="{FF2B5EF4-FFF2-40B4-BE49-F238E27FC236}">
                  <a16:creationId xmlns:a16="http://schemas.microsoft.com/office/drawing/2014/main" id="{00000000-0008-0000-0400-0000A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2895600</xdr:colOff>
          <xdr:row>139</xdr:row>
          <xdr:rowOff>88900</xdr:rowOff>
        </xdr:from>
        <xdr:to>
          <xdr:col>3</xdr:col>
          <xdr:colOff>4724400</xdr:colOff>
          <xdr:row>140</xdr:row>
          <xdr:rowOff>177800</xdr:rowOff>
        </xdr:to>
        <xdr:sp macro="" textlink="">
          <xdr:nvSpPr>
            <xdr:cNvPr id="7336" name="Check Box 168" hidden="1">
              <a:extLst>
                <a:ext uri="{63B3BB69-23CF-44E3-9099-C40C66FF867C}">
                  <a14:compatExt spid="_x0000_s7336"/>
                </a:ext>
                <a:ext uri="{FF2B5EF4-FFF2-40B4-BE49-F238E27FC236}">
                  <a16:creationId xmlns:a16="http://schemas.microsoft.com/office/drawing/2014/main" id="{00000000-0008-0000-0400-0000A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Expert judgement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2895600</xdr:colOff>
          <xdr:row>142</xdr:row>
          <xdr:rowOff>63500</xdr:rowOff>
        </xdr:from>
        <xdr:to>
          <xdr:col>3</xdr:col>
          <xdr:colOff>4724400</xdr:colOff>
          <xdr:row>143</xdr:row>
          <xdr:rowOff>127000</xdr:rowOff>
        </xdr:to>
        <xdr:sp macro="" textlink="">
          <xdr:nvSpPr>
            <xdr:cNvPr id="7337" name="Check Box 169" hidden="1">
              <a:extLst>
                <a:ext uri="{63B3BB69-23CF-44E3-9099-C40C66FF867C}">
                  <a14:compatExt spid="_x0000_s7337"/>
                </a:ext>
                <a:ext uri="{FF2B5EF4-FFF2-40B4-BE49-F238E27FC236}">
                  <a16:creationId xmlns:a16="http://schemas.microsoft.com/office/drawing/2014/main" id="{00000000-0008-0000-0400-0000A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142</xdr:row>
          <xdr:rowOff>38100</xdr:rowOff>
        </xdr:from>
        <xdr:to>
          <xdr:col>3</xdr:col>
          <xdr:colOff>2197100</xdr:colOff>
          <xdr:row>143</xdr:row>
          <xdr:rowOff>139700</xdr:rowOff>
        </xdr:to>
        <xdr:sp macro="" textlink="">
          <xdr:nvSpPr>
            <xdr:cNvPr id="7338" name="Check Box 170" hidden="1">
              <a:extLst>
                <a:ext uri="{63B3BB69-23CF-44E3-9099-C40C66FF867C}">
                  <a14:compatExt spid="_x0000_s7338"/>
                </a:ext>
                <a:ext uri="{FF2B5EF4-FFF2-40B4-BE49-F238E27FC236}">
                  <a16:creationId xmlns:a16="http://schemas.microsoft.com/office/drawing/2014/main" id="{00000000-0008-0000-0400-0000A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Geen winsten verondersteld (risicovrij)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148</xdr:row>
          <xdr:rowOff>50800</xdr:rowOff>
        </xdr:from>
        <xdr:to>
          <xdr:col>3</xdr:col>
          <xdr:colOff>1663700</xdr:colOff>
          <xdr:row>149</xdr:row>
          <xdr:rowOff>146050</xdr:rowOff>
        </xdr:to>
        <xdr:sp macro="" textlink="">
          <xdr:nvSpPr>
            <xdr:cNvPr id="7339" name="Check Box 171" hidden="1">
              <a:extLst>
                <a:ext uri="{63B3BB69-23CF-44E3-9099-C40C66FF867C}">
                  <a14:compatExt spid="_x0000_s7339"/>
                </a:ext>
                <a:ext uri="{FF2B5EF4-FFF2-40B4-BE49-F238E27FC236}">
                  <a16:creationId xmlns:a16="http://schemas.microsoft.com/office/drawing/2014/main" id="{00000000-0008-0000-0400-0000A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Business planning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149</xdr:row>
          <xdr:rowOff>127000</xdr:rowOff>
        </xdr:from>
        <xdr:to>
          <xdr:col>3</xdr:col>
          <xdr:colOff>2908300</xdr:colOff>
          <xdr:row>151</xdr:row>
          <xdr:rowOff>25400</xdr:rowOff>
        </xdr:to>
        <xdr:sp macro="" textlink="">
          <xdr:nvSpPr>
            <xdr:cNvPr id="7340" name="Check Box 172" hidden="1">
              <a:extLst>
                <a:ext uri="{63B3BB69-23CF-44E3-9099-C40C66FF867C}">
                  <a14:compatExt spid="_x0000_s7340"/>
                </a:ext>
                <a:ext uri="{FF2B5EF4-FFF2-40B4-BE49-F238E27FC236}">
                  <a16:creationId xmlns:a16="http://schemas.microsoft.com/office/drawing/2014/main" id="{00000000-0008-0000-0400-0000A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Strategic asset allocation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152</xdr:row>
          <xdr:rowOff>127000</xdr:rowOff>
        </xdr:from>
        <xdr:to>
          <xdr:col>3</xdr:col>
          <xdr:colOff>2051050</xdr:colOff>
          <xdr:row>154</xdr:row>
          <xdr:rowOff>12700</xdr:rowOff>
        </xdr:to>
        <xdr:sp macro="" textlink="">
          <xdr:nvSpPr>
            <xdr:cNvPr id="7341" name="Check Box 173" hidden="1">
              <a:extLst>
                <a:ext uri="{63B3BB69-23CF-44E3-9099-C40C66FF867C}">
                  <a14:compatExt spid="_x0000_s7341"/>
                </a:ext>
                <a:ext uri="{FF2B5EF4-FFF2-40B4-BE49-F238E27FC236}">
                  <a16:creationId xmlns:a16="http://schemas.microsoft.com/office/drawing/2014/main" id="{00000000-0008-0000-0400-0000A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151</xdr:row>
          <xdr:rowOff>25400</xdr:rowOff>
        </xdr:from>
        <xdr:to>
          <xdr:col>3</xdr:col>
          <xdr:colOff>2051050</xdr:colOff>
          <xdr:row>152</xdr:row>
          <xdr:rowOff>114300</xdr:rowOff>
        </xdr:to>
        <xdr:sp macro="" textlink="">
          <xdr:nvSpPr>
            <xdr:cNvPr id="7342" name="Check Box 174" hidden="1">
              <a:extLst>
                <a:ext uri="{63B3BB69-23CF-44E3-9099-C40C66FF867C}">
                  <a14:compatExt spid="_x0000_s7342"/>
                </a:ext>
                <a:ext uri="{FF2B5EF4-FFF2-40B4-BE49-F238E27FC236}">
                  <a16:creationId xmlns:a16="http://schemas.microsoft.com/office/drawing/2014/main" id="{00000000-0008-0000-0400-0000A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Risk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154</xdr:row>
          <xdr:rowOff>0</xdr:rowOff>
        </xdr:from>
        <xdr:to>
          <xdr:col>3</xdr:col>
          <xdr:colOff>2051050</xdr:colOff>
          <xdr:row>155</xdr:row>
          <xdr:rowOff>76200</xdr:rowOff>
        </xdr:to>
        <xdr:sp macro="" textlink="">
          <xdr:nvSpPr>
            <xdr:cNvPr id="7343" name="Check Box 175" hidden="1">
              <a:extLst>
                <a:ext uri="{63B3BB69-23CF-44E3-9099-C40C66FF867C}">
                  <a14:compatExt spid="_x0000_s7343"/>
                </a:ext>
                <a:ext uri="{FF2B5EF4-FFF2-40B4-BE49-F238E27FC236}">
                  <a16:creationId xmlns:a16="http://schemas.microsoft.com/office/drawing/2014/main" id="{00000000-0008-0000-0400-0000A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Kapitaalbeleid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155</xdr:row>
          <xdr:rowOff>76200</xdr:rowOff>
        </xdr:from>
        <xdr:to>
          <xdr:col>3</xdr:col>
          <xdr:colOff>2044700</xdr:colOff>
          <xdr:row>156</xdr:row>
          <xdr:rowOff>165100</xdr:rowOff>
        </xdr:to>
        <xdr:sp macro="" textlink="">
          <xdr:nvSpPr>
            <xdr:cNvPr id="7344" name="Check Box 176" hidden="1">
              <a:extLst>
                <a:ext uri="{63B3BB69-23CF-44E3-9099-C40C66FF867C}">
                  <a14:compatExt spid="_x0000_s7344"/>
                </a:ext>
                <a:ext uri="{FF2B5EF4-FFF2-40B4-BE49-F238E27FC236}">
                  <a16:creationId xmlns:a16="http://schemas.microsoft.com/office/drawing/2014/main" id="{00000000-0008-0000-0400-0000B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Dividendbeleid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3708400</xdr:colOff>
          <xdr:row>148</xdr:row>
          <xdr:rowOff>38100</xdr:rowOff>
        </xdr:from>
        <xdr:to>
          <xdr:col>3</xdr:col>
          <xdr:colOff>4756150</xdr:colOff>
          <xdr:row>149</xdr:row>
          <xdr:rowOff>127000</xdr:rowOff>
        </xdr:to>
        <xdr:sp macro="" textlink="">
          <xdr:nvSpPr>
            <xdr:cNvPr id="7345" name="Check Box 177" hidden="1">
              <a:extLst>
                <a:ext uri="{63B3BB69-23CF-44E3-9099-C40C66FF867C}">
                  <a14:compatExt spid="_x0000_s7345"/>
                </a:ext>
                <a:ext uri="{FF2B5EF4-FFF2-40B4-BE49-F238E27FC236}">
                  <a16:creationId xmlns:a16="http://schemas.microsoft.com/office/drawing/2014/main" id="{00000000-0008-0000-0400-0000B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3721100</xdr:colOff>
          <xdr:row>151</xdr:row>
          <xdr:rowOff>38100</xdr:rowOff>
        </xdr:from>
        <xdr:to>
          <xdr:col>3</xdr:col>
          <xdr:colOff>5524500</xdr:colOff>
          <xdr:row>152</xdr:row>
          <xdr:rowOff>88900</xdr:rowOff>
        </xdr:to>
        <xdr:sp macro="" textlink="">
          <xdr:nvSpPr>
            <xdr:cNvPr id="7346" name="Check Box 178" hidden="1">
              <a:extLst>
                <a:ext uri="{63B3BB69-23CF-44E3-9099-C40C66FF867C}">
                  <a14:compatExt spid="_x0000_s7346"/>
                </a:ext>
                <a:ext uri="{FF2B5EF4-FFF2-40B4-BE49-F238E27FC236}">
                  <a16:creationId xmlns:a16="http://schemas.microsoft.com/office/drawing/2014/main" id="{00000000-0008-0000-0400-0000B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Pricing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3721100</xdr:colOff>
          <xdr:row>149</xdr:row>
          <xdr:rowOff>114300</xdr:rowOff>
        </xdr:from>
        <xdr:to>
          <xdr:col>3</xdr:col>
          <xdr:colOff>5524500</xdr:colOff>
          <xdr:row>151</xdr:row>
          <xdr:rowOff>25400</xdr:rowOff>
        </xdr:to>
        <xdr:sp macro="" textlink="">
          <xdr:nvSpPr>
            <xdr:cNvPr id="7347" name="Check Box 179" hidden="1">
              <a:extLst>
                <a:ext uri="{63B3BB69-23CF-44E3-9099-C40C66FF867C}">
                  <a14:compatExt spid="_x0000_s7347"/>
                </a:ext>
                <a:ext uri="{FF2B5EF4-FFF2-40B4-BE49-F238E27FC236}">
                  <a16:creationId xmlns:a16="http://schemas.microsoft.com/office/drawing/2014/main" id="{00000000-0008-0000-0400-0000B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OCG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3708400</xdr:colOff>
          <xdr:row>152</xdr:row>
          <xdr:rowOff>101600</xdr:rowOff>
        </xdr:from>
        <xdr:to>
          <xdr:col>3</xdr:col>
          <xdr:colOff>5524500</xdr:colOff>
          <xdr:row>154</xdr:row>
          <xdr:rowOff>12700</xdr:rowOff>
        </xdr:to>
        <xdr:sp macro="" textlink="">
          <xdr:nvSpPr>
            <xdr:cNvPr id="7348" name="Check Box 180" hidden="1">
              <a:extLst>
                <a:ext uri="{63B3BB69-23CF-44E3-9099-C40C66FF867C}">
                  <a14:compatExt spid="_x0000_s7348"/>
                </a:ext>
                <a:ext uri="{FF2B5EF4-FFF2-40B4-BE49-F238E27FC236}">
                  <a16:creationId xmlns:a16="http://schemas.microsoft.com/office/drawing/2014/main" id="{00000000-0008-0000-0400-0000B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3695700</xdr:colOff>
          <xdr:row>154</xdr:row>
          <xdr:rowOff>0</xdr:rowOff>
        </xdr:from>
        <xdr:to>
          <xdr:col>3</xdr:col>
          <xdr:colOff>5524500</xdr:colOff>
          <xdr:row>155</xdr:row>
          <xdr:rowOff>76200</xdr:rowOff>
        </xdr:to>
        <xdr:sp macro="" textlink="">
          <xdr:nvSpPr>
            <xdr:cNvPr id="7349" name="Check Box 181" hidden="1">
              <a:extLst>
                <a:ext uri="{63B3BB69-23CF-44E3-9099-C40C66FF867C}">
                  <a14:compatExt spid="_x0000_s7349"/>
                </a:ext>
                <a:ext uri="{FF2B5EF4-FFF2-40B4-BE49-F238E27FC236}">
                  <a16:creationId xmlns:a16="http://schemas.microsoft.com/office/drawing/2014/main" id="{00000000-0008-0000-04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254000</xdr:colOff>
          <xdr:row>174</xdr:row>
          <xdr:rowOff>63500</xdr:rowOff>
        </xdr:from>
        <xdr:to>
          <xdr:col>3</xdr:col>
          <xdr:colOff>2082800</xdr:colOff>
          <xdr:row>175</xdr:row>
          <xdr:rowOff>146050</xdr:rowOff>
        </xdr:to>
        <xdr:sp macro="" textlink="">
          <xdr:nvSpPr>
            <xdr:cNvPr id="7350" name="Check Box 182" hidden="1">
              <a:extLst>
                <a:ext uri="{63B3BB69-23CF-44E3-9099-C40C66FF867C}">
                  <a14:compatExt spid="_x0000_s7350"/>
                </a:ext>
                <a:ext uri="{FF2B5EF4-FFF2-40B4-BE49-F238E27FC236}">
                  <a16:creationId xmlns:a16="http://schemas.microsoft.com/office/drawing/2014/main" id="{00000000-0008-0000-0400-0000B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Huidig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254000</xdr:colOff>
          <xdr:row>175</xdr:row>
          <xdr:rowOff>139700</xdr:rowOff>
        </xdr:from>
        <xdr:to>
          <xdr:col>3</xdr:col>
          <xdr:colOff>2082800</xdr:colOff>
          <xdr:row>177</xdr:row>
          <xdr:rowOff>38100</xdr:rowOff>
        </xdr:to>
        <xdr:sp macro="" textlink="">
          <xdr:nvSpPr>
            <xdr:cNvPr id="7351" name="Check Box 183" hidden="1">
              <a:extLst>
                <a:ext uri="{63B3BB69-23CF-44E3-9099-C40C66FF867C}">
                  <a14:compatExt spid="_x0000_s7351"/>
                </a:ext>
                <a:ext uri="{FF2B5EF4-FFF2-40B4-BE49-F238E27FC236}">
                  <a16:creationId xmlns:a16="http://schemas.microsoft.com/office/drawing/2014/main" id="{00000000-0008-0000-0400-0000B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Historisch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2921000</xdr:colOff>
          <xdr:row>175</xdr:row>
          <xdr:rowOff>146050</xdr:rowOff>
        </xdr:from>
        <xdr:to>
          <xdr:col>3</xdr:col>
          <xdr:colOff>4749800</xdr:colOff>
          <xdr:row>177</xdr:row>
          <xdr:rowOff>63500</xdr:rowOff>
        </xdr:to>
        <xdr:sp macro="" textlink="">
          <xdr:nvSpPr>
            <xdr:cNvPr id="7352" name="Check Box 184" hidden="1">
              <a:extLst>
                <a:ext uri="{63B3BB69-23CF-44E3-9099-C40C66FF867C}">
                  <a14:compatExt spid="_x0000_s7352"/>
                </a:ext>
                <a:ext uri="{FF2B5EF4-FFF2-40B4-BE49-F238E27FC236}">
                  <a16:creationId xmlns:a16="http://schemas.microsoft.com/office/drawing/2014/main" id="{00000000-0008-0000-0400-0000B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2921000</xdr:colOff>
          <xdr:row>174</xdr:row>
          <xdr:rowOff>76200</xdr:rowOff>
        </xdr:from>
        <xdr:to>
          <xdr:col>3</xdr:col>
          <xdr:colOff>4749800</xdr:colOff>
          <xdr:row>175</xdr:row>
          <xdr:rowOff>177800</xdr:rowOff>
        </xdr:to>
        <xdr:sp macro="" textlink="">
          <xdr:nvSpPr>
            <xdr:cNvPr id="7353" name="Check Box 185" hidden="1">
              <a:extLst>
                <a:ext uri="{63B3BB69-23CF-44E3-9099-C40C66FF867C}">
                  <a14:compatExt spid="_x0000_s7353"/>
                </a:ext>
                <a:ext uri="{FF2B5EF4-FFF2-40B4-BE49-F238E27FC236}">
                  <a16:creationId xmlns:a16="http://schemas.microsoft.com/office/drawing/2014/main" id="{00000000-0008-0000-0400-0000B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Expert judgement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2921000</xdr:colOff>
          <xdr:row>177</xdr:row>
          <xdr:rowOff>38100</xdr:rowOff>
        </xdr:from>
        <xdr:to>
          <xdr:col>3</xdr:col>
          <xdr:colOff>4749800</xdr:colOff>
          <xdr:row>178</xdr:row>
          <xdr:rowOff>114300</xdr:rowOff>
        </xdr:to>
        <xdr:sp macro="" textlink="">
          <xdr:nvSpPr>
            <xdr:cNvPr id="7354" name="Check Box 186" hidden="1">
              <a:extLst>
                <a:ext uri="{63B3BB69-23CF-44E3-9099-C40C66FF867C}">
                  <a14:compatExt spid="_x0000_s7354"/>
                </a:ext>
                <a:ext uri="{FF2B5EF4-FFF2-40B4-BE49-F238E27FC236}">
                  <a16:creationId xmlns:a16="http://schemas.microsoft.com/office/drawing/2014/main" id="{00000000-0008-0000-0400-0000B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254000</xdr:colOff>
          <xdr:row>177</xdr:row>
          <xdr:rowOff>31750</xdr:rowOff>
        </xdr:from>
        <xdr:to>
          <xdr:col>3</xdr:col>
          <xdr:colOff>2209800</xdr:colOff>
          <xdr:row>178</xdr:row>
          <xdr:rowOff>114300</xdr:rowOff>
        </xdr:to>
        <xdr:sp macro="" textlink="">
          <xdr:nvSpPr>
            <xdr:cNvPr id="7355" name="Check Box 187" hidden="1">
              <a:extLst>
                <a:ext uri="{63B3BB69-23CF-44E3-9099-C40C66FF867C}">
                  <a14:compatExt spid="_x0000_s7355"/>
                </a:ext>
                <a:ext uri="{FF2B5EF4-FFF2-40B4-BE49-F238E27FC236}">
                  <a16:creationId xmlns:a16="http://schemas.microsoft.com/office/drawing/2014/main" id="{00000000-0008-0000-0400-0000B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Geen winsten verondersteld (risicovrij)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186</xdr:row>
          <xdr:rowOff>76200</xdr:rowOff>
        </xdr:from>
        <xdr:to>
          <xdr:col>3</xdr:col>
          <xdr:colOff>1670050</xdr:colOff>
          <xdr:row>187</xdr:row>
          <xdr:rowOff>177800</xdr:rowOff>
        </xdr:to>
        <xdr:sp macro="" textlink="">
          <xdr:nvSpPr>
            <xdr:cNvPr id="7356" name="Check Box 188" hidden="1">
              <a:extLst>
                <a:ext uri="{63B3BB69-23CF-44E3-9099-C40C66FF867C}">
                  <a14:compatExt spid="_x0000_s7356"/>
                </a:ext>
                <a:ext uri="{FF2B5EF4-FFF2-40B4-BE49-F238E27FC236}">
                  <a16:creationId xmlns:a16="http://schemas.microsoft.com/office/drawing/2014/main" id="{00000000-0008-0000-0400-0000B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Business planning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187</xdr:row>
          <xdr:rowOff>152400</xdr:rowOff>
        </xdr:from>
        <xdr:to>
          <xdr:col>3</xdr:col>
          <xdr:colOff>2921000</xdr:colOff>
          <xdr:row>189</xdr:row>
          <xdr:rowOff>63500</xdr:rowOff>
        </xdr:to>
        <xdr:sp macro="" textlink="">
          <xdr:nvSpPr>
            <xdr:cNvPr id="7357" name="Check Box 189" hidden="1">
              <a:extLst>
                <a:ext uri="{63B3BB69-23CF-44E3-9099-C40C66FF867C}">
                  <a14:compatExt spid="_x0000_s7357"/>
                </a:ext>
                <a:ext uri="{FF2B5EF4-FFF2-40B4-BE49-F238E27FC236}">
                  <a16:creationId xmlns:a16="http://schemas.microsoft.com/office/drawing/2014/main" id="{00000000-0008-0000-0400-0000B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Strategic asset allocation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190</xdr:row>
          <xdr:rowOff>152400</xdr:rowOff>
        </xdr:from>
        <xdr:to>
          <xdr:col>3</xdr:col>
          <xdr:colOff>2070100</xdr:colOff>
          <xdr:row>192</xdr:row>
          <xdr:rowOff>38100</xdr:rowOff>
        </xdr:to>
        <xdr:sp macro="" textlink="">
          <xdr:nvSpPr>
            <xdr:cNvPr id="7358" name="Check Box 190" hidden="1">
              <a:extLst>
                <a:ext uri="{63B3BB69-23CF-44E3-9099-C40C66FF867C}">
                  <a14:compatExt spid="_x0000_s7358"/>
                </a:ext>
                <a:ext uri="{FF2B5EF4-FFF2-40B4-BE49-F238E27FC236}">
                  <a16:creationId xmlns:a16="http://schemas.microsoft.com/office/drawing/2014/main" id="{00000000-0008-0000-0400-0000B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189</xdr:row>
          <xdr:rowOff>50800</xdr:rowOff>
        </xdr:from>
        <xdr:to>
          <xdr:col>3</xdr:col>
          <xdr:colOff>2070100</xdr:colOff>
          <xdr:row>190</xdr:row>
          <xdr:rowOff>146050</xdr:rowOff>
        </xdr:to>
        <xdr:sp macro="" textlink="">
          <xdr:nvSpPr>
            <xdr:cNvPr id="7359" name="Check Box 191" hidden="1">
              <a:extLst>
                <a:ext uri="{63B3BB69-23CF-44E3-9099-C40C66FF867C}">
                  <a14:compatExt spid="_x0000_s7359"/>
                </a:ext>
                <a:ext uri="{FF2B5EF4-FFF2-40B4-BE49-F238E27FC236}">
                  <a16:creationId xmlns:a16="http://schemas.microsoft.com/office/drawing/2014/main" id="{00000000-0008-0000-0400-0000B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Risk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192</xdr:row>
          <xdr:rowOff>31750</xdr:rowOff>
        </xdr:from>
        <xdr:to>
          <xdr:col>3</xdr:col>
          <xdr:colOff>2070100</xdr:colOff>
          <xdr:row>193</xdr:row>
          <xdr:rowOff>107950</xdr:rowOff>
        </xdr:to>
        <xdr:sp macro="" textlink="">
          <xdr:nvSpPr>
            <xdr:cNvPr id="7360" name="Check Box 192" hidden="1">
              <a:extLst>
                <a:ext uri="{63B3BB69-23CF-44E3-9099-C40C66FF867C}">
                  <a14:compatExt spid="_x0000_s7360"/>
                </a:ext>
                <a:ext uri="{FF2B5EF4-FFF2-40B4-BE49-F238E27FC236}">
                  <a16:creationId xmlns:a16="http://schemas.microsoft.com/office/drawing/2014/main" id="{00000000-0008-0000-0400-0000C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Kapitaalbeleid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193</xdr:row>
          <xdr:rowOff>107950</xdr:rowOff>
        </xdr:from>
        <xdr:to>
          <xdr:col>3</xdr:col>
          <xdr:colOff>2051050</xdr:colOff>
          <xdr:row>195</xdr:row>
          <xdr:rowOff>12700</xdr:rowOff>
        </xdr:to>
        <xdr:sp macro="" textlink="">
          <xdr:nvSpPr>
            <xdr:cNvPr id="7361" name="Check Box 193" hidden="1">
              <a:extLst>
                <a:ext uri="{63B3BB69-23CF-44E3-9099-C40C66FF867C}">
                  <a14:compatExt spid="_x0000_s7361"/>
                </a:ext>
                <a:ext uri="{FF2B5EF4-FFF2-40B4-BE49-F238E27FC236}">
                  <a16:creationId xmlns:a16="http://schemas.microsoft.com/office/drawing/2014/main" id="{00000000-0008-0000-0400-0000C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Dividendbeleid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3721100</xdr:colOff>
          <xdr:row>186</xdr:row>
          <xdr:rowOff>69850</xdr:rowOff>
        </xdr:from>
        <xdr:to>
          <xdr:col>3</xdr:col>
          <xdr:colOff>4775200</xdr:colOff>
          <xdr:row>187</xdr:row>
          <xdr:rowOff>152400</xdr:rowOff>
        </xdr:to>
        <xdr:sp macro="" textlink="">
          <xdr:nvSpPr>
            <xdr:cNvPr id="7362" name="Check Box 194" hidden="1">
              <a:extLst>
                <a:ext uri="{63B3BB69-23CF-44E3-9099-C40C66FF867C}">
                  <a14:compatExt spid="_x0000_s7362"/>
                </a:ext>
                <a:ext uri="{FF2B5EF4-FFF2-40B4-BE49-F238E27FC236}">
                  <a16:creationId xmlns:a16="http://schemas.microsoft.com/office/drawing/2014/main" id="{00000000-0008-0000-0400-0000C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3727450</xdr:colOff>
          <xdr:row>189</xdr:row>
          <xdr:rowOff>69850</xdr:rowOff>
        </xdr:from>
        <xdr:to>
          <xdr:col>3</xdr:col>
          <xdr:colOff>5549900</xdr:colOff>
          <xdr:row>190</xdr:row>
          <xdr:rowOff>114300</xdr:rowOff>
        </xdr:to>
        <xdr:sp macro="" textlink="">
          <xdr:nvSpPr>
            <xdr:cNvPr id="7363" name="Check Box 195" hidden="1">
              <a:extLst>
                <a:ext uri="{63B3BB69-23CF-44E3-9099-C40C66FF867C}">
                  <a14:compatExt spid="_x0000_s7363"/>
                </a:ext>
                <a:ext uri="{FF2B5EF4-FFF2-40B4-BE49-F238E27FC236}">
                  <a16:creationId xmlns:a16="http://schemas.microsoft.com/office/drawing/2014/main" id="{00000000-0008-0000-0400-0000C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Pricing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3727450</xdr:colOff>
          <xdr:row>187</xdr:row>
          <xdr:rowOff>146050</xdr:rowOff>
        </xdr:from>
        <xdr:to>
          <xdr:col>3</xdr:col>
          <xdr:colOff>5549900</xdr:colOff>
          <xdr:row>189</xdr:row>
          <xdr:rowOff>63500</xdr:rowOff>
        </xdr:to>
        <xdr:sp macro="" textlink="">
          <xdr:nvSpPr>
            <xdr:cNvPr id="7364" name="Check Box 196" hidden="1">
              <a:extLst>
                <a:ext uri="{63B3BB69-23CF-44E3-9099-C40C66FF867C}">
                  <a14:compatExt spid="_x0000_s7364"/>
                </a:ext>
                <a:ext uri="{FF2B5EF4-FFF2-40B4-BE49-F238E27FC236}">
                  <a16:creationId xmlns:a16="http://schemas.microsoft.com/office/drawing/2014/main" id="{00000000-0008-0000-0400-0000C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OCG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3721100</xdr:colOff>
          <xdr:row>190</xdr:row>
          <xdr:rowOff>127000</xdr:rowOff>
        </xdr:from>
        <xdr:to>
          <xdr:col>3</xdr:col>
          <xdr:colOff>5549900</xdr:colOff>
          <xdr:row>192</xdr:row>
          <xdr:rowOff>38100</xdr:rowOff>
        </xdr:to>
        <xdr:sp macro="" textlink="">
          <xdr:nvSpPr>
            <xdr:cNvPr id="7365" name="Check Box 197" hidden="1">
              <a:extLst>
                <a:ext uri="{63B3BB69-23CF-44E3-9099-C40C66FF867C}">
                  <a14:compatExt spid="_x0000_s7365"/>
                </a:ext>
                <a:ext uri="{FF2B5EF4-FFF2-40B4-BE49-F238E27FC236}">
                  <a16:creationId xmlns:a16="http://schemas.microsoft.com/office/drawing/2014/main" id="{00000000-0008-0000-0400-0000C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3721100</xdr:colOff>
          <xdr:row>192</xdr:row>
          <xdr:rowOff>31750</xdr:rowOff>
        </xdr:from>
        <xdr:to>
          <xdr:col>3</xdr:col>
          <xdr:colOff>5549900</xdr:colOff>
          <xdr:row>193</xdr:row>
          <xdr:rowOff>107950</xdr:rowOff>
        </xdr:to>
        <xdr:sp macro="" textlink="">
          <xdr:nvSpPr>
            <xdr:cNvPr id="7366" name="Check Box 198" hidden="1">
              <a:extLst>
                <a:ext uri="{63B3BB69-23CF-44E3-9099-C40C66FF867C}">
                  <a14:compatExt spid="_x0000_s7366"/>
                </a:ext>
                <a:ext uri="{FF2B5EF4-FFF2-40B4-BE49-F238E27FC236}">
                  <a16:creationId xmlns:a16="http://schemas.microsoft.com/office/drawing/2014/main" id="{00000000-0008-0000-0400-0000C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25400</xdr:colOff>
          <xdr:row>8</xdr:row>
          <xdr:rowOff>38100</xdr:rowOff>
        </xdr:from>
        <xdr:to>
          <xdr:col>2</xdr:col>
          <xdr:colOff>2089150</xdr:colOff>
          <xdr:row>9</xdr:row>
          <xdr:rowOff>63501</xdr:rowOff>
        </xdr:to>
        <xdr:sp macro="" textlink="">
          <xdr:nvSpPr>
            <xdr:cNvPr id="14344" name="Drop Down 8" hidden="1">
              <a:extLst>
                <a:ext uri="{63B3BB69-23CF-44E3-9099-C40C66FF867C}">
                  <a14:compatExt spid="_x0000_s14344"/>
                </a:ext>
                <a:ext uri="{FF2B5EF4-FFF2-40B4-BE49-F238E27FC236}">
                  <a16:creationId xmlns:a16="http://schemas.microsoft.com/office/drawing/2014/main" id="{00000000-0008-0000-05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14</xdr:row>
          <xdr:rowOff>38100</xdr:rowOff>
        </xdr:from>
        <xdr:to>
          <xdr:col>2</xdr:col>
          <xdr:colOff>2089150</xdr:colOff>
          <xdr:row>15</xdr:row>
          <xdr:rowOff>63501</xdr:rowOff>
        </xdr:to>
        <xdr:sp macro="" textlink="">
          <xdr:nvSpPr>
            <xdr:cNvPr id="14345" name="Drop Down 9" hidden="1">
              <a:extLst>
                <a:ext uri="{63B3BB69-23CF-44E3-9099-C40C66FF867C}">
                  <a14:compatExt spid="_x0000_s14345"/>
                </a:ext>
                <a:ext uri="{FF2B5EF4-FFF2-40B4-BE49-F238E27FC236}">
                  <a16:creationId xmlns:a16="http://schemas.microsoft.com/office/drawing/2014/main" id="{00000000-0008-0000-05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24</xdr:row>
          <xdr:rowOff>76200</xdr:rowOff>
        </xdr:from>
        <xdr:to>
          <xdr:col>2</xdr:col>
          <xdr:colOff>2108200</xdr:colOff>
          <xdr:row>25</xdr:row>
          <xdr:rowOff>101601</xdr:rowOff>
        </xdr:to>
        <xdr:sp macro="" textlink="">
          <xdr:nvSpPr>
            <xdr:cNvPr id="14347" name="Drop Down 11" hidden="1">
              <a:extLst>
                <a:ext uri="{63B3BB69-23CF-44E3-9099-C40C66FF867C}">
                  <a14:compatExt spid="_x0000_s14347"/>
                </a:ext>
                <a:ext uri="{FF2B5EF4-FFF2-40B4-BE49-F238E27FC236}">
                  <a16:creationId xmlns:a16="http://schemas.microsoft.com/office/drawing/2014/main" id="{00000000-0008-0000-05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30</xdr:row>
          <xdr:rowOff>38100</xdr:rowOff>
        </xdr:from>
        <xdr:to>
          <xdr:col>2</xdr:col>
          <xdr:colOff>2089150</xdr:colOff>
          <xdr:row>31</xdr:row>
          <xdr:rowOff>63499</xdr:rowOff>
        </xdr:to>
        <xdr:sp macro="" textlink="">
          <xdr:nvSpPr>
            <xdr:cNvPr id="14348" name="Drop Down 12" hidden="1">
              <a:extLst>
                <a:ext uri="{63B3BB69-23CF-44E3-9099-C40C66FF867C}">
                  <a14:compatExt spid="_x0000_s14348"/>
                </a:ext>
                <a:ext uri="{FF2B5EF4-FFF2-40B4-BE49-F238E27FC236}">
                  <a16:creationId xmlns:a16="http://schemas.microsoft.com/office/drawing/2014/main" id="{00000000-0008-0000-05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39</xdr:row>
          <xdr:rowOff>38100</xdr:rowOff>
        </xdr:from>
        <xdr:to>
          <xdr:col>2</xdr:col>
          <xdr:colOff>2089150</xdr:colOff>
          <xdr:row>40</xdr:row>
          <xdr:rowOff>63499</xdr:rowOff>
        </xdr:to>
        <xdr:sp macro="" textlink="">
          <xdr:nvSpPr>
            <xdr:cNvPr id="14349" name="Drop Down 13" hidden="1">
              <a:extLst>
                <a:ext uri="{63B3BB69-23CF-44E3-9099-C40C66FF867C}">
                  <a14:compatExt spid="_x0000_s14349"/>
                </a:ext>
                <a:ext uri="{FF2B5EF4-FFF2-40B4-BE49-F238E27FC236}">
                  <a16:creationId xmlns:a16="http://schemas.microsoft.com/office/drawing/2014/main" id="{00000000-0008-0000-05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48</xdr:row>
          <xdr:rowOff>38100</xdr:rowOff>
        </xdr:from>
        <xdr:to>
          <xdr:col>2</xdr:col>
          <xdr:colOff>2089150</xdr:colOff>
          <xdr:row>49</xdr:row>
          <xdr:rowOff>63499</xdr:rowOff>
        </xdr:to>
        <xdr:sp macro="" textlink="">
          <xdr:nvSpPr>
            <xdr:cNvPr id="14350" name="Drop Down 14" hidden="1">
              <a:extLst>
                <a:ext uri="{63B3BB69-23CF-44E3-9099-C40C66FF867C}">
                  <a14:compatExt spid="_x0000_s14350"/>
                </a:ext>
                <a:ext uri="{FF2B5EF4-FFF2-40B4-BE49-F238E27FC236}">
                  <a16:creationId xmlns:a16="http://schemas.microsoft.com/office/drawing/2014/main" id="{00000000-0008-0000-05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60</xdr:row>
          <xdr:rowOff>50800</xdr:rowOff>
        </xdr:from>
        <xdr:to>
          <xdr:col>2</xdr:col>
          <xdr:colOff>2089150</xdr:colOff>
          <xdr:row>61</xdr:row>
          <xdr:rowOff>69849</xdr:rowOff>
        </xdr:to>
        <xdr:sp macro="" textlink="">
          <xdr:nvSpPr>
            <xdr:cNvPr id="14351" name="Drop Down 15" hidden="1">
              <a:extLst>
                <a:ext uri="{63B3BB69-23CF-44E3-9099-C40C66FF867C}">
                  <a14:compatExt spid="_x0000_s14351"/>
                </a:ext>
                <a:ext uri="{FF2B5EF4-FFF2-40B4-BE49-F238E27FC236}">
                  <a16:creationId xmlns:a16="http://schemas.microsoft.com/office/drawing/2014/main" id="{00000000-0008-0000-0500-00000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64</xdr:row>
          <xdr:rowOff>101600</xdr:rowOff>
        </xdr:from>
        <xdr:to>
          <xdr:col>2</xdr:col>
          <xdr:colOff>2082800</xdr:colOff>
          <xdr:row>65</xdr:row>
          <xdr:rowOff>114299</xdr:rowOff>
        </xdr:to>
        <xdr:sp macro="" textlink="">
          <xdr:nvSpPr>
            <xdr:cNvPr id="14352" name="Drop Down 16" hidden="1">
              <a:extLst>
                <a:ext uri="{63B3BB69-23CF-44E3-9099-C40C66FF867C}">
                  <a14:compatExt spid="_x0000_s14352"/>
                </a:ext>
                <a:ext uri="{FF2B5EF4-FFF2-40B4-BE49-F238E27FC236}">
                  <a16:creationId xmlns:a16="http://schemas.microsoft.com/office/drawing/2014/main" id="{00000000-0008-0000-0500-00001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68</xdr:row>
          <xdr:rowOff>101600</xdr:rowOff>
        </xdr:from>
        <xdr:to>
          <xdr:col>2</xdr:col>
          <xdr:colOff>2082800</xdr:colOff>
          <xdr:row>69</xdr:row>
          <xdr:rowOff>114299</xdr:rowOff>
        </xdr:to>
        <xdr:sp macro="" textlink="">
          <xdr:nvSpPr>
            <xdr:cNvPr id="14353" name="Drop Down 17" hidden="1">
              <a:extLst>
                <a:ext uri="{63B3BB69-23CF-44E3-9099-C40C66FF867C}">
                  <a14:compatExt spid="_x0000_s14353"/>
                </a:ext>
                <a:ext uri="{FF2B5EF4-FFF2-40B4-BE49-F238E27FC236}">
                  <a16:creationId xmlns:a16="http://schemas.microsoft.com/office/drawing/2014/main" id="{00000000-0008-0000-0500-00001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72</xdr:row>
          <xdr:rowOff>101600</xdr:rowOff>
        </xdr:from>
        <xdr:to>
          <xdr:col>2</xdr:col>
          <xdr:colOff>2082800</xdr:colOff>
          <xdr:row>73</xdr:row>
          <xdr:rowOff>114299</xdr:rowOff>
        </xdr:to>
        <xdr:sp macro="" textlink="">
          <xdr:nvSpPr>
            <xdr:cNvPr id="14354" name="Drop Down 18" hidden="1">
              <a:extLst>
                <a:ext uri="{63B3BB69-23CF-44E3-9099-C40C66FF867C}">
                  <a14:compatExt spid="_x0000_s14354"/>
                </a:ext>
                <a:ext uri="{FF2B5EF4-FFF2-40B4-BE49-F238E27FC236}">
                  <a16:creationId xmlns:a16="http://schemas.microsoft.com/office/drawing/2014/main" id="{00000000-0008-0000-0500-00001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76</xdr:row>
          <xdr:rowOff>50800</xdr:rowOff>
        </xdr:from>
        <xdr:to>
          <xdr:col>2</xdr:col>
          <xdr:colOff>2089150</xdr:colOff>
          <xdr:row>77</xdr:row>
          <xdr:rowOff>69849</xdr:rowOff>
        </xdr:to>
        <xdr:sp macro="" textlink="">
          <xdr:nvSpPr>
            <xdr:cNvPr id="14355" name="Drop Down 19" hidden="1">
              <a:extLst>
                <a:ext uri="{63B3BB69-23CF-44E3-9099-C40C66FF867C}">
                  <a14:compatExt spid="_x0000_s14355"/>
                </a:ext>
                <a:ext uri="{FF2B5EF4-FFF2-40B4-BE49-F238E27FC236}">
                  <a16:creationId xmlns:a16="http://schemas.microsoft.com/office/drawing/2014/main" id="{00000000-0008-0000-0500-00001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80</xdr:row>
          <xdr:rowOff>101600</xdr:rowOff>
        </xdr:from>
        <xdr:to>
          <xdr:col>2</xdr:col>
          <xdr:colOff>2082800</xdr:colOff>
          <xdr:row>81</xdr:row>
          <xdr:rowOff>114299</xdr:rowOff>
        </xdr:to>
        <xdr:sp macro="" textlink="">
          <xdr:nvSpPr>
            <xdr:cNvPr id="14356" name="Drop Down 20" hidden="1">
              <a:extLst>
                <a:ext uri="{63B3BB69-23CF-44E3-9099-C40C66FF867C}">
                  <a14:compatExt spid="_x0000_s14356"/>
                </a:ext>
                <a:ext uri="{FF2B5EF4-FFF2-40B4-BE49-F238E27FC236}">
                  <a16:creationId xmlns:a16="http://schemas.microsoft.com/office/drawing/2014/main" id="{00000000-0008-0000-0500-00001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84</xdr:row>
          <xdr:rowOff>101600</xdr:rowOff>
        </xdr:from>
        <xdr:to>
          <xdr:col>2</xdr:col>
          <xdr:colOff>2082800</xdr:colOff>
          <xdr:row>85</xdr:row>
          <xdr:rowOff>114299</xdr:rowOff>
        </xdr:to>
        <xdr:sp macro="" textlink="">
          <xdr:nvSpPr>
            <xdr:cNvPr id="14357" name="Drop Down 21" hidden="1">
              <a:extLst>
                <a:ext uri="{63B3BB69-23CF-44E3-9099-C40C66FF867C}">
                  <a14:compatExt spid="_x0000_s14357"/>
                </a:ext>
                <a:ext uri="{FF2B5EF4-FFF2-40B4-BE49-F238E27FC236}">
                  <a16:creationId xmlns:a16="http://schemas.microsoft.com/office/drawing/2014/main" id="{00000000-0008-0000-0500-00001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88</xdr:row>
          <xdr:rowOff>101600</xdr:rowOff>
        </xdr:from>
        <xdr:to>
          <xdr:col>2</xdr:col>
          <xdr:colOff>2082800</xdr:colOff>
          <xdr:row>89</xdr:row>
          <xdr:rowOff>114299</xdr:rowOff>
        </xdr:to>
        <xdr:sp macro="" textlink="">
          <xdr:nvSpPr>
            <xdr:cNvPr id="14358" name="Drop Down 22" hidden="1">
              <a:extLst>
                <a:ext uri="{63B3BB69-23CF-44E3-9099-C40C66FF867C}">
                  <a14:compatExt spid="_x0000_s14358"/>
                </a:ext>
                <a:ext uri="{FF2B5EF4-FFF2-40B4-BE49-F238E27FC236}">
                  <a16:creationId xmlns:a16="http://schemas.microsoft.com/office/drawing/2014/main" id="{00000000-0008-0000-0500-00001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92</xdr:row>
          <xdr:rowOff>50800</xdr:rowOff>
        </xdr:from>
        <xdr:to>
          <xdr:col>2</xdr:col>
          <xdr:colOff>2089150</xdr:colOff>
          <xdr:row>93</xdr:row>
          <xdr:rowOff>69849</xdr:rowOff>
        </xdr:to>
        <xdr:sp macro="" textlink="">
          <xdr:nvSpPr>
            <xdr:cNvPr id="14359" name="Drop Down 23" hidden="1">
              <a:extLst>
                <a:ext uri="{63B3BB69-23CF-44E3-9099-C40C66FF867C}">
                  <a14:compatExt spid="_x0000_s14359"/>
                </a:ext>
                <a:ext uri="{FF2B5EF4-FFF2-40B4-BE49-F238E27FC236}">
                  <a16:creationId xmlns:a16="http://schemas.microsoft.com/office/drawing/2014/main" id="{00000000-0008-0000-0500-00001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96</xdr:row>
          <xdr:rowOff>101600</xdr:rowOff>
        </xdr:from>
        <xdr:to>
          <xdr:col>2</xdr:col>
          <xdr:colOff>2082800</xdr:colOff>
          <xdr:row>97</xdr:row>
          <xdr:rowOff>114299</xdr:rowOff>
        </xdr:to>
        <xdr:sp macro="" textlink="">
          <xdr:nvSpPr>
            <xdr:cNvPr id="14360" name="Drop Down 24" hidden="1">
              <a:extLst>
                <a:ext uri="{63B3BB69-23CF-44E3-9099-C40C66FF867C}">
                  <a14:compatExt spid="_x0000_s14360"/>
                </a:ext>
                <a:ext uri="{FF2B5EF4-FFF2-40B4-BE49-F238E27FC236}">
                  <a16:creationId xmlns:a16="http://schemas.microsoft.com/office/drawing/2014/main" id="{00000000-0008-0000-0500-00001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100</xdr:row>
          <xdr:rowOff>101600</xdr:rowOff>
        </xdr:from>
        <xdr:to>
          <xdr:col>2</xdr:col>
          <xdr:colOff>2082800</xdr:colOff>
          <xdr:row>101</xdr:row>
          <xdr:rowOff>114299</xdr:rowOff>
        </xdr:to>
        <xdr:sp macro="" textlink="">
          <xdr:nvSpPr>
            <xdr:cNvPr id="14361" name="Drop Down 25" hidden="1">
              <a:extLst>
                <a:ext uri="{63B3BB69-23CF-44E3-9099-C40C66FF867C}">
                  <a14:compatExt spid="_x0000_s14361"/>
                </a:ext>
                <a:ext uri="{FF2B5EF4-FFF2-40B4-BE49-F238E27FC236}">
                  <a16:creationId xmlns:a16="http://schemas.microsoft.com/office/drawing/2014/main" id="{00000000-0008-0000-0500-00001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104</xdr:row>
          <xdr:rowOff>101600</xdr:rowOff>
        </xdr:from>
        <xdr:to>
          <xdr:col>2</xdr:col>
          <xdr:colOff>2082800</xdr:colOff>
          <xdr:row>105</xdr:row>
          <xdr:rowOff>114299</xdr:rowOff>
        </xdr:to>
        <xdr:sp macro="" textlink="">
          <xdr:nvSpPr>
            <xdr:cNvPr id="14362" name="Drop Down 26" hidden="1">
              <a:extLst>
                <a:ext uri="{63B3BB69-23CF-44E3-9099-C40C66FF867C}">
                  <a14:compatExt spid="_x0000_s14362"/>
                </a:ext>
                <a:ext uri="{FF2B5EF4-FFF2-40B4-BE49-F238E27FC236}">
                  <a16:creationId xmlns:a16="http://schemas.microsoft.com/office/drawing/2014/main" id="{00000000-0008-0000-0500-00001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108</xdr:row>
          <xdr:rowOff>50800</xdr:rowOff>
        </xdr:from>
        <xdr:to>
          <xdr:col>2</xdr:col>
          <xdr:colOff>2089150</xdr:colOff>
          <xdr:row>109</xdr:row>
          <xdr:rowOff>69849</xdr:rowOff>
        </xdr:to>
        <xdr:sp macro="" textlink="">
          <xdr:nvSpPr>
            <xdr:cNvPr id="14363" name="Drop Down 27" hidden="1">
              <a:extLst>
                <a:ext uri="{63B3BB69-23CF-44E3-9099-C40C66FF867C}">
                  <a14:compatExt spid="_x0000_s14363"/>
                </a:ext>
                <a:ext uri="{FF2B5EF4-FFF2-40B4-BE49-F238E27FC236}">
                  <a16:creationId xmlns:a16="http://schemas.microsoft.com/office/drawing/2014/main" id="{00000000-0008-0000-0500-00001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112</xdr:row>
          <xdr:rowOff>101600</xdr:rowOff>
        </xdr:from>
        <xdr:to>
          <xdr:col>2</xdr:col>
          <xdr:colOff>2082800</xdr:colOff>
          <xdr:row>113</xdr:row>
          <xdr:rowOff>114299</xdr:rowOff>
        </xdr:to>
        <xdr:sp macro="" textlink="">
          <xdr:nvSpPr>
            <xdr:cNvPr id="14364" name="Drop Down 28" hidden="1">
              <a:extLst>
                <a:ext uri="{63B3BB69-23CF-44E3-9099-C40C66FF867C}">
                  <a14:compatExt spid="_x0000_s14364"/>
                </a:ext>
                <a:ext uri="{FF2B5EF4-FFF2-40B4-BE49-F238E27FC236}">
                  <a16:creationId xmlns:a16="http://schemas.microsoft.com/office/drawing/2014/main" id="{00000000-0008-0000-0500-00001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116</xdr:row>
          <xdr:rowOff>101600</xdr:rowOff>
        </xdr:from>
        <xdr:to>
          <xdr:col>2</xdr:col>
          <xdr:colOff>2082800</xdr:colOff>
          <xdr:row>117</xdr:row>
          <xdr:rowOff>114299</xdr:rowOff>
        </xdr:to>
        <xdr:sp macro="" textlink="">
          <xdr:nvSpPr>
            <xdr:cNvPr id="14365" name="Drop Down 29" hidden="1">
              <a:extLst>
                <a:ext uri="{63B3BB69-23CF-44E3-9099-C40C66FF867C}">
                  <a14:compatExt spid="_x0000_s14365"/>
                </a:ext>
                <a:ext uri="{FF2B5EF4-FFF2-40B4-BE49-F238E27FC236}">
                  <a16:creationId xmlns:a16="http://schemas.microsoft.com/office/drawing/2014/main" id="{00000000-0008-0000-0500-00001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120</xdr:row>
          <xdr:rowOff>101600</xdr:rowOff>
        </xdr:from>
        <xdr:to>
          <xdr:col>2</xdr:col>
          <xdr:colOff>2082800</xdr:colOff>
          <xdr:row>121</xdr:row>
          <xdr:rowOff>114299</xdr:rowOff>
        </xdr:to>
        <xdr:sp macro="" textlink="">
          <xdr:nvSpPr>
            <xdr:cNvPr id="14366" name="Drop Down 30" hidden="1">
              <a:extLst>
                <a:ext uri="{63B3BB69-23CF-44E3-9099-C40C66FF867C}">
                  <a14:compatExt spid="_x0000_s14366"/>
                </a:ext>
                <a:ext uri="{FF2B5EF4-FFF2-40B4-BE49-F238E27FC236}">
                  <a16:creationId xmlns:a16="http://schemas.microsoft.com/office/drawing/2014/main" id="{00000000-0008-0000-0500-00001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144</xdr:row>
          <xdr:rowOff>38100</xdr:rowOff>
        </xdr:from>
        <xdr:to>
          <xdr:col>2</xdr:col>
          <xdr:colOff>2089150</xdr:colOff>
          <xdr:row>145</xdr:row>
          <xdr:rowOff>63501</xdr:rowOff>
        </xdr:to>
        <xdr:sp macro="" textlink="">
          <xdr:nvSpPr>
            <xdr:cNvPr id="14370" name="Drop Down 34" hidden="1">
              <a:extLst>
                <a:ext uri="{63B3BB69-23CF-44E3-9099-C40C66FF867C}">
                  <a14:compatExt spid="_x0000_s14370"/>
                </a:ext>
                <a:ext uri="{FF2B5EF4-FFF2-40B4-BE49-F238E27FC236}">
                  <a16:creationId xmlns:a16="http://schemas.microsoft.com/office/drawing/2014/main" id="{00000000-0008-0000-0500-00002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150</xdr:row>
          <xdr:rowOff>38100</xdr:rowOff>
        </xdr:from>
        <xdr:to>
          <xdr:col>2</xdr:col>
          <xdr:colOff>2089150</xdr:colOff>
          <xdr:row>151</xdr:row>
          <xdr:rowOff>63501</xdr:rowOff>
        </xdr:to>
        <xdr:sp macro="" textlink="">
          <xdr:nvSpPr>
            <xdr:cNvPr id="14371" name="Drop Down 35" hidden="1">
              <a:extLst>
                <a:ext uri="{63B3BB69-23CF-44E3-9099-C40C66FF867C}">
                  <a14:compatExt spid="_x0000_s14371"/>
                </a:ext>
                <a:ext uri="{FF2B5EF4-FFF2-40B4-BE49-F238E27FC236}">
                  <a16:creationId xmlns:a16="http://schemas.microsoft.com/office/drawing/2014/main" id="{00000000-0008-0000-0500-00002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138</xdr:row>
          <xdr:rowOff>63500</xdr:rowOff>
        </xdr:from>
        <xdr:to>
          <xdr:col>2</xdr:col>
          <xdr:colOff>2082800</xdr:colOff>
          <xdr:row>139</xdr:row>
          <xdr:rowOff>69851</xdr:rowOff>
        </xdr:to>
        <xdr:sp macro="" textlink="">
          <xdr:nvSpPr>
            <xdr:cNvPr id="14373" name="Drop Down 37" hidden="1">
              <a:extLst>
                <a:ext uri="{63B3BB69-23CF-44E3-9099-C40C66FF867C}">
                  <a14:compatExt spid="_x0000_s14373"/>
                </a:ext>
                <a:ext uri="{FF2B5EF4-FFF2-40B4-BE49-F238E27FC236}">
                  <a16:creationId xmlns:a16="http://schemas.microsoft.com/office/drawing/2014/main" id="{00000000-0008-0000-0500-00002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125</xdr:row>
          <xdr:rowOff>63500</xdr:rowOff>
        </xdr:from>
        <xdr:to>
          <xdr:col>2</xdr:col>
          <xdr:colOff>2082800</xdr:colOff>
          <xdr:row>126</xdr:row>
          <xdr:rowOff>76201</xdr:rowOff>
        </xdr:to>
        <xdr:sp macro="" textlink="">
          <xdr:nvSpPr>
            <xdr:cNvPr id="14374" name="Drop Down 38" hidden="1">
              <a:extLst>
                <a:ext uri="{63B3BB69-23CF-44E3-9099-C40C66FF867C}">
                  <a14:compatExt spid="_x0000_s14374"/>
                </a:ext>
                <a:ext uri="{FF2B5EF4-FFF2-40B4-BE49-F238E27FC236}">
                  <a16:creationId xmlns:a16="http://schemas.microsoft.com/office/drawing/2014/main" id="{00000000-0008-0000-0500-00002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57</xdr:row>
          <xdr:rowOff>76200</xdr:rowOff>
        </xdr:from>
        <xdr:to>
          <xdr:col>2</xdr:col>
          <xdr:colOff>2108200</xdr:colOff>
          <xdr:row>58</xdr:row>
          <xdr:rowOff>101600</xdr:rowOff>
        </xdr:to>
        <xdr:sp macro="" textlink="">
          <xdr:nvSpPr>
            <xdr:cNvPr id="13318" name="Drop Down 6" hidden="1">
              <a:extLst>
                <a:ext uri="{63B3BB69-23CF-44E3-9099-C40C66FF867C}">
                  <a14:compatExt spid="_x0000_s13318"/>
                </a:ext>
                <a:ext uri="{FF2B5EF4-FFF2-40B4-BE49-F238E27FC236}">
                  <a16:creationId xmlns:a16="http://schemas.microsoft.com/office/drawing/2014/main" id="{00000000-0008-0000-06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69</xdr:row>
          <xdr:rowOff>76200</xdr:rowOff>
        </xdr:from>
        <xdr:to>
          <xdr:col>2</xdr:col>
          <xdr:colOff>2108200</xdr:colOff>
          <xdr:row>70</xdr:row>
          <xdr:rowOff>101601</xdr:rowOff>
        </xdr:to>
        <xdr:sp macro="" textlink="">
          <xdr:nvSpPr>
            <xdr:cNvPr id="13319" name="Drop Down 7" hidden="1">
              <a:extLst>
                <a:ext uri="{63B3BB69-23CF-44E3-9099-C40C66FF867C}">
                  <a14:compatExt spid="_x0000_s13319"/>
                </a:ext>
                <a:ext uri="{FF2B5EF4-FFF2-40B4-BE49-F238E27FC236}">
                  <a16:creationId xmlns:a16="http://schemas.microsoft.com/office/drawing/2014/main" id="{00000000-0008-0000-06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13</xdr:row>
          <xdr:rowOff>63500</xdr:rowOff>
        </xdr:from>
        <xdr:to>
          <xdr:col>2</xdr:col>
          <xdr:colOff>2089150</xdr:colOff>
          <xdr:row>14</xdr:row>
          <xdr:rowOff>76200</xdr:rowOff>
        </xdr:to>
        <xdr:sp macro="" textlink="">
          <xdr:nvSpPr>
            <xdr:cNvPr id="13320" name="Drop Down 8" hidden="1">
              <a:extLst>
                <a:ext uri="{63B3BB69-23CF-44E3-9099-C40C66FF867C}">
                  <a14:compatExt spid="_x0000_s13320"/>
                </a:ext>
                <a:ext uri="{FF2B5EF4-FFF2-40B4-BE49-F238E27FC236}">
                  <a16:creationId xmlns:a16="http://schemas.microsoft.com/office/drawing/2014/main" id="{00000000-0008-0000-0600-00000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16</xdr:row>
          <xdr:rowOff>63500</xdr:rowOff>
        </xdr:from>
        <xdr:to>
          <xdr:col>2</xdr:col>
          <xdr:colOff>2089150</xdr:colOff>
          <xdr:row>17</xdr:row>
          <xdr:rowOff>76200</xdr:rowOff>
        </xdr:to>
        <xdr:sp macro="" textlink="">
          <xdr:nvSpPr>
            <xdr:cNvPr id="13321" name="Drop Down 9" hidden="1">
              <a:extLst>
                <a:ext uri="{63B3BB69-23CF-44E3-9099-C40C66FF867C}">
                  <a14:compatExt spid="_x0000_s13321"/>
                </a:ext>
                <a:ext uri="{FF2B5EF4-FFF2-40B4-BE49-F238E27FC236}">
                  <a16:creationId xmlns:a16="http://schemas.microsoft.com/office/drawing/2014/main" id="{00000000-0008-0000-0600-00000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63500</xdr:rowOff>
        </xdr:from>
        <xdr:to>
          <xdr:col>2</xdr:col>
          <xdr:colOff>2082800</xdr:colOff>
          <xdr:row>20</xdr:row>
          <xdr:rowOff>88900</xdr:rowOff>
        </xdr:to>
        <xdr:sp macro="" textlink="">
          <xdr:nvSpPr>
            <xdr:cNvPr id="13322" name="Drop Down 10" hidden="1">
              <a:extLst>
                <a:ext uri="{63B3BB69-23CF-44E3-9099-C40C66FF867C}">
                  <a14:compatExt spid="_x0000_s13322"/>
                </a:ext>
                <a:ext uri="{FF2B5EF4-FFF2-40B4-BE49-F238E27FC236}">
                  <a16:creationId xmlns:a16="http://schemas.microsoft.com/office/drawing/2014/main" id="{00000000-0008-0000-0600-00000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22</xdr:row>
          <xdr:rowOff>317500</xdr:rowOff>
        </xdr:from>
        <xdr:to>
          <xdr:col>2</xdr:col>
          <xdr:colOff>2089150</xdr:colOff>
          <xdr:row>23</xdr:row>
          <xdr:rowOff>152400</xdr:rowOff>
        </xdr:to>
        <xdr:sp macro="" textlink="">
          <xdr:nvSpPr>
            <xdr:cNvPr id="13323" name="Drop Down 11" hidden="1">
              <a:extLst>
                <a:ext uri="{63B3BB69-23CF-44E3-9099-C40C66FF867C}">
                  <a14:compatExt spid="_x0000_s13323"/>
                </a:ext>
                <a:ext uri="{FF2B5EF4-FFF2-40B4-BE49-F238E27FC236}">
                  <a16:creationId xmlns:a16="http://schemas.microsoft.com/office/drawing/2014/main" id="{00000000-0008-0000-0600-00000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63</xdr:row>
          <xdr:rowOff>63500</xdr:rowOff>
        </xdr:from>
        <xdr:to>
          <xdr:col>2</xdr:col>
          <xdr:colOff>2089150</xdr:colOff>
          <xdr:row>64</xdr:row>
          <xdr:rowOff>76201</xdr:rowOff>
        </xdr:to>
        <xdr:sp macro="" textlink="">
          <xdr:nvSpPr>
            <xdr:cNvPr id="13324" name="Drop Down 12" hidden="1">
              <a:extLst>
                <a:ext uri="{63B3BB69-23CF-44E3-9099-C40C66FF867C}">
                  <a14:compatExt spid="_x0000_s13324"/>
                </a:ext>
                <a:ext uri="{FF2B5EF4-FFF2-40B4-BE49-F238E27FC236}">
                  <a16:creationId xmlns:a16="http://schemas.microsoft.com/office/drawing/2014/main" id="{00000000-0008-0000-0600-00000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25</xdr:row>
          <xdr:rowOff>342900</xdr:rowOff>
        </xdr:from>
        <xdr:to>
          <xdr:col>2</xdr:col>
          <xdr:colOff>1955800</xdr:colOff>
          <xdr:row>27</xdr:row>
          <xdr:rowOff>63500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6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Beleggingen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28</xdr:row>
          <xdr:rowOff>88900</xdr:rowOff>
        </xdr:from>
        <xdr:to>
          <xdr:col>2</xdr:col>
          <xdr:colOff>1955800</xdr:colOff>
          <xdr:row>29</xdr:row>
          <xdr:rowOff>165100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6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27</xdr:row>
          <xdr:rowOff>25400</xdr:rowOff>
        </xdr:from>
        <xdr:to>
          <xdr:col>2</xdr:col>
          <xdr:colOff>1955800</xdr:colOff>
          <xdr:row>28</xdr:row>
          <xdr:rowOff>101600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6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Voorzieningen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42</xdr:row>
          <xdr:rowOff>25400</xdr:rowOff>
        </xdr:from>
        <xdr:to>
          <xdr:col>2</xdr:col>
          <xdr:colOff>1943100</xdr:colOff>
          <xdr:row>43</xdr:row>
          <xdr:rowOff>101600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6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Beleggingen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44</xdr:row>
          <xdr:rowOff>127000</xdr:rowOff>
        </xdr:from>
        <xdr:to>
          <xdr:col>2</xdr:col>
          <xdr:colOff>1943100</xdr:colOff>
          <xdr:row>46</xdr:row>
          <xdr:rowOff>25400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6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43</xdr:row>
          <xdr:rowOff>63500</xdr:rowOff>
        </xdr:from>
        <xdr:to>
          <xdr:col>2</xdr:col>
          <xdr:colOff>1943100</xdr:colOff>
          <xdr:row>44</xdr:row>
          <xdr:rowOff>139700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6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Voorzieningen</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36</xdr:row>
          <xdr:rowOff>88900</xdr:rowOff>
        </xdr:from>
        <xdr:to>
          <xdr:col>3</xdr:col>
          <xdr:colOff>2082800</xdr:colOff>
          <xdr:row>37</xdr:row>
          <xdr:rowOff>101600</xdr:rowOff>
        </xdr:to>
        <xdr:sp macro="" textlink="">
          <xdr:nvSpPr>
            <xdr:cNvPr id="15367" name="Drop Down 7" hidden="1">
              <a:extLst>
                <a:ext uri="{63B3BB69-23CF-44E3-9099-C40C66FF867C}">
                  <a14:compatExt spid="_x0000_s15367"/>
                </a:ext>
                <a:ext uri="{FF2B5EF4-FFF2-40B4-BE49-F238E27FC236}">
                  <a16:creationId xmlns:a16="http://schemas.microsoft.com/office/drawing/2014/main" id="{00000000-0008-0000-0700-00000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36</xdr:row>
          <xdr:rowOff>88900</xdr:rowOff>
        </xdr:from>
        <xdr:to>
          <xdr:col>8</xdr:col>
          <xdr:colOff>2082800</xdr:colOff>
          <xdr:row>37</xdr:row>
          <xdr:rowOff>101600</xdr:rowOff>
        </xdr:to>
        <xdr:sp macro="" textlink="">
          <xdr:nvSpPr>
            <xdr:cNvPr id="15374" name="Drop Down 14" hidden="1">
              <a:extLst>
                <a:ext uri="{63B3BB69-23CF-44E3-9099-C40C66FF867C}">
                  <a14:compatExt spid="_x0000_s15374"/>
                </a:ext>
                <a:ext uri="{FF2B5EF4-FFF2-40B4-BE49-F238E27FC236}">
                  <a16:creationId xmlns:a16="http://schemas.microsoft.com/office/drawing/2014/main" id="{00000000-0008-0000-0700-00000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142875</xdr:colOff>
      <xdr:row>21</xdr:row>
      <xdr:rowOff>47625</xdr:rowOff>
    </xdr:from>
    <xdr:to>
      <xdr:col>6</xdr:col>
      <xdr:colOff>76200</xdr:colOff>
      <xdr:row>22</xdr:row>
      <xdr:rowOff>9525</xdr:rowOff>
    </xdr:to>
    <xdr:sp macro="" textlink="">
      <xdr:nvSpPr>
        <xdr:cNvPr id="16" name="Arrow: Right 15">
          <a:extLst>
            <a:ext uri="{FF2B5EF4-FFF2-40B4-BE49-F238E27FC236}">
              <a16:creationId xmlns:a16="http://schemas.microsoft.com/office/drawing/2014/main" id="{00000000-0008-0000-0700-000010000000}"/>
            </a:ext>
          </a:extLst>
        </xdr:cNvPr>
        <xdr:cNvSpPr/>
      </xdr:nvSpPr>
      <xdr:spPr>
        <a:xfrm>
          <a:off x="8128635" y="5518785"/>
          <a:ext cx="542925" cy="327660"/>
        </a:xfrm>
        <a:prstGeom prst="right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75</xdr:row>
          <xdr:rowOff>88900</xdr:rowOff>
        </xdr:from>
        <xdr:to>
          <xdr:col>3</xdr:col>
          <xdr:colOff>2082800</xdr:colOff>
          <xdr:row>76</xdr:row>
          <xdr:rowOff>101600</xdr:rowOff>
        </xdr:to>
        <xdr:sp macro="" textlink="">
          <xdr:nvSpPr>
            <xdr:cNvPr id="15381" name="Drop Down 21" hidden="1">
              <a:extLst>
                <a:ext uri="{63B3BB69-23CF-44E3-9099-C40C66FF867C}">
                  <a14:compatExt spid="_x0000_s15381"/>
                </a:ext>
                <a:ext uri="{FF2B5EF4-FFF2-40B4-BE49-F238E27FC236}">
                  <a16:creationId xmlns:a16="http://schemas.microsoft.com/office/drawing/2014/main" id="{00000000-0008-0000-0700-00001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75</xdr:row>
          <xdr:rowOff>88900</xdr:rowOff>
        </xdr:from>
        <xdr:to>
          <xdr:col>8</xdr:col>
          <xdr:colOff>2082800</xdr:colOff>
          <xdr:row>76</xdr:row>
          <xdr:rowOff>101600</xdr:rowOff>
        </xdr:to>
        <xdr:sp macro="" textlink="">
          <xdr:nvSpPr>
            <xdr:cNvPr id="15388" name="Drop Down 28" hidden="1">
              <a:extLst>
                <a:ext uri="{63B3BB69-23CF-44E3-9099-C40C66FF867C}">
                  <a14:compatExt spid="_x0000_s15388"/>
                </a:ext>
                <a:ext uri="{FF2B5EF4-FFF2-40B4-BE49-F238E27FC236}">
                  <a16:creationId xmlns:a16="http://schemas.microsoft.com/office/drawing/2014/main" id="{00000000-0008-0000-0700-00001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89</xdr:row>
          <xdr:rowOff>76200</xdr:rowOff>
        </xdr:from>
        <xdr:to>
          <xdr:col>3</xdr:col>
          <xdr:colOff>1955800</xdr:colOff>
          <xdr:row>90</xdr:row>
          <xdr:rowOff>165100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7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Verwachte kasstromen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93</xdr:row>
          <xdr:rowOff>114300</xdr:rowOff>
        </xdr:from>
        <xdr:to>
          <xdr:col>3</xdr:col>
          <xdr:colOff>1968500</xdr:colOff>
          <xdr:row>95</xdr:row>
          <xdr:rowOff>25400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7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UFR-drag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90</xdr:row>
          <xdr:rowOff>165100</xdr:rowOff>
        </xdr:from>
        <xdr:to>
          <xdr:col>3</xdr:col>
          <xdr:colOff>1968500</xdr:colOff>
          <xdr:row>92</xdr:row>
          <xdr:rowOff>76200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7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Risicomarge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92</xdr:row>
          <xdr:rowOff>63500</xdr:rowOff>
        </xdr:from>
        <xdr:to>
          <xdr:col>3</xdr:col>
          <xdr:colOff>1968500</xdr:colOff>
          <xdr:row>93</xdr:row>
          <xdr:rowOff>139700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7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VA-drag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2209800</xdr:colOff>
          <xdr:row>92</xdr:row>
          <xdr:rowOff>38100</xdr:rowOff>
        </xdr:from>
        <xdr:to>
          <xdr:col>3</xdr:col>
          <xdr:colOff>4064000</xdr:colOff>
          <xdr:row>93</xdr:row>
          <xdr:rowOff>114300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7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2209800</xdr:colOff>
          <xdr:row>89</xdr:row>
          <xdr:rowOff>63500</xdr:rowOff>
        </xdr:from>
        <xdr:to>
          <xdr:col>3</xdr:col>
          <xdr:colOff>4064000</xdr:colOff>
          <xdr:row>90</xdr:row>
          <xdr:rowOff>177800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7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Expert judgement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2209800</xdr:colOff>
          <xdr:row>90</xdr:row>
          <xdr:rowOff>152400</xdr:rowOff>
        </xdr:from>
        <xdr:to>
          <xdr:col>3</xdr:col>
          <xdr:colOff>4064000</xdr:colOff>
          <xdr:row>92</xdr:row>
          <xdr:rowOff>63500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7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Geen resultaat verondersteld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117</xdr:row>
          <xdr:rowOff>88900</xdr:rowOff>
        </xdr:from>
        <xdr:to>
          <xdr:col>3</xdr:col>
          <xdr:colOff>2082800</xdr:colOff>
          <xdr:row>118</xdr:row>
          <xdr:rowOff>101600</xdr:rowOff>
        </xdr:to>
        <xdr:sp macro="" textlink="">
          <xdr:nvSpPr>
            <xdr:cNvPr id="15398" name="Drop Down 38" hidden="1">
              <a:extLst>
                <a:ext uri="{63B3BB69-23CF-44E3-9099-C40C66FF867C}">
                  <a14:compatExt spid="_x0000_s15398"/>
                </a:ext>
                <a:ext uri="{FF2B5EF4-FFF2-40B4-BE49-F238E27FC236}">
                  <a16:creationId xmlns:a16="http://schemas.microsoft.com/office/drawing/2014/main" id="{00000000-0008-0000-0700-00002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129</xdr:row>
          <xdr:rowOff>88900</xdr:rowOff>
        </xdr:from>
        <xdr:to>
          <xdr:col>3</xdr:col>
          <xdr:colOff>2082800</xdr:colOff>
          <xdr:row>130</xdr:row>
          <xdr:rowOff>101600</xdr:rowOff>
        </xdr:to>
        <xdr:sp macro="" textlink="">
          <xdr:nvSpPr>
            <xdr:cNvPr id="15399" name="Drop Down 39" hidden="1">
              <a:extLst>
                <a:ext uri="{63B3BB69-23CF-44E3-9099-C40C66FF867C}">
                  <a14:compatExt spid="_x0000_s15399"/>
                </a:ext>
                <a:ext uri="{FF2B5EF4-FFF2-40B4-BE49-F238E27FC236}">
                  <a16:creationId xmlns:a16="http://schemas.microsoft.com/office/drawing/2014/main" id="{00000000-0008-0000-0700-00002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162</xdr:row>
          <xdr:rowOff>88900</xdr:rowOff>
        </xdr:from>
        <xdr:to>
          <xdr:col>3</xdr:col>
          <xdr:colOff>2082800</xdr:colOff>
          <xdr:row>163</xdr:row>
          <xdr:rowOff>101600</xdr:rowOff>
        </xdr:to>
        <xdr:sp macro="" textlink="">
          <xdr:nvSpPr>
            <xdr:cNvPr id="15406" name="Drop Down 46" hidden="1">
              <a:extLst>
                <a:ext uri="{63B3BB69-23CF-44E3-9099-C40C66FF867C}">
                  <a14:compatExt spid="_x0000_s15406"/>
                </a:ext>
                <a:ext uri="{FF2B5EF4-FFF2-40B4-BE49-F238E27FC236}">
                  <a16:creationId xmlns:a16="http://schemas.microsoft.com/office/drawing/2014/main" id="{00000000-0008-0000-0700-00002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203</xdr:row>
          <xdr:rowOff>88900</xdr:rowOff>
        </xdr:from>
        <xdr:to>
          <xdr:col>3</xdr:col>
          <xdr:colOff>1955800</xdr:colOff>
          <xdr:row>204</xdr:row>
          <xdr:rowOff>177800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7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Reductiefactor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204</xdr:row>
          <xdr:rowOff>146050</xdr:rowOff>
        </xdr:from>
        <xdr:to>
          <xdr:col>3</xdr:col>
          <xdr:colOff>1955800</xdr:colOff>
          <xdr:row>206</xdr:row>
          <xdr:rowOff>63500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7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Scenario's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207</xdr:row>
          <xdr:rowOff>69850</xdr:rowOff>
        </xdr:from>
        <xdr:to>
          <xdr:col>3</xdr:col>
          <xdr:colOff>1955800</xdr:colOff>
          <xdr:row>208</xdr:row>
          <xdr:rowOff>146050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7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206</xdr:row>
          <xdr:rowOff>0</xdr:rowOff>
        </xdr:from>
        <xdr:to>
          <xdr:col>3</xdr:col>
          <xdr:colOff>1955800</xdr:colOff>
          <xdr:row>207</xdr:row>
          <xdr:rowOff>101600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7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216</xdr:row>
          <xdr:rowOff>88900</xdr:rowOff>
        </xdr:from>
        <xdr:to>
          <xdr:col>3</xdr:col>
          <xdr:colOff>1955800</xdr:colOff>
          <xdr:row>217</xdr:row>
          <xdr:rowOff>177800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7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Reductiefactor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217</xdr:row>
          <xdr:rowOff>146050</xdr:rowOff>
        </xdr:from>
        <xdr:to>
          <xdr:col>3</xdr:col>
          <xdr:colOff>1955800</xdr:colOff>
          <xdr:row>219</xdr:row>
          <xdr:rowOff>63500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7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Scenario's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220</xdr:row>
          <xdr:rowOff>69850</xdr:rowOff>
        </xdr:from>
        <xdr:to>
          <xdr:col>3</xdr:col>
          <xdr:colOff>1955800</xdr:colOff>
          <xdr:row>221</xdr:row>
          <xdr:rowOff>146050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7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219</xdr:row>
          <xdr:rowOff>0</xdr:rowOff>
        </xdr:from>
        <xdr:to>
          <xdr:col>3</xdr:col>
          <xdr:colOff>1955800</xdr:colOff>
          <xdr:row>220</xdr:row>
          <xdr:rowOff>101600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7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248</xdr:row>
          <xdr:rowOff>63500</xdr:rowOff>
        </xdr:from>
        <xdr:to>
          <xdr:col>3</xdr:col>
          <xdr:colOff>2082800</xdr:colOff>
          <xdr:row>249</xdr:row>
          <xdr:rowOff>69850</xdr:rowOff>
        </xdr:to>
        <xdr:sp macro="" textlink="">
          <xdr:nvSpPr>
            <xdr:cNvPr id="15422" name="Drop Down 62" hidden="1">
              <a:extLst>
                <a:ext uri="{63B3BB69-23CF-44E3-9099-C40C66FF867C}">
                  <a14:compatExt spid="_x0000_s15422"/>
                </a:ext>
                <a:ext uri="{FF2B5EF4-FFF2-40B4-BE49-F238E27FC236}">
                  <a16:creationId xmlns:a16="http://schemas.microsoft.com/office/drawing/2014/main" id="{00000000-0008-0000-0700-00003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257</xdr:row>
          <xdr:rowOff>63500</xdr:rowOff>
        </xdr:from>
        <xdr:to>
          <xdr:col>3</xdr:col>
          <xdr:colOff>2120900</xdr:colOff>
          <xdr:row>258</xdr:row>
          <xdr:rowOff>76200</xdr:rowOff>
        </xdr:to>
        <xdr:sp macro="" textlink="">
          <xdr:nvSpPr>
            <xdr:cNvPr id="15423" name="Drop Down 63" hidden="1">
              <a:extLst>
                <a:ext uri="{63B3BB69-23CF-44E3-9099-C40C66FF867C}">
                  <a14:compatExt spid="_x0000_s15423"/>
                </a:ext>
                <a:ext uri="{FF2B5EF4-FFF2-40B4-BE49-F238E27FC236}">
                  <a16:creationId xmlns:a16="http://schemas.microsoft.com/office/drawing/2014/main" id="{00000000-0008-0000-0700-00003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267</xdr:row>
          <xdr:rowOff>63500</xdr:rowOff>
        </xdr:from>
        <xdr:to>
          <xdr:col>3</xdr:col>
          <xdr:colOff>2120900</xdr:colOff>
          <xdr:row>268</xdr:row>
          <xdr:rowOff>76200</xdr:rowOff>
        </xdr:to>
        <xdr:sp macro="" textlink="">
          <xdr:nvSpPr>
            <xdr:cNvPr id="15424" name="Drop Down 64" hidden="1">
              <a:extLst>
                <a:ext uri="{63B3BB69-23CF-44E3-9099-C40C66FF867C}">
                  <a14:compatExt spid="_x0000_s15424"/>
                </a:ext>
                <a:ext uri="{FF2B5EF4-FFF2-40B4-BE49-F238E27FC236}">
                  <a16:creationId xmlns:a16="http://schemas.microsoft.com/office/drawing/2014/main" id="{00000000-0008-0000-0700-00004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277</xdr:row>
          <xdr:rowOff>63500</xdr:rowOff>
        </xdr:from>
        <xdr:to>
          <xdr:col>3</xdr:col>
          <xdr:colOff>2120900</xdr:colOff>
          <xdr:row>278</xdr:row>
          <xdr:rowOff>76200</xdr:rowOff>
        </xdr:to>
        <xdr:sp macro="" textlink="">
          <xdr:nvSpPr>
            <xdr:cNvPr id="15425" name="Drop Down 65" hidden="1">
              <a:extLst>
                <a:ext uri="{63B3BB69-23CF-44E3-9099-C40C66FF867C}">
                  <a14:compatExt spid="_x0000_s15425"/>
                </a:ext>
                <a:ext uri="{FF2B5EF4-FFF2-40B4-BE49-F238E27FC236}">
                  <a16:creationId xmlns:a16="http://schemas.microsoft.com/office/drawing/2014/main" id="{00000000-0008-0000-0700-00004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287</xdr:row>
          <xdr:rowOff>63500</xdr:rowOff>
        </xdr:from>
        <xdr:to>
          <xdr:col>3</xdr:col>
          <xdr:colOff>2120900</xdr:colOff>
          <xdr:row>288</xdr:row>
          <xdr:rowOff>76200</xdr:rowOff>
        </xdr:to>
        <xdr:sp macro="" textlink="">
          <xdr:nvSpPr>
            <xdr:cNvPr id="15426" name="Drop Down 66" hidden="1">
              <a:extLst>
                <a:ext uri="{63B3BB69-23CF-44E3-9099-C40C66FF867C}">
                  <a14:compatExt spid="_x0000_s15426"/>
                </a:ext>
                <a:ext uri="{FF2B5EF4-FFF2-40B4-BE49-F238E27FC236}">
                  <a16:creationId xmlns:a16="http://schemas.microsoft.com/office/drawing/2014/main" id="{00000000-0008-0000-0700-00004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291</xdr:row>
          <xdr:rowOff>63500</xdr:rowOff>
        </xdr:from>
        <xdr:to>
          <xdr:col>3</xdr:col>
          <xdr:colOff>2120900</xdr:colOff>
          <xdr:row>292</xdr:row>
          <xdr:rowOff>76200</xdr:rowOff>
        </xdr:to>
        <xdr:sp macro="" textlink="">
          <xdr:nvSpPr>
            <xdr:cNvPr id="15427" name="Drop Down 67" hidden="1">
              <a:extLst>
                <a:ext uri="{63B3BB69-23CF-44E3-9099-C40C66FF867C}">
                  <a14:compatExt spid="_x0000_s15427"/>
                </a:ext>
                <a:ext uri="{FF2B5EF4-FFF2-40B4-BE49-F238E27FC236}">
                  <a16:creationId xmlns:a16="http://schemas.microsoft.com/office/drawing/2014/main" id="{00000000-0008-0000-0700-00004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229</xdr:row>
          <xdr:rowOff>88900</xdr:rowOff>
        </xdr:from>
        <xdr:to>
          <xdr:col>3</xdr:col>
          <xdr:colOff>1955800</xdr:colOff>
          <xdr:row>230</xdr:row>
          <xdr:rowOff>177800</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7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Reductiefactor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230</xdr:row>
          <xdr:rowOff>146050</xdr:rowOff>
        </xdr:from>
        <xdr:to>
          <xdr:col>3</xdr:col>
          <xdr:colOff>1955800</xdr:colOff>
          <xdr:row>232</xdr:row>
          <xdr:rowOff>63500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7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Scenario's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233</xdr:row>
          <xdr:rowOff>69850</xdr:rowOff>
        </xdr:from>
        <xdr:to>
          <xdr:col>3</xdr:col>
          <xdr:colOff>1955800</xdr:colOff>
          <xdr:row>234</xdr:row>
          <xdr:rowOff>146050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7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232</xdr:row>
          <xdr:rowOff>0</xdr:rowOff>
        </xdr:from>
        <xdr:to>
          <xdr:col>3</xdr:col>
          <xdr:colOff>1955800</xdr:colOff>
          <xdr:row>233</xdr:row>
          <xdr:rowOff>101600</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7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10</xdr:row>
          <xdr:rowOff>101600</xdr:rowOff>
        </xdr:from>
        <xdr:to>
          <xdr:col>3</xdr:col>
          <xdr:colOff>2120900</xdr:colOff>
          <xdr:row>11</xdr:row>
          <xdr:rowOff>177800</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7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Huidig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11</xdr:row>
          <xdr:rowOff>152400</xdr:rowOff>
        </xdr:from>
        <xdr:to>
          <xdr:col>3</xdr:col>
          <xdr:colOff>2120900</xdr:colOff>
          <xdr:row>13</xdr:row>
          <xdr:rowOff>63500</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7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Historisch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2590800</xdr:colOff>
          <xdr:row>12</xdr:row>
          <xdr:rowOff>12700</xdr:rowOff>
        </xdr:from>
        <xdr:to>
          <xdr:col>3</xdr:col>
          <xdr:colOff>4419600</xdr:colOff>
          <xdr:row>13</xdr:row>
          <xdr:rowOff>76200</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7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2590800</xdr:colOff>
          <xdr:row>10</xdr:row>
          <xdr:rowOff>101600</xdr:rowOff>
        </xdr:from>
        <xdr:to>
          <xdr:col>3</xdr:col>
          <xdr:colOff>4419600</xdr:colOff>
          <xdr:row>12</xdr:row>
          <xdr:rowOff>0</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7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Expert judgement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2590800</xdr:colOff>
          <xdr:row>13</xdr:row>
          <xdr:rowOff>63500</xdr:rowOff>
        </xdr:from>
        <xdr:to>
          <xdr:col>3</xdr:col>
          <xdr:colOff>4419600</xdr:colOff>
          <xdr:row>14</xdr:row>
          <xdr:rowOff>139700</xdr:rowOff>
        </xdr:to>
        <xdr:sp macro="" textlink="">
          <xdr:nvSpPr>
            <xdr:cNvPr id="15437" name="Check Box 77" hidden="1">
              <a:extLst>
                <a:ext uri="{63B3BB69-23CF-44E3-9099-C40C66FF867C}">
                  <a14:compatExt spid="_x0000_s15437"/>
                </a:ext>
                <a:ext uri="{FF2B5EF4-FFF2-40B4-BE49-F238E27FC236}">
                  <a16:creationId xmlns:a16="http://schemas.microsoft.com/office/drawing/2014/main" id="{00000000-0008-0000-07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10</xdr:row>
          <xdr:rowOff>107950</xdr:rowOff>
        </xdr:from>
        <xdr:to>
          <xdr:col>8</xdr:col>
          <xdr:colOff>2108200</xdr:colOff>
          <xdr:row>12</xdr:row>
          <xdr:rowOff>12700</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7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Huidig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11</xdr:row>
          <xdr:rowOff>177800</xdr:rowOff>
        </xdr:from>
        <xdr:to>
          <xdr:col>8</xdr:col>
          <xdr:colOff>2108200</xdr:colOff>
          <xdr:row>13</xdr:row>
          <xdr:rowOff>76200</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7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Historisch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2622550</xdr:colOff>
          <xdr:row>12</xdr:row>
          <xdr:rowOff>31750</xdr:rowOff>
        </xdr:from>
        <xdr:to>
          <xdr:col>8</xdr:col>
          <xdr:colOff>4451350</xdr:colOff>
          <xdr:row>13</xdr:row>
          <xdr:rowOff>101600</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7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2622550</xdr:colOff>
          <xdr:row>10</xdr:row>
          <xdr:rowOff>114300</xdr:rowOff>
        </xdr:from>
        <xdr:to>
          <xdr:col>8</xdr:col>
          <xdr:colOff>4451350</xdr:colOff>
          <xdr:row>12</xdr:row>
          <xdr:rowOff>25400</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7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Expert judgement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2622550</xdr:colOff>
          <xdr:row>13</xdr:row>
          <xdr:rowOff>88900</xdr:rowOff>
        </xdr:from>
        <xdr:to>
          <xdr:col>8</xdr:col>
          <xdr:colOff>4451350</xdr:colOff>
          <xdr:row>14</xdr:row>
          <xdr:rowOff>165100</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7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254000</xdr:colOff>
          <xdr:row>48</xdr:row>
          <xdr:rowOff>368300</xdr:rowOff>
        </xdr:from>
        <xdr:to>
          <xdr:col>3</xdr:col>
          <xdr:colOff>2082800</xdr:colOff>
          <xdr:row>50</xdr:row>
          <xdr:rowOff>76200</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7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Huidig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254000</xdr:colOff>
          <xdr:row>50</xdr:row>
          <xdr:rowOff>63500</xdr:rowOff>
        </xdr:from>
        <xdr:to>
          <xdr:col>3</xdr:col>
          <xdr:colOff>2082800</xdr:colOff>
          <xdr:row>51</xdr:row>
          <xdr:rowOff>146050</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7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Historisch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2794000</xdr:colOff>
          <xdr:row>50</xdr:row>
          <xdr:rowOff>101600</xdr:rowOff>
        </xdr:from>
        <xdr:to>
          <xdr:col>3</xdr:col>
          <xdr:colOff>4622800</xdr:colOff>
          <xdr:row>51</xdr:row>
          <xdr:rowOff>177800</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7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2794000</xdr:colOff>
          <xdr:row>49</xdr:row>
          <xdr:rowOff>0</xdr:rowOff>
        </xdr:from>
        <xdr:to>
          <xdr:col>3</xdr:col>
          <xdr:colOff>4622800</xdr:colOff>
          <xdr:row>50</xdr:row>
          <xdr:rowOff>101600</xdr:rowOff>
        </xdr:to>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7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Expert judgement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2794000</xdr:colOff>
          <xdr:row>51</xdr:row>
          <xdr:rowOff>152400</xdr:rowOff>
        </xdr:from>
        <xdr:to>
          <xdr:col>3</xdr:col>
          <xdr:colOff>4622800</xdr:colOff>
          <xdr:row>53</xdr:row>
          <xdr:rowOff>50800</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7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49</xdr:row>
          <xdr:rowOff>101600</xdr:rowOff>
        </xdr:from>
        <xdr:to>
          <xdr:col>8</xdr:col>
          <xdr:colOff>2032000</xdr:colOff>
          <xdr:row>51</xdr:row>
          <xdr:rowOff>0</xdr:rowOff>
        </xdr:to>
        <xdr:sp macro="" textlink="">
          <xdr:nvSpPr>
            <xdr:cNvPr id="15448" name="Check Box 88" hidden="1">
              <a:extLst>
                <a:ext uri="{63B3BB69-23CF-44E3-9099-C40C66FF867C}">
                  <a14:compatExt spid="_x0000_s15448"/>
                </a:ext>
                <a:ext uri="{FF2B5EF4-FFF2-40B4-BE49-F238E27FC236}">
                  <a16:creationId xmlns:a16="http://schemas.microsoft.com/office/drawing/2014/main" id="{00000000-0008-0000-07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Huidig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50</xdr:row>
          <xdr:rowOff>165100</xdr:rowOff>
        </xdr:from>
        <xdr:to>
          <xdr:col>8</xdr:col>
          <xdr:colOff>2032000</xdr:colOff>
          <xdr:row>52</xdr:row>
          <xdr:rowOff>69850</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7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Historisch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2857500</xdr:colOff>
          <xdr:row>51</xdr:row>
          <xdr:rowOff>0</xdr:rowOff>
        </xdr:from>
        <xdr:to>
          <xdr:col>8</xdr:col>
          <xdr:colOff>4686300</xdr:colOff>
          <xdr:row>52</xdr:row>
          <xdr:rowOff>69850</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7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2857500</xdr:colOff>
          <xdr:row>49</xdr:row>
          <xdr:rowOff>88900</xdr:rowOff>
        </xdr:from>
        <xdr:to>
          <xdr:col>8</xdr:col>
          <xdr:colOff>4686300</xdr:colOff>
          <xdr:row>50</xdr:row>
          <xdr:rowOff>177800</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7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Expert judgement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2857500</xdr:colOff>
          <xdr:row>52</xdr:row>
          <xdr:rowOff>63500</xdr:rowOff>
        </xdr:from>
        <xdr:to>
          <xdr:col>8</xdr:col>
          <xdr:colOff>4686300</xdr:colOff>
          <xdr:row>53</xdr:row>
          <xdr:rowOff>139700</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7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22</xdr:row>
          <xdr:rowOff>63500</xdr:rowOff>
        </xdr:from>
        <xdr:to>
          <xdr:col>3</xdr:col>
          <xdr:colOff>1625600</xdr:colOff>
          <xdr:row>23</xdr:row>
          <xdr:rowOff>152400</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7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Business planning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23</xdr:row>
          <xdr:rowOff>139700</xdr:rowOff>
        </xdr:from>
        <xdr:to>
          <xdr:col>3</xdr:col>
          <xdr:colOff>2882900</xdr:colOff>
          <xdr:row>25</xdr:row>
          <xdr:rowOff>38100</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7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Strategic asset allocation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26</xdr:row>
          <xdr:rowOff>139700</xdr:rowOff>
        </xdr:from>
        <xdr:to>
          <xdr:col>3</xdr:col>
          <xdr:colOff>2019300</xdr:colOff>
          <xdr:row>28</xdr:row>
          <xdr:rowOff>25400</xdr:rowOff>
        </xdr:to>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7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25</xdr:row>
          <xdr:rowOff>31750</xdr:rowOff>
        </xdr:from>
        <xdr:to>
          <xdr:col>3</xdr:col>
          <xdr:colOff>2019300</xdr:colOff>
          <xdr:row>26</xdr:row>
          <xdr:rowOff>127000</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7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Risk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28</xdr:row>
          <xdr:rowOff>12700</xdr:rowOff>
        </xdr:from>
        <xdr:to>
          <xdr:col>3</xdr:col>
          <xdr:colOff>2019300</xdr:colOff>
          <xdr:row>29</xdr:row>
          <xdr:rowOff>88900</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7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Kapitaalbeleid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29</xdr:row>
          <xdr:rowOff>88900</xdr:rowOff>
        </xdr:from>
        <xdr:to>
          <xdr:col>3</xdr:col>
          <xdr:colOff>2006600</xdr:colOff>
          <xdr:row>30</xdr:row>
          <xdr:rowOff>177800</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7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Dividendbeleid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3683000</xdr:colOff>
          <xdr:row>22</xdr:row>
          <xdr:rowOff>63500</xdr:rowOff>
        </xdr:from>
        <xdr:to>
          <xdr:col>3</xdr:col>
          <xdr:colOff>4718050</xdr:colOff>
          <xdr:row>23</xdr:row>
          <xdr:rowOff>139700</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7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3683000</xdr:colOff>
          <xdr:row>25</xdr:row>
          <xdr:rowOff>63500</xdr:rowOff>
        </xdr:from>
        <xdr:to>
          <xdr:col>3</xdr:col>
          <xdr:colOff>5511800</xdr:colOff>
          <xdr:row>26</xdr:row>
          <xdr:rowOff>101600</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7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Pricing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3683000</xdr:colOff>
          <xdr:row>23</xdr:row>
          <xdr:rowOff>139700</xdr:rowOff>
        </xdr:from>
        <xdr:to>
          <xdr:col>3</xdr:col>
          <xdr:colOff>5511800</xdr:colOff>
          <xdr:row>25</xdr:row>
          <xdr:rowOff>38100</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7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OCG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3683000</xdr:colOff>
          <xdr:row>26</xdr:row>
          <xdr:rowOff>107950</xdr:rowOff>
        </xdr:from>
        <xdr:to>
          <xdr:col>3</xdr:col>
          <xdr:colOff>5511800</xdr:colOff>
          <xdr:row>28</xdr:row>
          <xdr:rowOff>25400</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7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3683000</xdr:colOff>
          <xdr:row>28</xdr:row>
          <xdr:rowOff>12700</xdr:rowOff>
        </xdr:from>
        <xdr:to>
          <xdr:col>3</xdr:col>
          <xdr:colOff>5511800</xdr:colOff>
          <xdr:row>29</xdr:row>
          <xdr:rowOff>101600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7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22</xdr:row>
          <xdr:rowOff>69850</xdr:rowOff>
        </xdr:from>
        <xdr:to>
          <xdr:col>8</xdr:col>
          <xdr:colOff>2019300</xdr:colOff>
          <xdr:row>23</xdr:row>
          <xdr:rowOff>152400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7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Business planning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23</xdr:row>
          <xdr:rowOff>139700</xdr:rowOff>
        </xdr:from>
        <xdr:to>
          <xdr:col>8</xdr:col>
          <xdr:colOff>3606800</xdr:colOff>
          <xdr:row>25</xdr:row>
          <xdr:rowOff>38100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7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Strategic asset allocation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26</xdr:row>
          <xdr:rowOff>139700</xdr:rowOff>
        </xdr:from>
        <xdr:to>
          <xdr:col>8</xdr:col>
          <xdr:colOff>2019300</xdr:colOff>
          <xdr:row>28</xdr:row>
          <xdr:rowOff>25400</xdr:rowOff>
        </xdr:to>
        <xdr:sp macro="" textlink="">
          <xdr:nvSpPr>
            <xdr:cNvPr id="15466" name="Check Box 106" hidden="1">
              <a:extLst>
                <a:ext uri="{63B3BB69-23CF-44E3-9099-C40C66FF867C}">
                  <a14:compatExt spid="_x0000_s15466"/>
                </a:ext>
                <a:ext uri="{FF2B5EF4-FFF2-40B4-BE49-F238E27FC236}">
                  <a16:creationId xmlns:a16="http://schemas.microsoft.com/office/drawing/2014/main" id="{00000000-0008-0000-07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25</xdr:row>
          <xdr:rowOff>31750</xdr:rowOff>
        </xdr:from>
        <xdr:to>
          <xdr:col>8</xdr:col>
          <xdr:colOff>2019300</xdr:colOff>
          <xdr:row>26</xdr:row>
          <xdr:rowOff>127000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7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Risk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28</xdr:row>
          <xdr:rowOff>12700</xdr:rowOff>
        </xdr:from>
        <xdr:to>
          <xdr:col>8</xdr:col>
          <xdr:colOff>2019300</xdr:colOff>
          <xdr:row>29</xdr:row>
          <xdr:rowOff>88900</xdr:rowOff>
        </xdr:to>
        <xdr:sp macro="" textlink="">
          <xdr:nvSpPr>
            <xdr:cNvPr id="15468" name="Check Box 108" hidden="1">
              <a:extLst>
                <a:ext uri="{63B3BB69-23CF-44E3-9099-C40C66FF867C}">
                  <a14:compatExt spid="_x0000_s15468"/>
                </a:ext>
                <a:ext uri="{FF2B5EF4-FFF2-40B4-BE49-F238E27FC236}">
                  <a16:creationId xmlns:a16="http://schemas.microsoft.com/office/drawing/2014/main" id="{00000000-0008-0000-0700-00006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Kapitaalbeleid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29</xdr:row>
          <xdr:rowOff>88900</xdr:rowOff>
        </xdr:from>
        <xdr:to>
          <xdr:col>8</xdr:col>
          <xdr:colOff>2006600</xdr:colOff>
          <xdr:row>30</xdr:row>
          <xdr:rowOff>177800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7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Dividendbeleid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3683000</xdr:colOff>
          <xdr:row>22</xdr:row>
          <xdr:rowOff>63500</xdr:rowOff>
        </xdr:from>
        <xdr:to>
          <xdr:col>11</xdr:col>
          <xdr:colOff>101600</xdr:colOff>
          <xdr:row>23</xdr:row>
          <xdr:rowOff>146050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7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3683000</xdr:colOff>
          <xdr:row>25</xdr:row>
          <xdr:rowOff>63500</xdr:rowOff>
        </xdr:from>
        <xdr:to>
          <xdr:col>8</xdr:col>
          <xdr:colOff>5511800</xdr:colOff>
          <xdr:row>26</xdr:row>
          <xdr:rowOff>101600</xdr:rowOff>
        </xdr:to>
        <xdr:sp macro="" textlink="">
          <xdr:nvSpPr>
            <xdr:cNvPr id="15471" name="Check Box 111" hidden="1">
              <a:extLst>
                <a:ext uri="{63B3BB69-23CF-44E3-9099-C40C66FF867C}">
                  <a14:compatExt spid="_x0000_s15471"/>
                </a:ext>
                <a:ext uri="{FF2B5EF4-FFF2-40B4-BE49-F238E27FC236}">
                  <a16:creationId xmlns:a16="http://schemas.microsoft.com/office/drawing/2014/main" id="{00000000-0008-0000-0700-00006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Pricing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3683000</xdr:colOff>
          <xdr:row>23</xdr:row>
          <xdr:rowOff>139700</xdr:rowOff>
        </xdr:from>
        <xdr:to>
          <xdr:col>8</xdr:col>
          <xdr:colOff>5511800</xdr:colOff>
          <xdr:row>25</xdr:row>
          <xdr:rowOff>38100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7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OCG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3683000</xdr:colOff>
          <xdr:row>26</xdr:row>
          <xdr:rowOff>107950</xdr:rowOff>
        </xdr:from>
        <xdr:to>
          <xdr:col>8</xdr:col>
          <xdr:colOff>5511800</xdr:colOff>
          <xdr:row>28</xdr:row>
          <xdr:rowOff>25400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7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3683000</xdr:colOff>
          <xdr:row>28</xdr:row>
          <xdr:rowOff>12700</xdr:rowOff>
        </xdr:from>
        <xdr:to>
          <xdr:col>8</xdr:col>
          <xdr:colOff>5511800</xdr:colOff>
          <xdr:row>29</xdr:row>
          <xdr:rowOff>101600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7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61</xdr:row>
          <xdr:rowOff>114300</xdr:rowOff>
        </xdr:from>
        <xdr:to>
          <xdr:col>3</xdr:col>
          <xdr:colOff>1625600</xdr:colOff>
          <xdr:row>63</xdr:row>
          <xdr:rowOff>25400</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7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Business planning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63</xdr:row>
          <xdr:rowOff>12700</xdr:rowOff>
        </xdr:from>
        <xdr:to>
          <xdr:col>3</xdr:col>
          <xdr:colOff>2882900</xdr:colOff>
          <xdr:row>64</xdr:row>
          <xdr:rowOff>101600</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7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Strategic asset allocation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66</xdr:row>
          <xdr:rowOff>12700</xdr:rowOff>
        </xdr:from>
        <xdr:to>
          <xdr:col>3</xdr:col>
          <xdr:colOff>2019300</xdr:colOff>
          <xdr:row>67</xdr:row>
          <xdr:rowOff>76200</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7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64</xdr:row>
          <xdr:rowOff>88900</xdr:rowOff>
        </xdr:from>
        <xdr:to>
          <xdr:col>3</xdr:col>
          <xdr:colOff>2019300</xdr:colOff>
          <xdr:row>65</xdr:row>
          <xdr:rowOff>177800</xdr:rowOff>
        </xdr:to>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700-00007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Risk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67</xdr:row>
          <xdr:rowOff>63500</xdr:rowOff>
        </xdr:from>
        <xdr:to>
          <xdr:col>3</xdr:col>
          <xdr:colOff>2019300</xdr:colOff>
          <xdr:row>68</xdr:row>
          <xdr:rowOff>139700</xdr:rowOff>
        </xdr:to>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700-00007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Kapitaalbeleid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68</xdr:row>
          <xdr:rowOff>139700</xdr:rowOff>
        </xdr:from>
        <xdr:to>
          <xdr:col>3</xdr:col>
          <xdr:colOff>2006600</xdr:colOff>
          <xdr:row>70</xdr:row>
          <xdr:rowOff>50800</xdr:rowOff>
        </xdr:to>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700-00007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Dividendbeleid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3683000</xdr:colOff>
          <xdr:row>61</xdr:row>
          <xdr:rowOff>107950</xdr:rowOff>
        </xdr:from>
        <xdr:to>
          <xdr:col>3</xdr:col>
          <xdr:colOff>4718050</xdr:colOff>
          <xdr:row>63</xdr:row>
          <xdr:rowOff>12700</xdr:rowOff>
        </xdr:to>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7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3683000</xdr:colOff>
          <xdr:row>64</xdr:row>
          <xdr:rowOff>107950</xdr:rowOff>
        </xdr:from>
        <xdr:to>
          <xdr:col>3</xdr:col>
          <xdr:colOff>5511800</xdr:colOff>
          <xdr:row>65</xdr:row>
          <xdr:rowOff>152400</xdr:rowOff>
        </xdr:to>
        <xdr:sp macro="" textlink="">
          <xdr:nvSpPr>
            <xdr:cNvPr id="15482" name="Check Box 122" hidden="1">
              <a:extLst>
                <a:ext uri="{63B3BB69-23CF-44E3-9099-C40C66FF867C}">
                  <a14:compatExt spid="_x0000_s15482"/>
                </a:ext>
                <a:ext uri="{FF2B5EF4-FFF2-40B4-BE49-F238E27FC236}">
                  <a16:creationId xmlns:a16="http://schemas.microsoft.com/office/drawing/2014/main" id="{00000000-0008-0000-0700-00007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Pricing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3683000</xdr:colOff>
          <xdr:row>63</xdr:row>
          <xdr:rowOff>0</xdr:rowOff>
        </xdr:from>
        <xdr:to>
          <xdr:col>3</xdr:col>
          <xdr:colOff>5511800</xdr:colOff>
          <xdr:row>64</xdr:row>
          <xdr:rowOff>101600</xdr:rowOff>
        </xdr:to>
        <xdr:sp macro="" textlink="">
          <xdr:nvSpPr>
            <xdr:cNvPr id="15483" name="Check Box 123" hidden="1">
              <a:extLst>
                <a:ext uri="{63B3BB69-23CF-44E3-9099-C40C66FF867C}">
                  <a14:compatExt spid="_x0000_s15483"/>
                </a:ext>
                <a:ext uri="{FF2B5EF4-FFF2-40B4-BE49-F238E27FC236}">
                  <a16:creationId xmlns:a16="http://schemas.microsoft.com/office/drawing/2014/main" id="{00000000-0008-0000-0700-00007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OCG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3683000</xdr:colOff>
          <xdr:row>65</xdr:row>
          <xdr:rowOff>165100</xdr:rowOff>
        </xdr:from>
        <xdr:to>
          <xdr:col>3</xdr:col>
          <xdr:colOff>5511800</xdr:colOff>
          <xdr:row>67</xdr:row>
          <xdr:rowOff>76200</xdr:rowOff>
        </xdr:to>
        <xdr:sp macro="" textlink="">
          <xdr:nvSpPr>
            <xdr:cNvPr id="15484" name="Check Box 124" hidden="1">
              <a:extLst>
                <a:ext uri="{63B3BB69-23CF-44E3-9099-C40C66FF867C}">
                  <a14:compatExt spid="_x0000_s15484"/>
                </a:ext>
                <a:ext uri="{FF2B5EF4-FFF2-40B4-BE49-F238E27FC236}">
                  <a16:creationId xmlns:a16="http://schemas.microsoft.com/office/drawing/2014/main" id="{00000000-0008-0000-0700-00007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3683000</xdr:colOff>
          <xdr:row>67</xdr:row>
          <xdr:rowOff>63500</xdr:rowOff>
        </xdr:from>
        <xdr:to>
          <xdr:col>3</xdr:col>
          <xdr:colOff>5511800</xdr:colOff>
          <xdr:row>68</xdr:row>
          <xdr:rowOff>146050</xdr:rowOff>
        </xdr:to>
        <xdr:sp macro="" textlink="">
          <xdr:nvSpPr>
            <xdr:cNvPr id="15485" name="Check Box 125" hidden="1">
              <a:extLst>
                <a:ext uri="{63B3BB69-23CF-44E3-9099-C40C66FF867C}">
                  <a14:compatExt spid="_x0000_s15485"/>
                </a:ext>
                <a:ext uri="{FF2B5EF4-FFF2-40B4-BE49-F238E27FC236}">
                  <a16:creationId xmlns:a16="http://schemas.microsoft.com/office/drawing/2014/main" id="{00000000-0008-0000-0700-00007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61</xdr:row>
          <xdr:rowOff>127000</xdr:rowOff>
        </xdr:from>
        <xdr:to>
          <xdr:col>8</xdr:col>
          <xdr:colOff>1631950</xdr:colOff>
          <xdr:row>63</xdr:row>
          <xdr:rowOff>31750</xdr:rowOff>
        </xdr:to>
        <xdr:sp macro="" textlink="">
          <xdr:nvSpPr>
            <xdr:cNvPr id="15486" name="Check Box 126" hidden="1">
              <a:extLst>
                <a:ext uri="{63B3BB69-23CF-44E3-9099-C40C66FF867C}">
                  <a14:compatExt spid="_x0000_s15486"/>
                </a:ext>
                <a:ext uri="{FF2B5EF4-FFF2-40B4-BE49-F238E27FC236}">
                  <a16:creationId xmlns:a16="http://schemas.microsoft.com/office/drawing/2014/main" id="{00000000-0008-0000-0700-00007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Business planning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63</xdr:row>
          <xdr:rowOff>25400</xdr:rowOff>
        </xdr:from>
        <xdr:to>
          <xdr:col>8</xdr:col>
          <xdr:colOff>2889250</xdr:colOff>
          <xdr:row>64</xdr:row>
          <xdr:rowOff>101600</xdr:rowOff>
        </xdr:to>
        <xdr:sp macro="" textlink="">
          <xdr:nvSpPr>
            <xdr:cNvPr id="15487" name="Check Box 127" hidden="1">
              <a:extLst>
                <a:ext uri="{63B3BB69-23CF-44E3-9099-C40C66FF867C}">
                  <a14:compatExt spid="_x0000_s15487"/>
                </a:ext>
                <a:ext uri="{FF2B5EF4-FFF2-40B4-BE49-F238E27FC236}">
                  <a16:creationId xmlns:a16="http://schemas.microsoft.com/office/drawing/2014/main" id="{00000000-0008-0000-0700-00007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Strategic asset allocation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66</xdr:row>
          <xdr:rowOff>25400</xdr:rowOff>
        </xdr:from>
        <xdr:to>
          <xdr:col>8</xdr:col>
          <xdr:colOff>2032000</xdr:colOff>
          <xdr:row>67</xdr:row>
          <xdr:rowOff>88900</xdr:rowOff>
        </xdr:to>
        <xdr:sp macro="" textlink="">
          <xdr:nvSpPr>
            <xdr:cNvPr id="15488" name="Check Box 128" hidden="1">
              <a:extLst>
                <a:ext uri="{63B3BB69-23CF-44E3-9099-C40C66FF867C}">
                  <a14:compatExt spid="_x0000_s15488"/>
                </a:ext>
                <a:ext uri="{FF2B5EF4-FFF2-40B4-BE49-F238E27FC236}">
                  <a16:creationId xmlns:a16="http://schemas.microsoft.com/office/drawing/2014/main" id="{00000000-0008-0000-0700-00008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64</xdr:row>
          <xdr:rowOff>101600</xdr:rowOff>
        </xdr:from>
        <xdr:to>
          <xdr:col>8</xdr:col>
          <xdr:colOff>2032000</xdr:colOff>
          <xdr:row>66</xdr:row>
          <xdr:rowOff>0</xdr:rowOff>
        </xdr:to>
        <xdr:sp macro="" textlink="">
          <xdr:nvSpPr>
            <xdr:cNvPr id="15489" name="Check Box 129" hidden="1">
              <a:extLst>
                <a:ext uri="{63B3BB69-23CF-44E3-9099-C40C66FF867C}">
                  <a14:compatExt spid="_x0000_s15489"/>
                </a:ext>
                <a:ext uri="{FF2B5EF4-FFF2-40B4-BE49-F238E27FC236}">
                  <a16:creationId xmlns:a16="http://schemas.microsoft.com/office/drawing/2014/main" id="{00000000-0008-0000-0700-00008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Risk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67</xdr:row>
          <xdr:rowOff>69850</xdr:rowOff>
        </xdr:from>
        <xdr:to>
          <xdr:col>8</xdr:col>
          <xdr:colOff>2032000</xdr:colOff>
          <xdr:row>68</xdr:row>
          <xdr:rowOff>146050</xdr:rowOff>
        </xdr:to>
        <xdr:sp macro="" textlink="">
          <xdr:nvSpPr>
            <xdr:cNvPr id="15490" name="Check Box 130" hidden="1">
              <a:extLst>
                <a:ext uri="{63B3BB69-23CF-44E3-9099-C40C66FF867C}">
                  <a14:compatExt spid="_x0000_s15490"/>
                </a:ext>
                <a:ext uri="{FF2B5EF4-FFF2-40B4-BE49-F238E27FC236}">
                  <a16:creationId xmlns:a16="http://schemas.microsoft.com/office/drawing/2014/main" id="{00000000-0008-0000-0700-00008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Kapitaalbeleid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68</xdr:row>
          <xdr:rowOff>146050</xdr:rowOff>
        </xdr:from>
        <xdr:to>
          <xdr:col>8</xdr:col>
          <xdr:colOff>2012950</xdr:colOff>
          <xdr:row>70</xdr:row>
          <xdr:rowOff>63500</xdr:rowOff>
        </xdr:to>
        <xdr:sp macro="" textlink="">
          <xdr:nvSpPr>
            <xdr:cNvPr id="15491" name="Check Box 131" hidden="1">
              <a:extLst>
                <a:ext uri="{63B3BB69-23CF-44E3-9099-C40C66FF867C}">
                  <a14:compatExt spid="_x0000_s15491"/>
                </a:ext>
                <a:ext uri="{FF2B5EF4-FFF2-40B4-BE49-F238E27FC236}">
                  <a16:creationId xmlns:a16="http://schemas.microsoft.com/office/drawing/2014/main" id="{00000000-0008-0000-0700-00008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Dividendbeleid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3689350</xdr:colOff>
          <xdr:row>61</xdr:row>
          <xdr:rowOff>114300</xdr:rowOff>
        </xdr:from>
        <xdr:to>
          <xdr:col>8</xdr:col>
          <xdr:colOff>4724400</xdr:colOff>
          <xdr:row>63</xdr:row>
          <xdr:rowOff>25400</xdr:rowOff>
        </xdr:to>
        <xdr:sp macro="" textlink="">
          <xdr:nvSpPr>
            <xdr:cNvPr id="15492" name="Check Box 132" hidden="1">
              <a:extLst>
                <a:ext uri="{63B3BB69-23CF-44E3-9099-C40C66FF867C}">
                  <a14:compatExt spid="_x0000_s15492"/>
                </a:ext>
                <a:ext uri="{FF2B5EF4-FFF2-40B4-BE49-F238E27FC236}">
                  <a16:creationId xmlns:a16="http://schemas.microsoft.com/office/drawing/2014/main" id="{00000000-0008-0000-0700-00008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3689350</xdr:colOff>
          <xdr:row>64</xdr:row>
          <xdr:rowOff>114300</xdr:rowOff>
        </xdr:from>
        <xdr:to>
          <xdr:col>8</xdr:col>
          <xdr:colOff>5511800</xdr:colOff>
          <xdr:row>65</xdr:row>
          <xdr:rowOff>165100</xdr:rowOff>
        </xdr:to>
        <xdr:sp macro="" textlink="">
          <xdr:nvSpPr>
            <xdr:cNvPr id="15493" name="Check Box 133" hidden="1">
              <a:extLst>
                <a:ext uri="{63B3BB69-23CF-44E3-9099-C40C66FF867C}">
                  <a14:compatExt spid="_x0000_s15493"/>
                </a:ext>
                <a:ext uri="{FF2B5EF4-FFF2-40B4-BE49-F238E27FC236}">
                  <a16:creationId xmlns:a16="http://schemas.microsoft.com/office/drawing/2014/main" id="{00000000-0008-0000-0700-00008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Pricing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3689350</xdr:colOff>
          <xdr:row>63</xdr:row>
          <xdr:rowOff>12700</xdr:rowOff>
        </xdr:from>
        <xdr:to>
          <xdr:col>8</xdr:col>
          <xdr:colOff>5511800</xdr:colOff>
          <xdr:row>64</xdr:row>
          <xdr:rowOff>101600</xdr:rowOff>
        </xdr:to>
        <xdr:sp macro="" textlink="">
          <xdr:nvSpPr>
            <xdr:cNvPr id="15494" name="Check Box 134" hidden="1">
              <a:extLst>
                <a:ext uri="{63B3BB69-23CF-44E3-9099-C40C66FF867C}">
                  <a14:compatExt spid="_x0000_s15494"/>
                </a:ext>
                <a:ext uri="{FF2B5EF4-FFF2-40B4-BE49-F238E27FC236}">
                  <a16:creationId xmlns:a16="http://schemas.microsoft.com/office/drawing/2014/main" id="{00000000-0008-0000-0700-00008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OCG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3689350</xdr:colOff>
          <xdr:row>65</xdr:row>
          <xdr:rowOff>177800</xdr:rowOff>
        </xdr:from>
        <xdr:to>
          <xdr:col>8</xdr:col>
          <xdr:colOff>5511800</xdr:colOff>
          <xdr:row>67</xdr:row>
          <xdr:rowOff>88900</xdr:rowOff>
        </xdr:to>
        <xdr:sp macro="" textlink="">
          <xdr:nvSpPr>
            <xdr:cNvPr id="15495" name="Check Box 135" hidden="1">
              <a:extLst>
                <a:ext uri="{63B3BB69-23CF-44E3-9099-C40C66FF867C}">
                  <a14:compatExt spid="_x0000_s15495"/>
                </a:ext>
                <a:ext uri="{FF2B5EF4-FFF2-40B4-BE49-F238E27FC236}">
                  <a16:creationId xmlns:a16="http://schemas.microsoft.com/office/drawing/2014/main" id="{00000000-0008-0000-0700-00008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3683000</xdr:colOff>
          <xdr:row>67</xdr:row>
          <xdr:rowOff>69850</xdr:rowOff>
        </xdr:from>
        <xdr:to>
          <xdr:col>8</xdr:col>
          <xdr:colOff>5511800</xdr:colOff>
          <xdr:row>68</xdr:row>
          <xdr:rowOff>152400</xdr:rowOff>
        </xdr:to>
        <xdr:sp macro="" textlink="">
          <xdr:nvSpPr>
            <xdr:cNvPr id="15496" name="Check Box 136" hidden="1">
              <a:extLst>
                <a:ext uri="{63B3BB69-23CF-44E3-9099-C40C66FF867C}">
                  <a14:compatExt spid="_x0000_s15496"/>
                </a:ext>
                <a:ext uri="{FF2B5EF4-FFF2-40B4-BE49-F238E27FC236}">
                  <a16:creationId xmlns:a16="http://schemas.microsoft.com/office/drawing/2014/main" id="{00000000-0008-0000-0700-00008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xdr:twoCellAnchor>
    <xdr:from>
      <xdr:col>5</xdr:col>
      <xdr:colOff>144780</xdr:colOff>
      <xdr:row>59</xdr:row>
      <xdr:rowOff>160020</xdr:rowOff>
    </xdr:from>
    <xdr:to>
      <xdr:col>6</xdr:col>
      <xdr:colOff>81915</xdr:colOff>
      <xdr:row>60</xdr:row>
      <xdr:rowOff>302260</xdr:rowOff>
    </xdr:to>
    <xdr:sp macro="" textlink="">
      <xdr:nvSpPr>
        <xdr:cNvPr id="140" name="Arrow: Right 139">
          <a:extLst>
            <a:ext uri="{FF2B5EF4-FFF2-40B4-BE49-F238E27FC236}">
              <a16:creationId xmlns:a16="http://schemas.microsoft.com/office/drawing/2014/main" id="{00000000-0008-0000-0700-00008C000000}"/>
            </a:ext>
          </a:extLst>
        </xdr:cNvPr>
        <xdr:cNvSpPr/>
      </xdr:nvSpPr>
      <xdr:spPr>
        <a:xfrm>
          <a:off x="8267700" y="14706600"/>
          <a:ext cx="546735" cy="325120"/>
        </a:xfrm>
        <a:prstGeom prst="right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mc:AlternateContent xmlns:mc="http://schemas.openxmlformats.org/markup-compatibility/2006">
    <mc:Choice xmlns:a14="http://schemas.microsoft.com/office/drawing/2010/main" Requires="a14">
      <xdr:twoCellAnchor editAs="oneCell">
        <xdr:from>
          <xdr:col>3</xdr:col>
          <xdr:colOff>2209800</xdr:colOff>
          <xdr:row>93</xdr:row>
          <xdr:rowOff>101600</xdr:rowOff>
        </xdr:from>
        <xdr:to>
          <xdr:col>3</xdr:col>
          <xdr:colOff>4064000</xdr:colOff>
          <xdr:row>94</xdr:row>
          <xdr:rowOff>177800</xdr:rowOff>
        </xdr:to>
        <xdr:sp macro="" textlink="">
          <xdr:nvSpPr>
            <xdr:cNvPr id="15497" name="Check Box 137" hidden="1">
              <a:extLst>
                <a:ext uri="{63B3BB69-23CF-44E3-9099-C40C66FF867C}">
                  <a14:compatExt spid="_x0000_s15497"/>
                </a:ext>
                <a:ext uri="{FF2B5EF4-FFF2-40B4-BE49-F238E27FC236}">
                  <a16:creationId xmlns:a16="http://schemas.microsoft.com/office/drawing/2014/main" id="{00000000-0008-0000-0700-00008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103</xdr:row>
          <xdr:rowOff>101600</xdr:rowOff>
        </xdr:from>
        <xdr:to>
          <xdr:col>3</xdr:col>
          <xdr:colOff>1625600</xdr:colOff>
          <xdr:row>105</xdr:row>
          <xdr:rowOff>12700</xdr:rowOff>
        </xdr:to>
        <xdr:sp macro="" textlink="">
          <xdr:nvSpPr>
            <xdr:cNvPr id="15498" name="Check Box 138" hidden="1">
              <a:extLst>
                <a:ext uri="{63B3BB69-23CF-44E3-9099-C40C66FF867C}">
                  <a14:compatExt spid="_x0000_s15498"/>
                </a:ext>
                <a:ext uri="{FF2B5EF4-FFF2-40B4-BE49-F238E27FC236}">
                  <a16:creationId xmlns:a16="http://schemas.microsoft.com/office/drawing/2014/main" id="{00000000-0008-0000-0700-00008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Business planning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104</xdr:row>
          <xdr:rowOff>177800</xdr:rowOff>
        </xdr:from>
        <xdr:to>
          <xdr:col>3</xdr:col>
          <xdr:colOff>2882900</xdr:colOff>
          <xdr:row>106</xdr:row>
          <xdr:rowOff>69850</xdr:rowOff>
        </xdr:to>
        <xdr:sp macro="" textlink="">
          <xdr:nvSpPr>
            <xdr:cNvPr id="15499" name="Check Box 139" hidden="1">
              <a:extLst>
                <a:ext uri="{63B3BB69-23CF-44E3-9099-C40C66FF867C}">
                  <a14:compatExt spid="_x0000_s15499"/>
                </a:ext>
                <a:ext uri="{FF2B5EF4-FFF2-40B4-BE49-F238E27FC236}">
                  <a16:creationId xmlns:a16="http://schemas.microsoft.com/office/drawing/2014/main" id="{00000000-0008-0000-0700-00008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Strategic asset allocation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107</xdr:row>
          <xdr:rowOff>177800</xdr:rowOff>
        </xdr:from>
        <xdr:to>
          <xdr:col>3</xdr:col>
          <xdr:colOff>2012950</xdr:colOff>
          <xdr:row>109</xdr:row>
          <xdr:rowOff>63500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7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106</xdr:row>
          <xdr:rowOff>63500</xdr:rowOff>
        </xdr:from>
        <xdr:to>
          <xdr:col>3</xdr:col>
          <xdr:colOff>2012950</xdr:colOff>
          <xdr:row>107</xdr:row>
          <xdr:rowOff>165100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7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Risk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109</xdr:row>
          <xdr:rowOff>50800</xdr:rowOff>
        </xdr:from>
        <xdr:to>
          <xdr:col>3</xdr:col>
          <xdr:colOff>2012950</xdr:colOff>
          <xdr:row>110</xdr:row>
          <xdr:rowOff>127000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7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Kapitaalbeleid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110</xdr:row>
          <xdr:rowOff>127000</xdr:rowOff>
        </xdr:from>
        <xdr:to>
          <xdr:col>3</xdr:col>
          <xdr:colOff>2006600</xdr:colOff>
          <xdr:row>112</xdr:row>
          <xdr:rowOff>25400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7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Dividendbeleid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3683000</xdr:colOff>
          <xdr:row>103</xdr:row>
          <xdr:rowOff>88900</xdr:rowOff>
        </xdr:from>
        <xdr:to>
          <xdr:col>3</xdr:col>
          <xdr:colOff>4718050</xdr:colOff>
          <xdr:row>104</xdr:row>
          <xdr:rowOff>177800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7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3683000</xdr:colOff>
          <xdr:row>106</xdr:row>
          <xdr:rowOff>88900</xdr:rowOff>
        </xdr:from>
        <xdr:to>
          <xdr:col>3</xdr:col>
          <xdr:colOff>5499100</xdr:colOff>
          <xdr:row>107</xdr:row>
          <xdr:rowOff>139700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7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Pricing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3683000</xdr:colOff>
          <xdr:row>104</xdr:row>
          <xdr:rowOff>165100</xdr:rowOff>
        </xdr:from>
        <xdr:to>
          <xdr:col>3</xdr:col>
          <xdr:colOff>5499100</xdr:colOff>
          <xdr:row>106</xdr:row>
          <xdr:rowOff>69850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7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OCG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3683000</xdr:colOff>
          <xdr:row>107</xdr:row>
          <xdr:rowOff>139700</xdr:rowOff>
        </xdr:from>
        <xdr:to>
          <xdr:col>3</xdr:col>
          <xdr:colOff>5499100</xdr:colOff>
          <xdr:row>109</xdr:row>
          <xdr:rowOff>63500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7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3670300</xdr:colOff>
          <xdr:row>109</xdr:row>
          <xdr:rowOff>50800</xdr:rowOff>
        </xdr:from>
        <xdr:to>
          <xdr:col>3</xdr:col>
          <xdr:colOff>5499100</xdr:colOff>
          <xdr:row>110</xdr:row>
          <xdr:rowOff>127000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7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139</xdr:row>
          <xdr:rowOff>25400</xdr:rowOff>
        </xdr:from>
        <xdr:to>
          <xdr:col>3</xdr:col>
          <xdr:colOff>2089150</xdr:colOff>
          <xdr:row>140</xdr:row>
          <xdr:rowOff>107950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7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Huidig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140</xdr:row>
          <xdr:rowOff>101600</xdr:rowOff>
        </xdr:from>
        <xdr:to>
          <xdr:col>3</xdr:col>
          <xdr:colOff>2089150</xdr:colOff>
          <xdr:row>142</xdr:row>
          <xdr:rowOff>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7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Historisch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2921000</xdr:colOff>
          <xdr:row>140</xdr:row>
          <xdr:rowOff>107950</xdr:rowOff>
        </xdr:from>
        <xdr:to>
          <xdr:col>3</xdr:col>
          <xdr:colOff>4749800</xdr:colOff>
          <xdr:row>142</xdr:row>
          <xdr:rowOff>25400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7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2921000</xdr:colOff>
          <xdr:row>139</xdr:row>
          <xdr:rowOff>38100</xdr:rowOff>
        </xdr:from>
        <xdr:to>
          <xdr:col>3</xdr:col>
          <xdr:colOff>4749800</xdr:colOff>
          <xdr:row>140</xdr:row>
          <xdr:rowOff>139700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7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Expert judgement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2921000</xdr:colOff>
          <xdr:row>142</xdr:row>
          <xdr:rowOff>0</xdr:rowOff>
        </xdr:from>
        <xdr:to>
          <xdr:col>3</xdr:col>
          <xdr:colOff>4749800</xdr:colOff>
          <xdr:row>143</xdr:row>
          <xdr:rowOff>76200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7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141</xdr:row>
          <xdr:rowOff>177800</xdr:rowOff>
        </xdr:from>
        <xdr:to>
          <xdr:col>3</xdr:col>
          <xdr:colOff>2222500</xdr:colOff>
          <xdr:row>143</xdr:row>
          <xdr:rowOff>76200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7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Geen winsten verondersteld (risicovrij)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148</xdr:row>
          <xdr:rowOff>31750</xdr:rowOff>
        </xdr:from>
        <xdr:to>
          <xdr:col>3</xdr:col>
          <xdr:colOff>1625600</xdr:colOff>
          <xdr:row>149</xdr:row>
          <xdr:rowOff>139700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7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Business planning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149</xdr:row>
          <xdr:rowOff>107950</xdr:rowOff>
        </xdr:from>
        <xdr:to>
          <xdr:col>3</xdr:col>
          <xdr:colOff>2870200</xdr:colOff>
          <xdr:row>151</xdr:row>
          <xdr:rowOff>12700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7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Strategic asset allocation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152</xdr:row>
          <xdr:rowOff>107950</xdr:rowOff>
        </xdr:from>
        <xdr:to>
          <xdr:col>3</xdr:col>
          <xdr:colOff>2006600</xdr:colOff>
          <xdr:row>153</xdr:row>
          <xdr:rowOff>177800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7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151</xdr:row>
          <xdr:rowOff>0</xdr:rowOff>
        </xdr:from>
        <xdr:to>
          <xdr:col>3</xdr:col>
          <xdr:colOff>2006600</xdr:colOff>
          <xdr:row>152</xdr:row>
          <xdr:rowOff>101600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7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Risk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153</xdr:row>
          <xdr:rowOff>177800</xdr:rowOff>
        </xdr:from>
        <xdr:to>
          <xdr:col>3</xdr:col>
          <xdr:colOff>2006600</xdr:colOff>
          <xdr:row>155</xdr:row>
          <xdr:rowOff>63500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7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Kapitaalbeleid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155</xdr:row>
          <xdr:rowOff>63500</xdr:rowOff>
        </xdr:from>
        <xdr:to>
          <xdr:col>3</xdr:col>
          <xdr:colOff>2006600</xdr:colOff>
          <xdr:row>156</xdr:row>
          <xdr:rowOff>146050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7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Dividendbeleid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3670300</xdr:colOff>
          <xdr:row>148</xdr:row>
          <xdr:rowOff>25400</xdr:rowOff>
        </xdr:from>
        <xdr:to>
          <xdr:col>3</xdr:col>
          <xdr:colOff>4711700</xdr:colOff>
          <xdr:row>149</xdr:row>
          <xdr:rowOff>107950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7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3683000</xdr:colOff>
          <xdr:row>151</xdr:row>
          <xdr:rowOff>25400</xdr:rowOff>
        </xdr:from>
        <xdr:to>
          <xdr:col>3</xdr:col>
          <xdr:colOff>5486400</xdr:colOff>
          <xdr:row>152</xdr:row>
          <xdr:rowOff>69850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7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Pricing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3683000</xdr:colOff>
          <xdr:row>149</xdr:row>
          <xdr:rowOff>101600</xdr:rowOff>
        </xdr:from>
        <xdr:to>
          <xdr:col>3</xdr:col>
          <xdr:colOff>5486400</xdr:colOff>
          <xdr:row>151</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7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OCG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3670300</xdr:colOff>
          <xdr:row>152</xdr:row>
          <xdr:rowOff>76200</xdr:rowOff>
        </xdr:from>
        <xdr:to>
          <xdr:col>3</xdr:col>
          <xdr:colOff>5486400</xdr:colOff>
          <xdr:row>153</xdr:row>
          <xdr:rowOff>177800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7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3657600</xdr:colOff>
          <xdr:row>153</xdr:row>
          <xdr:rowOff>177800</xdr:rowOff>
        </xdr:from>
        <xdr:to>
          <xdr:col>3</xdr:col>
          <xdr:colOff>5486400</xdr:colOff>
          <xdr:row>155</xdr:row>
          <xdr:rowOff>63500</xdr:rowOff>
        </xdr:to>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700-0000A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174</xdr:row>
          <xdr:rowOff>25400</xdr:rowOff>
        </xdr:from>
        <xdr:to>
          <xdr:col>3</xdr:col>
          <xdr:colOff>2089150</xdr:colOff>
          <xdr:row>175</xdr:row>
          <xdr:rowOff>107950</xdr:rowOff>
        </xdr:to>
        <xdr:sp macro="" textlink="">
          <xdr:nvSpPr>
            <xdr:cNvPr id="15526" name="Check Box 166" hidden="1">
              <a:extLst>
                <a:ext uri="{63B3BB69-23CF-44E3-9099-C40C66FF867C}">
                  <a14:compatExt spid="_x0000_s15526"/>
                </a:ext>
                <a:ext uri="{FF2B5EF4-FFF2-40B4-BE49-F238E27FC236}">
                  <a16:creationId xmlns:a16="http://schemas.microsoft.com/office/drawing/2014/main" id="{00000000-0008-0000-0700-0000A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Huidig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175</xdr:row>
          <xdr:rowOff>101600</xdr:rowOff>
        </xdr:from>
        <xdr:to>
          <xdr:col>3</xdr:col>
          <xdr:colOff>2089150</xdr:colOff>
          <xdr:row>177</xdr:row>
          <xdr:rowOff>0</xdr:rowOff>
        </xdr:to>
        <xdr:sp macro="" textlink="">
          <xdr:nvSpPr>
            <xdr:cNvPr id="15527" name="Check Box 167" hidden="1">
              <a:extLst>
                <a:ext uri="{63B3BB69-23CF-44E3-9099-C40C66FF867C}">
                  <a14:compatExt spid="_x0000_s15527"/>
                </a:ext>
                <a:ext uri="{FF2B5EF4-FFF2-40B4-BE49-F238E27FC236}">
                  <a16:creationId xmlns:a16="http://schemas.microsoft.com/office/drawing/2014/main" id="{00000000-0008-0000-0700-0000A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Historisch rendement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2921000</xdr:colOff>
          <xdr:row>175</xdr:row>
          <xdr:rowOff>107950</xdr:rowOff>
        </xdr:from>
        <xdr:to>
          <xdr:col>3</xdr:col>
          <xdr:colOff>4749800</xdr:colOff>
          <xdr:row>177</xdr:row>
          <xdr:rowOff>25400</xdr:rowOff>
        </xdr:to>
        <xdr:sp macro="" textlink="">
          <xdr:nvSpPr>
            <xdr:cNvPr id="15528" name="Check Box 168" hidden="1">
              <a:extLst>
                <a:ext uri="{63B3BB69-23CF-44E3-9099-C40C66FF867C}">
                  <a14:compatExt spid="_x0000_s15528"/>
                </a:ext>
                <a:ext uri="{FF2B5EF4-FFF2-40B4-BE49-F238E27FC236}">
                  <a16:creationId xmlns:a16="http://schemas.microsoft.com/office/drawing/2014/main" id="{00000000-0008-0000-0700-0000A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2921000</xdr:colOff>
          <xdr:row>174</xdr:row>
          <xdr:rowOff>38100</xdr:rowOff>
        </xdr:from>
        <xdr:to>
          <xdr:col>3</xdr:col>
          <xdr:colOff>4749800</xdr:colOff>
          <xdr:row>175</xdr:row>
          <xdr:rowOff>139700</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700-0000A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Expert judgement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2921000</xdr:colOff>
          <xdr:row>177</xdr:row>
          <xdr:rowOff>0</xdr:rowOff>
        </xdr:from>
        <xdr:to>
          <xdr:col>3</xdr:col>
          <xdr:colOff>4749800</xdr:colOff>
          <xdr:row>178</xdr:row>
          <xdr:rowOff>76200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700-0000A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176</xdr:row>
          <xdr:rowOff>177800</xdr:rowOff>
        </xdr:from>
        <xdr:to>
          <xdr:col>3</xdr:col>
          <xdr:colOff>2222500</xdr:colOff>
          <xdr:row>178</xdr:row>
          <xdr:rowOff>76200</xdr:rowOff>
        </xdr:to>
        <xdr:sp macro="" textlink="">
          <xdr:nvSpPr>
            <xdr:cNvPr id="15531" name="Check Box 171" hidden="1">
              <a:extLst>
                <a:ext uri="{63B3BB69-23CF-44E3-9099-C40C66FF867C}">
                  <a14:compatExt spid="_x0000_s15531"/>
                </a:ext>
                <a:ext uri="{FF2B5EF4-FFF2-40B4-BE49-F238E27FC236}">
                  <a16:creationId xmlns:a16="http://schemas.microsoft.com/office/drawing/2014/main" id="{00000000-0008-0000-0700-0000A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Geen winsten verondersteld (risicovrij)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186</xdr:row>
          <xdr:rowOff>31750</xdr:rowOff>
        </xdr:from>
        <xdr:to>
          <xdr:col>3</xdr:col>
          <xdr:colOff>1625600</xdr:colOff>
          <xdr:row>187</xdr:row>
          <xdr:rowOff>139700</xdr:rowOff>
        </xdr:to>
        <xdr:sp macro="" textlink="">
          <xdr:nvSpPr>
            <xdr:cNvPr id="15532" name="Check Box 172" hidden="1">
              <a:extLst>
                <a:ext uri="{63B3BB69-23CF-44E3-9099-C40C66FF867C}">
                  <a14:compatExt spid="_x0000_s15532"/>
                </a:ext>
                <a:ext uri="{FF2B5EF4-FFF2-40B4-BE49-F238E27FC236}">
                  <a16:creationId xmlns:a16="http://schemas.microsoft.com/office/drawing/2014/main" id="{00000000-0008-0000-0700-0000A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Business planning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187</xdr:row>
          <xdr:rowOff>107950</xdr:rowOff>
        </xdr:from>
        <xdr:to>
          <xdr:col>3</xdr:col>
          <xdr:colOff>2870200</xdr:colOff>
          <xdr:row>189</xdr:row>
          <xdr:rowOff>12700</xdr:rowOff>
        </xdr:to>
        <xdr:sp macro="" textlink="">
          <xdr:nvSpPr>
            <xdr:cNvPr id="15533" name="Check Box 173" hidden="1">
              <a:extLst>
                <a:ext uri="{63B3BB69-23CF-44E3-9099-C40C66FF867C}">
                  <a14:compatExt spid="_x0000_s15533"/>
                </a:ext>
                <a:ext uri="{FF2B5EF4-FFF2-40B4-BE49-F238E27FC236}">
                  <a16:creationId xmlns:a16="http://schemas.microsoft.com/office/drawing/2014/main" id="{00000000-0008-0000-0700-0000A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Strategic asset allocation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190</xdr:row>
          <xdr:rowOff>107950</xdr:rowOff>
        </xdr:from>
        <xdr:to>
          <xdr:col>3</xdr:col>
          <xdr:colOff>2006600</xdr:colOff>
          <xdr:row>191</xdr:row>
          <xdr:rowOff>177800</xdr:rowOff>
        </xdr:to>
        <xdr:sp macro="" textlink="">
          <xdr:nvSpPr>
            <xdr:cNvPr id="15534" name="Check Box 174" hidden="1">
              <a:extLst>
                <a:ext uri="{63B3BB69-23CF-44E3-9099-C40C66FF867C}">
                  <a14:compatExt spid="_x0000_s15534"/>
                </a:ext>
                <a:ext uri="{FF2B5EF4-FFF2-40B4-BE49-F238E27FC236}">
                  <a16:creationId xmlns:a16="http://schemas.microsoft.com/office/drawing/2014/main" id="{00000000-0008-0000-0700-0000A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189</xdr:row>
          <xdr:rowOff>0</xdr:rowOff>
        </xdr:from>
        <xdr:to>
          <xdr:col>3</xdr:col>
          <xdr:colOff>2006600</xdr:colOff>
          <xdr:row>190</xdr:row>
          <xdr:rowOff>101600</xdr:rowOff>
        </xdr:to>
        <xdr:sp macro="" textlink="">
          <xdr:nvSpPr>
            <xdr:cNvPr id="15535" name="Check Box 175" hidden="1">
              <a:extLst>
                <a:ext uri="{63B3BB69-23CF-44E3-9099-C40C66FF867C}">
                  <a14:compatExt spid="_x0000_s15535"/>
                </a:ext>
                <a:ext uri="{FF2B5EF4-FFF2-40B4-BE49-F238E27FC236}">
                  <a16:creationId xmlns:a16="http://schemas.microsoft.com/office/drawing/2014/main" id="{00000000-0008-0000-0700-0000A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Risk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191</xdr:row>
          <xdr:rowOff>177800</xdr:rowOff>
        </xdr:from>
        <xdr:to>
          <xdr:col>3</xdr:col>
          <xdr:colOff>2006600</xdr:colOff>
          <xdr:row>193</xdr:row>
          <xdr:rowOff>63500</xdr:rowOff>
        </xdr:to>
        <xdr:sp macro="" textlink="">
          <xdr:nvSpPr>
            <xdr:cNvPr id="15536" name="Check Box 176" hidden="1">
              <a:extLst>
                <a:ext uri="{63B3BB69-23CF-44E3-9099-C40C66FF867C}">
                  <a14:compatExt spid="_x0000_s15536"/>
                </a:ext>
                <a:ext uri="{FF2B5EF4-FFF2-40B4-BE49-F238E27FC236}">
                  <a16:creationId xmlns:a16="http://schemas.microsoft.com/office/drawing/2014/main" id="{00000000-0008-0000-0700-0000B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Kapitaalbeleid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193</xdr:row>
          <xdr:rowOff>63500</xdr:rowOff>
        </xdr:from>
        <xdr:to>
          <xdr:col>3</xdr:col>
          <xdr:colOff>2006600</xdr:colOff>
          <xdr:row>194</xdr:row>
          <xdr:rowOff>146050</xdr:rowOff>
        </xdr:to>
        <xdr:sp macro="" textlink="">
          <xdr:nvSpPr>
            <xdr:cNvPr id="15537" name="Check Box 177" hidden="1">
              <a:extLst>
                <a:ext uri="{63B3BB69-23CF-44E3-9099-C40C66FF867C}">
                  <a14:compatExt spid="_x0000_s15537"/>
                </a:ext>
                <a:ext uri="{FF2B5EF4-FFF2-40B4-BE49-F238E27FC236}">
                  <a16:creationId xmlns:a16="http://schemas.microsoft.com/office/drawing/2014/main" id="{00000000-0008-0000-0700-0000B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Dividendbeleid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3670300</xdr:colOff>
          <xdr:row>186</xdr:row>
          <xdr:rowOff>25400</xdr:rowOff>
        </xdr:from>
        <xdr:to>
          <xdr:col>3</xdr:col>
          <xdr:colOff>4711700</xdr:colOff>
          <xdr:row>187</xdr:row>
          <xdr:rowOff>107950</xdr:rowOff>
        </xdr:to>
        <xdr:sp macro="" textlink="">
          <xdr:nvSpPr>
            <xdr:cNvPr id="15538" name="Check Box 178" hidden="1">
              <a:extLst>
                <a:ext uri="{63B3BB69-23CF-44E3-9099-C40C66FF867C}">
                  <a14:compatExt spid="_x0000_s15538"/>
                </a:ext>
                <a:ext uri="{FF2B5EF4-FFF2-40B4-BE49-F238E27FC236}">
                  <a16:creationId xmlns:a16="http://schemas.microsoft.com/office/drawing/2014/main" id="{00000000-0008-0000-0700-0000B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3683000</xdr:colOff>
          <xdr:row>189</xdr:row>
          <xdr:rowOff>25400</xdr:rowOff>
        </xdr:from>
        <xdr:to>
          <xdr:col>3</xdr:col>
          <xdr:colOff>5486400</xdr:colOff>
          <xdr:row>190</xdr:row>
          <xdr:rowOff>69850</xdr:rowOff>
        </xdr:to>
        <xdr:sp macro="" textlink="">
          <xdr:nvSpPr>
            <xdr:cNvPr id="15539" name="Check Box 179" hidden="1">
              <a:extLst>
                <a:ext uri="{63B3BB69-23CF-44E3-9099-C40C66FF867C}">
                  <a14:compatExt spid="_x0000_s15539"/>
                </a:ext>
                <a:ext uri="{FF2B5EF4-FFF2-40B4-BE49-F238E27FC236}">
                  <a16:creationId xmlns:a16="http://schemas.microsoft.com/office/drawing/2014/main" id="{00000000-0008-0000-0700-0000B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Pricing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3683000</xdr:colOff>
          <xdr:row>187</xdr:row>
          <xdr:rowOff>101600</xdr:rowOff>
        </xdr:from>
        <xdr:to>
          <xdr:col>3</xdr:col>
          <xdr:colOff>5486400</xdr:colOff>
          <xdr:row>189</xdr:row>
          <xdr:rowOff>12700</xdr:rowOff>
        </xdr:to>
        <xdr:sp macro="" textlink="">
          <xdr:nvSpPr>
            <xdr:cNvPr id="15540" name="Check Box 180" hidden="1">
              <a:extLst>
                <a:ext uri="{63B3BB69-23CF-44E3-9099-C40C66FF867C}">
                  <a14:compatExt spid="_x0000_s15540"/>
                </a:ext>
                <a:ext uri="{FF2B5EF4-FFF2-40B4-BE49-F238E27FC236}">
                  <a16:creationId xmlns:a16="http://schemas.microsoft.com/office/drawing/2014/main" id="{00000000-0008-0000-0700-0000B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OCG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3670300</xdr:colOff>
          <xdr:row>190</xdr:row>
          <xdr:rowOff>76200</xdr:rowOff>
        </xdr:from>
        <xdr:to>
          <xdr:col>3</xdr:col>
          <xdr:colOff>5486400</xdr:colOff>
          <xdr:row>191</xdr:row>
          <xdr:rowOff>177800</xdr:rowOff>
        </xdr:to>
        <xdr:sp macro="" textlink="">
          <xdr:nvSpPr>
            <xdr:cNvPr id="15541" name="Check Box 181" hidden="1">
              <a:extLst>
                <a:ext uri="{63B3BB69-23CF-44E3-9099-C40C66FF867C}">
                  <a14:compatExt spid="_x0000_s15541"/>
                </a:ext>
                <a:ext uri="{FF2B5EF4-FFF2-40B4-BE49-F238E27FC236}">
                  <a16:creationId xmlns:a16="http://schemas.microsoft.com/office/drawing/2014/main" id="{00000000-0008-0000-0700-0000B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3657600</xdr:colOff>
          <xdr:row>191</xdr:row>
          <xdr:rowOff>177800</xdr:rowOff>
        </xdr:from>
        <xdr:to>
          <xdr:col>3</xdr:col>
          <xdr:colOff>5486400</xdr:colOff>
          <xdr:row>193</xdr:row>
          <xdr:rowOff>63500</xdr:rowOff>
        </xdr:to>
        <xdr:sp macro="" textlink="">
          <xdr:nvSpPr>
            <xdr:cNvPr id="15542" name="Check Box 182" hidden="1">
              <a:extLst>
                <a:ext uri="{63B3BB69-23CF-44E3-9099-C40C66FF867C}">
                  <a14:compatExt spid="_x0000_s15542"/>
                </a:ext>
                <a:ext uri="{FF2B5EF4-FFF2-40B4-BE49-F238E27FC236}">
                  <a16:creationId xmlns:a16="http://schemas.microsoft.com/office/drawing/2014/main" id="{00000000-0008-0000-0700-0000B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13</xdr:row>
          <xdr:rowOff>63500</xdr:rowOff>
        </xdr:from>
        <xdr:to>
          <xdr:col>3</xdr:col>
          <xdr:colOff>2241550</xdr:colOff>
          <xdr:row>14</xdr:row>
          <xdr:rowOff>139700</xdr:rowOff>
        </xdr:to>
        <xdr:sp macro="" textlink="">
          <xdr:nvSpPr>
            <xdr:cNvPr id="15543" name="Check Box 183" hidden="1">
              <a:extLst>
                <a:ext uri="{63B3BB69-23CF-44E3-9099-C40C66FF867C}">
                  <a14:compatExt spid="_x0000_s15543"/>
                </a:ext>
                <a:ext uri="{FF2B5EF4-FFF2-40B4-BE49-F238E27FC236}">
                  <a16:creationId xmlns:a16="http://schemas.microsoft.com/office/drawing/2014/main" id="{00000000-0008-0000-0700-0000B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Geen winsten verondersteld (risicovrij)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13</xdr:row>
          <xdr:rowOff>88900</xdr:rowOff>
        </xdr:from>
        <xdr:to>
          <xdr:col>8</xdr:col>
          <xdr:colOff>2235200</xdr:colOff>
          <xdr:row>14</xdr:row>
          <xdr:rowOff>177800</xdr:rowOff>
        </xdr:to>
        <xdr:sp macro="" textlink="">
          <xdr:nvSpPr>
            <xdr:cNvPr id="15544" name="Check Box 184" hidden="1">
              <a:extLst>
                <a:ext uri="{63B3BB69-23CF-44E3-9099-C40C66FF867C}">
                  <a14:compatExt spid="_x0000_s15544"/>
                </a:ext>
                <a:ext uri="{FF2B5EF4-FFF2-40B4-BE49-F238E27FC236}">
                  <a16:creationId xmlns:a16="http://schemas.microsoft.com/office/drawing/2014/main" id="{00000000-0008-0000-0700-0000B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Geen winsten verondersteld (risicovrij)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51</xdr:row>
          <xdr:rowOff>152400</xdr:rowOff>
        </xdr:from>
        <xdr:to>
          <xdr:col>3</xdr:col>
          <xdr:colOff>2197100</xdr:colOff>
          <xdr:row>53</xdr:row>
          <xdr:rowOff>63500</xdr:rowOff>
        </xdr:to>
        <xdr:sp macro="" textlink="">
          <xdr:nvSpPr>
            <xdr:cNvPr id="15545" name="Check Box 185" hidden="1">
              <a:extLst>
                <a:ext uri="{63B3BB69-23CF-44E3-9099-C40C66FF867C}">
                  <a14:compatExt spid="_x0000_s15545"/>
                </a:ext>
                <a:ext uri="{FF2B5EF4-FFF2-40B4-BE49-F238E27FC236}">
                  <a16:creationId xmlns:a16="http://schemas.microsoft.com/office/drawing/2014/main" id="{00000000-0008-0000-0700-0000B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Geen winsten verondersteld (risicovrij)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215900</xdr:colOff>
          <xdr:row>52</xdr:row>
          <xdr:rowOff>63500</xdr:rowOff>
        </xdr:from>
        <xdr:to>
          <xdr:col>8</xdr:col>
          <xdr:colOff>2165350</xdr:colOff>
          <xdr:row>53</xdr:row>
          <xdr:rowOff>139700</xdr:rowOff>
        </xdr:to>
        <xdr:sp macro="" textlink="">
          <xdr:nvSpPr>
            <xdr:cNvPr id="15546" name="Check Box 186" hidden="1">
              <a:extLst>
                <a:ext uri="{63B3BB69-23CF-44E3-9099-C40C66FF867C}">
                  <a14:compatExt spid="_x0000_s15546"/>
                </a:ext>
                <a:ext uri="{FF2B5EF4-FFF2-40B4-BE49-F238E27FC236}">
                  <a16:creationId xmlns:a16="http://schemas.microsoft.com/office/drawing/2014/main" id="{00000000-0008-0000-0700-0000B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Geen winsten verondersteld (risicovrij)</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29.xml"/><Relationship Id="rId21" Type="http://schemas.openxmlformats.org/officeDocument/2006/relationships/ctrlProp" Target="../ctrlProps/ctrlProp33.xml"/><Relationship Id="rId42" Type="http://schemas.openxmlformats.org/officeDocument/2006/relationships/ctrlProp" Target="../ctrlProps/ctrlProp54.xml"/><Relationship Id="rId63" Type="http://schemas.openxmlformats.org/officeDocument/2006/relationships/ctrlProp" Target="../ctrlProps/ctrlProp75.xml"/><Relationship Id="rId84" Type="http://schemas.openxmlformats.org/officeDocument/2006/relationships/ctrlProp" Target="../ctrlProps/ctrlProp96.xml"/><Relationship Id="rId138" Type="http://schemas.openxmlformats.org/officeDocument/2006/relationships/ctrlProp" Target="../ctrlProps/ctrlProp150.xml"/><Relationship Id="rId107" Type="http://schemas.openxmlformats.org/officeDocument/2006/relationships/ctrlProp" Target="../ctrlProps/ctrlProp119.xml"/><Relationship Id="rId11" Type="http://schemas.openxmlformats.org/officeDocument/2006/relationships/ctrlProp" Target="../ctrlProps/ctrlProp23.xml"/><Relationship Id="rId32" Type="http://schemas.openxmlformats.org/officeDocument/2006/relationships/ctrlProp" Target="../ctrlProps/ctrlProp44.xml"/><Relationship Id="rId53" Type="http://schemas.openxmlformats.org/officeDocument/2006/relationships/ctrlProp" Target="../ctrlProps/ctrlProp65.xml"/><Relationship Id="rId74" Type="http://schemas.openxmlformats.org/officeDocument/2006/relationships/ctrlProp" Target="../ctrlProps/ctrlProp86.xml"/><Relationship Id="rId128" Type="http://schemas.openxmlformats.org/officeDocument/2006/relationships/ctrlProp" Target="../ctrlProps/ctrlProp140.xml"/><Relationship Id="rId5" Type="http://schemas.openxmlformats.org/officeDocument/2006/relationships/ctrlProp" Target="../ctrlProps/ctrlProp17.xml"/><Relationship Id="rId90" Type="http://schemas.openxmlformats.org/officeDocument/2006/relationships/ctrlProp" Target="../ctrlProps/ctrlProp102.xml"/><Relationship Id="rId95" Type="http://schemas.openxmlformats.org/officeDocument/2006/relationships/ctrlProp" Target="../ctrlProps/ctrlProp107.xml"/><Relationship Id="rId22" Type="http://schemas.openxmlformats.org/officeDocument/2006/relationships/ctrlProp" Target="../ctrlProps/ctrlProp34.xml"/><Relationship Id="rId27" Type="http://schemas.openxmlformats.org/officeDocument/2006/relationships/ctrlProp" Target="../ctrlProps/ctrlProp39.xml"/><Relationship Id="rId43" Type="http://schemas.openxmlformats.org/officeDocument/2006/relationships/ctrlProp" Target="../ctrlProps/ctrlProp55.xml"/><Relationship Id="rId48" Type="http://schemas.openxmlformats.org/officeDocument/2006/relationships/ctrlProp" Target="../ctrlProps/ctrlProp60.xml"/><Relationship Id="rId64" Type="http://schemas.openxmlformats.org/officeDocument/2006/relationships/ctrlProp" Target="../ctrlProps/ctrlProp76.xml"/><Relationship Id="rId69" Type="http://schemas.openxmlformats.org/officeDocument/2006/relationships/ctrlProp" Target="../ctrlProps/ctrlProp81.xml"/><Relationship Id="rId113" Type="http://schemas.openxmlformats.org/officeDocument/2006/relationships/ctrlProp" Target="../ctrlProps/ctrlProp125.xml"/><Relationship Id="rId118" Type="http://schemas.openxmlformats.org/officeDocument/2006/relationships/ctrlProp" Target="../ctrlProps/ctrlProp130.xml"/><Relationship Id="rId134" Type="http://schemas.openxmlformats.org/officeDocument/2006/relationships/ctrlProp" Target="../ctrlProps/ctrlProp146.xml"/><Relationship Id="rId139" Type="http://schemas.openxmlformats.org/officeDocument/2006/relationships/ctrlProp" Target="../ctrlProps/ctrlProp151.xml"/><Relationship Id="rId80" Type="http://schemas.openxmlformats.org/officeDocument/2006/relationships/ctrlProp" Target="../ctrlProps/ctrlProp92.xml"/><Relationship Id="rId85" Type="http://schemas.openxmlformats.org/officeDocument/2006/relationships/ctrlProp" Target="../ctrlProps/ctrlProp97.xml"/><Relationship Id="rId12" Type="http://schemas.openxmlformats.org/officeDocument/2006/relationships/ctrlProp" Target="../ctrlProps/ctrlProp24.xml"/><Relationship Id="rId17" Type="http://schemas.openxmlformats.org/officeDocument/2006/relationships/ctrlProp" Target="../ctrlProps/ctrlProp29.xml"/><Relationship Id="rId33" Type="http://schemas.openxmlformats.org/officeDocument/2006/relationships/ctrlProp" Target="../ctrlProps/ctrlProp45.xml"/><Relationship Id="rId38" Type="http://schemas.openxmlformats.org/officeDocument/2006/relationships/ctrlProp" Target="../ctrlProps/ctrlProp50.xml"/><Relationship Id="rId59" Type="http://schemas.openxmlformats.org/officeDocument/2006/relationships/ctrlProp" Target="../ctrlProps/ctrlProp71.xml"/><Relationship Id="rId103" Type="http://schemas.openxmlformats.org/officeDocument/2006/relationships/ctrlProp" Target="../ctrlProps/ctrlProp115.xml"/><Relationship Id="rId108" Type="http://schemas.openxmlformats.org/officeDocument/2006/relationships/ctrlProp" Target="../ctrlProps/ctrlProp120.xml"/><Relationship Id="rId124" Type="http://schemas.openxmlformats.org/officeDocument/2006/relationships/ctrlProp" Target="../ctrlProps/ctrlProp136.xml"/><Relationship Id="rId129" Type="http://schemas.openxmlformats.org/officeDocument/2006/relationships/ctrlProp" Target="../ctrlProps/ctrlProp141.xml"/><Relationship Id="rId54" Type="http://schemas.openxmlformats.org/officeDocument/2006/relationships/ctrlProp" Target="../ctrlProps/ctrlProp66.xml"/><Relationship Id="rId70" Type="http://schemas.openxmlformats.org/officeDocument/2006/relationships/ctrlProp" Target="../ctrlProps/ctrlProp82.xml"/><Relationship Id="rId75" Type="http://schemas.openxmlformats.org/officeDocument/2006/relationships/ctrlProp" Target="../ctrlProps/ctrlProp87.xml"/><Relationship Id="rId91" Type="http://schemas.openxmlformats.org/officeDocument/2006/relationships/ctrlProp" Target="../ctrlProps/ctrlProp103.xml"/><Relationship Id="rId96" Type="http://schemas.openxmlformats.org/officeDocument/2006/relationships/ctrlProp" Target="../ctrlProps/ctrlProp108.xml"/><Relationship Id="rId140" Type="http://schemas.openxmlformats.org/officeDocument/2006/relationships/ctrlProp" Target="../ctrlProps/ctrlProp152.xml"/><Relationship Id="rId145" Type="http://schemas.openxmlformats.org/officeDocument/2006/relationships/ctrlProp" Target="../ctrlProps/ctrlProp157.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23" Type="http://schemas.openxmlformats.org/officeDocument/2006/relationships/ctrlProp" Target="../ctrlProps/ctrlProp35.xml"/><Relationship Id="rId28" Type="http://schemas.openxmlformats.org/officeDocument/2006/relationships/ctrlProp" Target="../ctrlProps/ctrlProp40.xml"/><Relationship Id="rId49" Type="http://schemas.openxmlformats.org/officeDocument/2006/relationships/ctrlProp" Target="../ctrlProps/ctrlProp61.xml"/><Relationship Id="rId114" Type="http://schemas.openxmlformats.org/officeDocument/2006/relationships/ctrlProp" Target="../ctrlProps/ctrlProp126.xml"/><Relationship Id="rId119" Type="http://schemas.openxmlformats.org/officeDocument/2006/relationships/ctrlProp" Target="../ctrlProps/ctrlProp131.xml"/><Relationship Id="rId44" Type="http://schemas.openxmlformats.org/officeDocument/2006/relationships/ctrlProp" Target="../ctrlProps/ctrlProp56.xml"/><Relationship Id="rId60" Type="http://schemas.openxmlformats.org/officeDocument/2006/relationships/ctrlProp" Target="../ctrlProps/ctrlProp72.xml"/><Relationship Id="rId65" Type="http://schemas.openxmlformats.org/officeDocument/2006/relationships/ctrlProp" Target="../ctrlProps/ctrlProp77.xml"/><Relationship Id="rId81" Type="http://schemas.openxmlformats.org/officeDocument/2006/relationships/ctrlProp" Target="../ctrlProps/ctrlProp93.xml"/><Relationship Id="rId86" Type="http://schemas.openxmlformats.org/officeDocument/2006/relationships/ctrlProp" Target="../ctrlProps/ctrlProp98.xml"/><Relationship Id="rId130" Type="http://schemas.openxmlformats.org/officeDocument/2006/relationships/ctrlProp" Target="../ctrlProps/ctrlProp142.xml"/><Relationship Id="rId135" Type="http://schemas.openxmlformats.org/officeDocument/2006/relationships/ctrlProp" Target="../ctrlProps/ctrlProp147.xml"/><Relationship Id="rId13" Type="http://schemas.openxmlformats.org/officeDocument/2006/relationships/ctrlProp" Target="../ctrlProps/ctrlProp25.xml"/><Relationship Id="rId18" Type="http://schemas.openxmlformats.org/officeDocument/2006/relationships/ctrlProp" Target="../ctrlProps/ctrlProp30.xml"/><Relationship Id="rId39" Type="http://schemas.openxmlformats.org/officeDocument/2006/relationships/ctrlProp" Target="../ctrlProps/ctrlProp51.xml"/><Relationship Id="rId109" Type="http://schemas.openxmlformats.org/officeDocument/2006/relationships/ctrlProp" Target="../ctrlProps/ctrlProp121.xml"/><Relationship Id="rId34" Type="http://schemas.openxmlformats.org/officeDocument/2006/relationships/ctrlProp" Target="../ctrlProps/ctrlProp46.xml"/><Relationship Id="rId50" Type="http://schemas.openxmlformats.org/officeDocument/2006/relationships/ctrlProp" Target="../ctrlProps/ctrlProp62.xml"/><Relationship Id="rId55" Type="http://schemas.openxmlformats.org/officeDocument/2006/relationships/ctrlProp" Target="../ctrlProps/ctrlProp67.xml"/><Relationship Id="rId76" Type="http://schemas.openxmlformats.org/officeDocument/2006/relationships/ctrlProp" Target="../ctrlProps/ctrlProp88.xml"/><Relationship Id="rId97" Type="http://schemas.openxmlformats.org/officeDocument/2006/relationships/ctrlProp" Target="../ctrlProps/ctrlProp109.xml"/><Relationship Id="rId104" Type="http://schemas.openxmlformats.org/officeDocument/2006/relationships/ctrlProp" Target="../ctrlProps/ctrlProp116.xml"/><Relationship Id="rId120" Type="http://schemas.openxmlformats.org/officeDocument/2006/relationships/ctrlProp" Target="../ctrlProps/ctrlProp132.xml"/><Relationship Id="rId125" Type="http://schemas.openxmlformats.org/officeDocument/2006/relationships/ctrlProp" Target="../ctrlProps/ctrlProp137.xml"/><Relationship Id="rId141" Type="http://schemas.openxmlformats.org/officeDocument/2006/relationships/ctrlProp" Target="../ctrlProps/ctrlProp153.xml"/><Relationship Id="rId7" Type="http://schemas.openxmlformats.org/officeDocument/2006/relationships/ctrlProp" Target="../ctrlProps/ctrlProp19.xml"/><Relationship Id="rId71" Type="http://schemas.openxmlformats.org/officeDocument/2006/relationships/ctrlProp" Target="../ctrlProps/ctrlProp83.xml"/><Relationship Id="rId92" Type="http://schemas.openxmlformats.org/officeDocument/2006/relationships/ctrlProp" Target="../ctrlProps/ctrlProp104.xml"/><Relationship Id="rId2" Type="http://schemas.openxmlformats.org/officeDocument/2006/relationships/drawing" Target="../drawings/drawing3.xml"/><Relationship Id="rId29" Type="http://schemas.openxmlformats.org/officeDocument/2006/relationships/ctrlProp" Target="../ctrlProps/ctrlProp41.xml"/><Relationship Id="rId24" Type="http://schemas.openxmlformats.org/officeDocument/2006/relationships/ctrlProp" Target="../ctrlProps/ctrlProp36.xml"/><Relationship Id="rId40" Type="http://schemas.openxmlformats.org/officeDocument/2006/relationships/ctrlProp" Target="../ctrlProps/ctrlProp52.xml"/><Relationship Id="rId45" Type="http://schemas.openxmlformats.org/officeDocument/2006/relationships/ctrlProp" Target="../ctrlProps/ctrlProp57.xml"/><Relationship Id="rId66" Type="http://schemas.openxmlformats.org/officeDocument/2006/relationships/ctrlProp" Target="../ctrlProps/ctrlProp78.xml"/><Relationship Id="rId87" Type="http://schemas.openxmlformats.org/officeDocument/2006/relationships/ctrlProp" Target="../ctrlProps/ctrlProp99.xml"/><Relationship Id="rId110" Type="http://schemas.openxmlformats.org/officeDocument/2006/relationships/ctrlProp" Target="../ctrlProps/ctrlProp122.xml"/><Relationship Id="rId115" Type="http://schemas.openxmlformats.org/officeDocument/2006/relationships/ctrlProp" Target="../ctrlProps/ctrlProp127.xml"/><Relationship Id="rId131" Type="http://schemas.openxmlformats.org/officeDocument/2006/relationships/ctrlProp" Target="../ctrlProps/ctrlProp143.xml"/><Relationship Id="rId136" Type="http://schemas.openxmlformats.org/officeDocument/2006/relationships/ctrlProp" Target="../ctrlProps/ctrlProp148.xml"/><Relationship Id="rId61" Type="http://schemas.openxmlformats.org/officeDocument/2006/relationships/ctrlProp" Target="../ctrlProps/ctrlProp73.xml"/><Relationship Id="rId82" Type="http://schemas.openxmlformats.org/officeDocument/2006/relationships/ctrlProp" Target="../ctrlProps/ctrlProp94.xml"/><Relationship Id="rId19" Type="http://schemas.openxmlformats.org/officeDocument/2006/relationships/ctrlProp" Target="../ctrlProps/ctrlProp31.xml"/><Relationship Id="rId14" Type="http://schemas.openxmlformats.org/officeDocument/2006/relationships/ctrlProp" Target="../ctrlProps/ctrlProp26.xml"/><Relationship Id="rId30" Type="http://schemas.openxmlformats.org/officeDocument/2006/relationships/ctrlProp" Target="../ctrlProps/ctrlProp42.xml"/><Relationship Id="rId35" Type="http://schemas.openxmlformats.org/officeDocument/2006/relationships/ctrlProp" Target="../ctrlProps/ctrlProp47.xml"/><Relationship Id="rId56" Type="http://schemas.openxmlformats.org/officeDocument/2006/relationships/ctrlProp" Target="../ctrlProps/ctrlProp68.xml"/><Relationship Id="rId77" Type="http://schemas.openxmlformats.org/officeDocument/2006/relationships/ctrlProp" Target="../ctrlProps/ctrlProp89.xml"/><Relationship Id="rId100" Type="http://schemas.openxmlformats.org/officeDocument/2006/relationships/ctrlProp" Target="../ctrlProps/ctrlProp112.xml"/><Relationship Id="rId105" Type="http://schemas.openxmlformats.org/officeDocument/2006/relationships/ctrlProp" Target="../ctrlProps/ctrlProp117.xml"/><Relationship Id="rId126" Type="http://schemas.openxmlformats.org/officeDocument/2006/relationships/ctrlProp" Target="../ctrlProps/ctrlProp138.xml"/><Relationship Id="rId8" Type="http://schemas.openxmlformats.org/officeDocument/2006/relationships/ctrlProp" Target="../ctrlProps/ctrlProp20.xml"/><Relationship Id="rId51" Type="http://schemas.openxmlformats.org/officeDocument/2006/relationships/ctrlProp" Target="../ctrlProps/ctrlProp63.xml"/><Relationship Id="rId72" Type="http://schemas.openxmlformats.org/officeDocument/2006/relationships/ctrlProp" Target="../ctrlProps/ctrlProp84.xml"/><Relationship Id="rId93" Type="http://schemas.openxmlformats.org/officeDocument/2006/relationships/ctrlProp" Target="../ctrlProps/ctrlProp105.xml"/><Relationship Id="rId98" Type="http://schemas.openxmlformats.org/officeDocument/2006/relationships/ctrlProp" Target="../ctrlProps/ctrlProp110.xml"/><Relationship Id="rId121" Type="http://schemas.openxmlformats.org/officeDocument/2006/relationships/ctrlProp" Target="../ctrlProps/ctrlProp133.xml"/><Relationship Id="rId142" Type="http://schemas.openxmlformats.org/officeDocument/2006/relationships/ctrlProp" Target="../ctrlProps/ctrlProp154.xml"/><Relationship Id="rId3" Type="http://schemas.openxmlformats.org/officeDocument/2006/relationships/vmlDrawing" Target="../drawings/vmlDrawing4.vml"/><Relationship Id="rId25" Type="http://schemas.openxmlformats.org/officeDocument/2006/relationships/ctrlProp" Target="../ctrlProps/ctrlProp37.xml"/><Relationship Id="rId46" Type="http://schemas.openxmlformats.org/officeDocument/2006/relationships/ctrlProp" Target="../ctrlProps/ctrlProp58.xml"/><Relationship Id="rId67" Type="http://schemas.openxmlformats.org/officeDocument/2006/relationships/ctrlProp" Target="../ctrlProps/ctrlProp79.xml"/><Relationship Id="rId116" Type="http://schemas.openxmlformats.org/officeDocument/2006/relationships/ctrlProp" Target="../ctrlProps/ctrlProp128.xml"/><Relationship Id="rId137" Type="http://schemas.openxmlformats.org/officeDocument/2006/relationships/ctrlProp" Target="../ctrlProps/ctrlProp149.xml"/><Relationship Id="rId20" Type="http://schemas.openxmlformats.org/officeDocument/2006/relationships/ctrlProp" Target="../ctrlProps/ctrlProp32.xml"/><Relationship Id="rId41" Type="http://schemas.openxmlformats.org/officeDocument/2006/relationships/ctrlProp" Target="../ctrlProps/ctrlProp53.xml"/><Relationship Id="rId62" Type="http://schemas.openxmlformats.org/officeDocument/2006/relationships/ctrlProp" Target="../ctrlProps/ctrlProp74.xml"/><Relationship Id="rId83" Type="http://schemas.openxmlformats.org/officeDocument/2006/relationships/ctrlProp" Target="../ctrlProps/ctrlProp95.xml"/><Relationship Id="rId88" Type="http://schemas.openxmlformats.org/officeDocument/2006/relationships/ctrlProp" Target="../ctrlProps/ctrlProp100.xml"/><Relationship Id="rId111" Type="http://schemas.openxmlformats.org/officeDocument/2006/relationships/ctrlProp" Target="../ctrlProps/ctrlProp123.xml"/><Relationship Id="rId132" Type="http://schemas.openxmlformats.org/officeDocument/2006/relationships/ctrlProp" Target="../ctrlProps/ctrlProp144.xml"/><Relationship Id="rId15" Type="http://schemas.openxmlformats.org/officeDocument/2006/relationships/ctrlProp" Target="../ctrlProps/ctrlProp27.xml"/><Relationship Id="rId36" Type="http://schemas.openxmlformats.org/officeDocument/2006/relationships/ctrlProp" Target="../ctrlProps/ctrlProp48.xml"/><Relationship Id="rId57" Type="http://schemas.openxmlformats.org/officeDocument/2006/relationships/ctrlProp" Target="../ctrlProps/ctrlProp69.xml"/><Relationship Id="rId106" Type="http://schemas.openxmlformats.org/officeDocument/2006/relationships/ctrlProp" Target="../ctrlProps/ctrlProp118.xml"/><Relationship Id="rId127" Type="http://schemas.openxmlformats.org/officeDocument/2006/relationships/ctrlProp" Target="../ctrlProps/ctrlProp139.xml"/><Relationship Id="rId10" Type="http://schemas.openxmlformats.org/officeDocument/2006/relationships/ctrlProp" Target="../ctrlProps/ctrlProp22.xml"/><Relationship Id="rId31" Type="http://schemas.openxmlformats.org/officeDocument/2006/relationships/ctrlProp" Target="../ctrlProps/ctrlProp43.xml"/><Relationship Id="rId52" Type="http://schemas.openxmlformats.org/officeDocument/2006/relationships/ctrlProp" Target="../ctrlProps/ctrlProp64.xml"/><Relationship Id="rId73" Type="http://schemas.openxmlformats.org/officeDocument/2006/relationships/ctrlProp" Target="../ctrlProps/ctrlProp85.xml"/><Relationship Id="rId78" Type="http://schemas.openxmlformats.org/officeDocument/2006/relationships/ctrlProp" Target="../ctrlProps/ctrlProp90.xml"/><Relationship Id="rId94" Type="http://schemas.openxmlformats.org/officeDocument/2006/relationships/ctrlProp" Target="../ctrlProps/ctrlProp106.xml"/><Relationship Id="rId99" Type="http://schemas.openxmlformats.org/officeDocument/2006/relationships/ctrlProp" Target="../ctrlProps/ctrlProp111.xml"/><Relationship Id="rId101" Type="http://schemas.openxmlformats.org/officeDocument/2006/relationships/ctrlProp" Target="../ctrlProps/ctrlProp113.xml"/><Relationship Id="rId122" Type="http://schemas.openxmlformats.org/officeDocument/2006/relationships/ctrlProp" Target="../ctrlProps/ctrlProp134.xml"/><Relationship Id="rId143" Type="http://schemas.openxmlformats.org/officeDocument/2006/relationships/ctrlProp" Target="../ctrlProps/ctrlProp155.xml"/><Relationship Id="rId4" Type="http://schemas.openxmlformats.org/officeDocument/2006/relationships/ctrlProp" Target="../ctrlProps/ctrlProp16.xml"/><Relationship Id="rId9" Type="http://schemas.openxmlformats.org/officeDocument/2006/relationships/ctrlProp" Target="../ctrlProps/ctrlProp21.xml"/><Relationship Id="rId26" Type="http://schemas.openxmlformats.org/officeDocument/2006/relationships/ctrlProp" Target="../ctrlProps/ctrlProp38.xml"/><Relationship Id="rId47" Type="http://schemas.openxmlformats.org/officeDocument/2006/relationships/ctrlProp" Target="../ctrlProps/ctrlProp59.xml"/><Relationship Id="rId68" Type="http://schemas.openxmlformats.org/officeDocument/2006/relationships/ctrlProp" Target="../ctrlProps/ctrlProp80.xml"/><Relationship Id="rId89" Type="http://schemas.openxmlformats.org/officeDocument/2006/relationships/ctrlProp" Target="../ctrlProps/ctrlProp101.xml"/><Relationship Id="rId112" Type="http://schemas.openxmlformats.org/officeDocument/2006/relationships/ctrlProp" Target="../ctrlProps/ctrlProp124.xml"/><Relationship Id="rId133" Type="http://schemas.openxmlformats.org/officeDocument/2006/relationships/ctrlProp" Target="../ctrlProps/ctrlProp145.xml"/><Relationship Id="rId16" Type="http://schemas.openxmlformats.org/officeDocument/2006/relationships/ctrlProp" Target="../ctrlProps/ctrlProp28.xml"/><Relationship Id="rId37" Type="http://schemas.openxmlformats.org/officeDocument/2006/relationships/ctrlProp" Target="../ctrlProps/ctrlProp49.xml"/><Relationship Id="rId58" Type="http://schemas.openxmlformats.org/officeDocument/2006/relationships/ctrlProp" Target="../ctrlProps/ctrlProp70.xml"/><Relationship Id="rId79" Type="http://schemas.openxmlformats.org/officeDocument/2006/relationships/ctrlProp" Target="../ctrlProps/ctrlProp91.xml"/><Relationship Id="rId102" Type="http://schemas.openxmlformats.org/officeDocument/2006/relationships/ctrlProp" Target="../ctrlProps/ctrlProp114.xml"/><Relationship Id="rId123" Type="http://schemas.openxmlformats.org/officeDocument/2006/relationships/ctrlProp" Target="../ctrlProps/ctrlProp135.xml"/><Relationship Id="rId144" Type="http://schemas.openxmlformats.org/officeDocument/2006/relationships/ctrlProp" Target="../ctrlProps/ctrlProp15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62.xml"/><Relationship Id="rId13" Type="http://schemas.openxmlformats.org/officeDocument/2006/relationships/ctrlProp" Target="../ctrlProps/ctrlProp167.xml"/><Relationship Id="rId18" Type="http://schemas.openxmlformats.org/officeDocument/2006/relationships/ctrlProp" Target="../ctrlProps/ctrlProp172.xml"/><Relationship Id="rId26" Type="http://schemas.openxmlformats.org/officeDocument/2006/relationships/ctrlProp" Target="../ctrlProps/ctrlProp180.xml"/><Relationship Id="rId3" Type="http://schemas.openxmlformats.org/officeDocument/2006/relationships/vmlDrawing" Target="../drawings/vmlDrawing5.vml"/><Relationship Id="rId21" Type="http://schemas.openxmlformats.org/officeDocument/2006/relationships/ctrlProp" Target="../ctrlProps/ctrlProp175.xml"/><Relationship Id="rId7" Type="http://schemas.openxmlformats.org/officeDocument/2006/relationships/ctrlProp" Target="../ctrlProps/ctrlProp161.xml"/><Relationship Id="rId12" Type="http://schemas.openxmlformats.org/officeDocument/2006/relationships/ctrlProp" Target="../ctrlProps/ctrlProp166.xml"/><Relationship Id="rId17" Type="http://schemas.openxmlformats.org/officeDocument/2006/relationships/ctrlProp" Target="../ctrlProps/ctrlProp171.xml"/><Relationship Id="rId25" Type="http://schemas.openxmlformats.org/officeDocument/2006/relationships/ctrlProp" Target="../ctrlProps/ctrlProp179.xml"/><Relationship Id="rId2" Type="http://schemas.openxmlformats.org/officeDocument/2006/relationships/drawing" Target="../drawings/drawing4.xml"/><Relationship Id="rId16" Type="http://schemas.openxmlformats.org/officeDocument/2006/relationships/ctrlProp" Target="../ctrlProps/ctrlProp170.xml"/><Relationship Id="rId20" Type="http://schemas.openxmlformats.org/officeDocument/2006/relationships/ctrlProp" Target="../ctrlProps/ctrlProp174.xml"/><Relationship Id="rId29" Type="http://schemas.openxmlformats.org/officeDocument/2006/relationships/ctrlProp" Target="../ctrlProps/ctrlProp183.xml"/><Relationship Id="rId1" Type="http://schemas.openxmlformats.org/officeDocument/2006/relationships/printerSettings" Target="../printerSettings/printerSettings6.bin"/><Relationship Id="rId6" Type="http://schemas.openxmlformats.org/officeDocument/2006/relationships/ctrlProp" Target="../ctrlProps/ctrlProp160.xml"/><Relationship Id="rId11" Type="http://schemas.openxmlformats.org/officeDocument/2006/relationships/ctrlProp" Target="../ctrlProps/ctrlProp165.xml"/><Relationship Id="rId24" Type="http://schemas.openxmlformats.org/officeDocument/2006/relationships/ctrlProp" Target="../ctrlProps/ctrlProp178.xml"/><Relationship Id="rId5" Type="http://schemas.openxmlformats.org/officeDocument/2006/relationships/ctrlProp" Target="../ctrlProps/ctrlProp159.xml"/><Relationship Id="rId15" Type="http://schemas.openxmlformats.org/officeDocument/2006/relationships/ctrlProp" Target="../ctrlProps/ctrlProp169.xml"/><Relationship Id="rId23" Type="http://schemas.openxmlformats.org/officeDocument/2006/relationships/ctrlProp" Target="../ctrlProps/ctrlProp177.xml"/><Relationship Id="rId28" Type="http://schemas.openxmlformats.org/officeDocument/2006/relationships/ctrlProp" Target="../ctrlProps/ctrlProp182.xml"/><Relationship Id="rId10" Type="http://schemas.openxmlformats.org/officeDocument/2006/relationships/ctrlProp" Target="../ctrlProps/ctrlProp164.xml"/><Relationship Id="rId19" Type="http://schemas.openxmlformats.org/officeDocument/2006/relationships/ctrlProp" Target="../ctrlProps/ctrlProp173.xml"/><Relationship Id="rId4" Type="http://schemas.openxmlformats.org/officeDocument/2006/relationships/ctrlProp" Target="../ctrlProps/ctrlProp158.xml"/><Relationship Id="rId9" Type="http://schemas.openxmlformats.org/officeDocument/2006/relationships/ctrlProp" Target="../ctrlProps/ctrlProp163.xml"/><Relationship Id="rId14" Type="http://schemas.openxmlformats.org/officeDocument/2006/relationships/ctrlProp" Target="../ctrlProps/ctrlProp168.xml"/><Relationship Id="rId22" Type="http://schemas.openxmlformats.org/officeDocument/2006/relationships/ctrlProp" Target="../ctrlProps/ctrlProp176.xml"/><Relationship Id="rId27" Type="http://schemas.openxmlformats.org/officeDocument/2006/relationships/ctrlProp" Target="../ctrlProps/ctrlProp18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88.xml"/><Relationship Id="rId13" Type="http://schemas.openxmlformats.org/officeDocument/2006/relationships/ctrlProp" Target="../ctrlProps/ctrlProp193.xml"/><Relationship Id="rId3" Type="http://schemas.openxmlformats.org/officeDocument/2006/relationships/vmlDrawing" Target="../drawings/vmlDrawing6.vml"/><Relationship Id="rId7" Type="http://schemas.openxmlformats.org/officeDocument/2006/relationships/ctrlProp" Target="../ctrlProps/ctrlProp187.xml"/><Relationship Id="rId12" Type="http://schemas.openxmlformats.org/officeDocument/2006/relationships/ctrlProp" Target="../ctrlProps/ctrlProp192.xml"/><Relationship Id="rId2" Type="http://schemas.openxmlformats.org/officeDocument/2006/relationships/drawing" Target="../drawings/drawing5.xml"/><Relationship Id="rId16" Type="http://schemas.openxmlformats.org/officeDocument/2006/relationships/ctrlProp" Target="../ctrlProps/ctrlProp196.xml"/><Relationship Id="rId1" Type="http://schemas.openxmlformats.org/officeDocument/2006/relationships/printerSettings" Target="../printerSettings/printerSettings7.bin"/><Relationship Id="rId6" Type="http://schemas.openxmlformats.org/officeDocument/2006/relationships/ctrlProp" Target="../ctrlProps/ctrlProp186.xml"/><Relationship Id="rId11" Type="http://schemas.openxmlformats.org/officeDocument/2006/relationships/ctrlProp" Target="../ctrlProps/ctrlProp191.xml"/><Relationship Id="rId5" Type="http://schemas.openxmlformats.org/officeDocument/2006/relationships/ctrlProp" Target="../ctrlProps/ctrlProp185.xml"/><Relationship Id="rId15" Type="http://schemas.openxmlformats.org/officeDocument/2006/relationships/ctrlProp" Target="../ctrlProps/ctrlProp195.xml"/><Relationship Id="rId10" Type="http://schemas.openxmlformats.org/officeDocument/2006/relationships/ctrlProp" Target="../ctrlProps/ctrlProp190.xml"/><Relationship Id="rId4" Type="http://schemas.openxmlformats.org/officeDocument/2006/relationships/ctrlProp" Target="../ctrlProps/ctrlProp184.xml"/><Relationship Id="rId9" Type="http://schemas.openxmlformats.org/officeDocument/2006/relationships/ctrlProp" Target="../ctrlProps/ctrlProp189.xml"/><Relationship Id="rId14" Type="http://schemas.openxmlformats.org/officeDocument/2006/relationships/ctrlProp" Target="../ctrlProps/ctrlProp194.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310.xml"/><Relationship Id="rId21" Type="http://schemas.openxmlformats.org/officeDocument/2006/relationships/ctrlProp" Target="../ctrlProps/ctrlProp214.xml"/><Relationship Id="rId42" Type="http://schemas.openxmlformats.org/officeDocument/2006/relationships/ctrlProp" Target="../ctrlProps/ctrlProp235.xml"/><Relationship Id="rId63" Type="http://schemas.openxmlformats.org/officeDocument/2006/relationships/ctrlProp" Target="../ctrlProps/ctrlProp256.xml"/><Relationship Id="rId84" Type="http://schemas.openxmlformats.org/officeDocument/2006/relationships/ctrlProp" Target="../ctrlProps/ctrlProp277.xml"/><Relationship Id="rId138" Type="http://schemas.openxmlformats.org/officeDocument/2006/relationships/ctrlProp" Target="../ctrlProps/ctrlProp331.xml"/><Relationship Id="rId107" Type="http://schemas.openxmlformats.org/officeDocument/2006/relationships/ctrlProp" Target="../ctrlProps/ctrlProp300.xml"/><Relationship Id="rId11" Type="http://schemas.openxmlformats.org/officeDocument/2006/relationships/ctrlProp" Target="../ctrlProps/ctrlProp204.xml"/><Relationship Id="rId32" Type="http://schemas.openxmlformats.org/officeDocument/2006/relationships/ctrlProp" Target="../ctrlProps/ctrlProp225.xml"/><Relationship Id="rId53" Type="http://schemas.openxmlformats.org/officeDocument/2006/relationships/ctrlProp" Target="../ctrlProps/ctrlProp246.xml"/><Relationship Id="rId74" Type="http://schemas.openxmlformats.org/officeDocument/2006/relationships/ctrlProp" Target="../ctrlProps/ctrlProp267.xml"/><Relationship Id="rId128" Type="http://schemas.openxmlformats.org/officeDocument/2006/relationships/ctrlProp" Target="../ctrlProps/ctrlProp321.xml"/><Relationship Id="rId149" Type="http://schemas.openxmlformats.org/officeDocument/2006/relationships/ctrlProp" Target="../ctrlProps/ctrlProp342.xml"/><Relationship Id="rId5" Type="http://schemas.openxmlformats.org/officeDocument/2006/relationships/ctrlProp" Target="../ctrlProps/ctrlProp198.xml"/><Relationship Id="rId95" Type="http://schemas.openxmlformats.org/officeDocument/2006/relationships/ctrlProp" Target="../ctrlProps/ctrlProp288.xml"/><Relationship Id="rId22" Type="http://schemas.openxmlformats.org/officeDocument/2006/relationships/ctrlProp" Target="../ctrlProps/ctrlProp215.xml"/><Relationship Id="rId27" Type="http://schemas.openxmlformats.org/officeDocument/2006/relationships/ctrlProp" Target="../ctrlProps/ctrlProp220.xml"/><Relationship Id="rId43" Type="http://schemas.openxmlformats.org/officeDocument/2006/relationships/ctrlProp" Target="../ctrlProps/ctrlProp236.xml"/><Relationship Id="rId48" Type="http://schemas.openxmlformats.org/officeDocument/2006/relationships/ctrlProp" Target="../ctrlProps/ctrlProp241.xml"/><Relationship Id="rId64" Type="http://schemas.openxmlformats.org/officeDocument/2006/relationships/ctrlProp" Target="../ctrlProps/ctrlProp257.xml"/><Relationship Id="rId69" Type="http://schemas.openxmlformats.org/officeDocument/2006/relationships/ctrlProp" Target="../ctrlProps/ctrlProp262.xml"/><Relationship Id="rId113" Type="http://schemas.openxmlformats.org/officeDocument/2006/relationships/ctrlProp" Target="../ctrlProps/ctrlProp306.xml"/><Relationship Id="rId118" Type="http://schemas.openxmlformats.org/officeDocument/2006/relationships/ctrlProp" Target="../ctrlProps/ctrlProp311.xml"/><Relationship Id="rId134" Type="http://schemas.openxmlformats.org/officeDocument/2006/relationships/ctrlProp" Target="../ctrlProps/ctrlProp327.xml"/><Relationship Id="rId139" Type="http://schemas.openxmlformats.org/officeDocument/2006/relationships/ctrlProp" Target="../ctrlProps/ctrlProp332.xml"/><Relationship Id="rId80" Type="http://schemas.openxmlformats.org/officeDocument/2006/relationships/ctrlProp" Target="../ctrlProps/ctrlProp273.xml"/><Relationship Id="rId85" Type="http://schemas.openxmlformats.org/officeDocument/2006/relationships/ctrlProp" Target="../ctrlProps/ctrlProp278.xml"/><Relationship Id="rId12" Type="http://schemas.openxmlformats.org/officeDocument/2006/relationships/ctrlProp" Target="../ctrlProps/ctrlProp205.xml"/><Relationship Id="rId17" Type="http://schemas.openxmlformats.org/officeDocument/2006/relationships/ctrlProp" Target="../ctrlProps/ctrlProp210.xml"/><Relationship Id="rId33" Type="http://schemas.openxmlformats.org/officeDocument/2006/relationships/ctrlProp" Target="../ctrlProps/ctrlProp226.xml"/><Relationship Id="rId38" Type="http://schemas.openxmlformats.org/officeDocument/2006/relationships/ctrlProp" Target="../ctrlProps/ctrlProp231.xml"/><Relationship Id="rId59" Type="http://schemas.openxmlformats.org/officeDocument/2006/relationships/ctrlProp" Target="../ctrlProps/ctrlProp252.xml"/><Relationship Id="rId103" Type="http://schemas.openxmlformats.org/officeDocument/2006/relationships/ctrlProp" Target="../ctrlProps/ctrlProp296.xml"/><Relationship Id="rId108" Type="http://schemas.openxmlformats.org/officeDocument/2006/relationships/ctrlProp" Target="../ctrlProps/ctrlProp301.xml"/><Relationship Id="rId124" Type="http://schemas.openxmlformats.org/officeDocument/2006/relationships/ctrlProp" Target="../ctrlProps/ctrlProp317.xml"/><Relationship Id="rId129" Type="http://schemas.openxmlformats.org/officeDocument/2006/relationships/ctrlProp" Target="../ctrlProps/ctrlProp322.xml"/><Relationship Id="rId54" Type="http://schemas.openxmlformats.org/officeDocument/2006/relationships/ctrlProp" Target="../ctrlProps/ctrlProp247.xml"/><Relationship Id="rId70" Type="http://schemas.openxmlformats.org/officeDocument/2006/relationships/ctrlProp" Target="../ctrlProps/ctrlProp263.xml"/><Relationship Id="rId75" Type="http://schemas.openxmlformats.org/officeDocument/2006/relationships/ctrlProp" Target="../ctrlProps/ctrlProp268.xml"/><Relationship Id="rId91" Type="http://schemas.openxmlformats.org/officeDocument/2006/relationships/ctrlProp" Target="../ctrlProps/ctrlProp284.xml"/><Relationship Id="rId96" Type="http://schemas.openxmlformats.org/officeDocument/2006/relationships/ctrlProp" Target="../ctrlProps/ctrlProp289.xml"/><Relationship Id="rId140" Type="http://schemas.openxmlformats.org/officeDocument/2006/relationships/ctrlProp" Target="../ctrlProps/ctrlProp333.xml"/><Relationship Id="rId145" Type="http://schemas.openxmlformats.org/officeDocument/2006/relationships/ctrlProp" Target="../ctrlProps/ctrlProp338.xml"/><Relationship Id="rId1" Type="http://schemas.openxmlformats.org/officeDocument/2006/relationships/printerSettings" Target="../printerSettings/printerSettings8.bin"/><Relationship Id="rId6" Type="http://schemas.openxmlformats.org/officeDocument/2006/relationships/ctrlProp" Target="../ctrlProps/ctrlProp199.xml"/><Relationship Id="rId23" Type="http://schemas.openxmlformats.org/officeDocument/2006/relationships/ctrlProp" Target="../ctrlProps/ctrlProp216.xml"/><Relationship Id="rId28" Type="http://schemas.openxmlformats.org/officeDocument/2006/relationships/ctrlProp" Target="../ctrlProps/ctrlProp221.xml"/><Relationship Id="rId49" Type="http://schemas.openxmlformats.org/officeDocument/2006/relationships/ctrlProp" Target="../ctrlProps/ctrlProp242.xml"/><Relationship Id="rId114" Type="http://schemas.openxmlformats.org/officeDocument/2006/relationships/ctrlProp" Target="../ctrlProps/ctrlProp307.xml"/><Relationship Id="rId119" Type="http://schemas.openxmlformats.org/officeDocument/2006/relationships/ctrlProp" Target="../ctrlProps/ctrlProp312.xml"/><Relationship Id="rId44" Type="http://schemas.openxmlformats.org/officeDocument/2006/relationships/ctrlProp" Target="../ctrlProps/ctrlProp237.xml"/><Relationship Id="rId60" Type="http://schemas.openxmlformats.org/officeDocument/2006/relationships/ctrlProp" Target="../ctrlProps/ctrlProp253.xml"/><Relationship Id="rId65" Type="http://schemas.openxmlformats.org/officeDocument/2006/relationships/ctrlProp" Target="../ctrlProps/ctrlProp258.xml"/><Relationship Id="rId81" Type="http://schemas.openxmlformats.org/officeDocument/2006/relationships/ctrlProp" Target="../ctrlProps/ctrlProp274.xml"/><Relationship Id="rId86" Type="http://schemas.openxmlformats.org/officeDocument/2006/relationships/ctrlProp" Target="../ctrlProps/ctrlProp279.xml"/><Relationship Id="rId130" Type="http://schemas.openxmlformats.org/officeDocument/2006/relationships/ctrlProp" Target="../ctrlProps/ctrlProp323.xml"/><Relationship Id="rId135" Type="http://schemas.openxmlformats.org/officeDocument/2006/relationships/ctrlProp" Target="../ctrlProps/ctrlProp328.xml"/><Relationship Id="rId13" Type="http://schemas.openxmlformats.org/officeDocument/2006/relationships/ctrlProp" Target="../ctrlProps/ctrlProp206.xml"/><Relationship Id="rId18" Type="http://schemas.openxmlformats.org/officeDocument/2006/relationships/ctrlProp" Target="../ctrlProps/ctrlProp211.xml"/><Relationship Id="rId39" Type="http://schemas.openxmlformats.org/officeDocument/2006/relationships/ctrlProp" Target="../ctrlProps/ctrlProp232.xml"/><Relationship Id="rId109" Type="http://schemas.openxmlformats.org/officeDocument/2006/relationships/ctrlProp" Target="../ctrlProps/ctrlProp302.xml"/><Relationship Id="rId34" Type="http://schemas.openxmlformats.org/officeDocument/2006/relationships/ctrlProp" Target="../ctrlProps/ctrlProp227.xml"/><Relationship Id="rId50" Type="http://schemas.openxmlformats.org/officeDocument/2006/relationships/ctrlProp" Target="../ctrlProps/ctrlProp243.xml"/><Relationship Id="rId55" Type="http://schemas.openxmlformats.org/officeDocument/2006/relationships/ctrlProp" Target="../ctrlProps/ctrlProp248.xml"/><Relationship Id="rId76" Type="http://schemas.openxmlformats.org/officeDocument/2006/relationships/ctrlProp" Target="../ctrlProps/ctrlProp269.xml"/><Relationship Id="rId97" Type="http://schemas.openxmlformats.org/officeDocument/2006/relationships/ctrlProp" Target="../ctrlProps/ctrlProp290.xml"/><Relationship Id="rId104" Type="http://schemas.openxmlformats.org/officeDocument/2006/relationships/ctrlProp" Target="../ctrlProps/ctrlProp297.xml"/><Relationship Id="rId120" Type="http://schemas.openxmlformats.org/officeDocument/2006/relationships/ctrlProp" Target="../ctrlProps/ctrlProp313.xml"/><Relationship Id="rId125" Type="http://schemas.openxmlformats.org/officeDocument/2006/relationships/ctrlProp" Target="../ctrlProps/ctrlProp318.xml"/><Relationship Id="rId141" Type="http://schemas.openxmlformats.org/officeDocument/2006/relationships/ctrlProp" Target="../ctrlProps/ctrlProp334.xml"/><Relationship Id="rId146" Type="http://schemas.openxmlformats.org/officeDocument/2006/relationships/ctrlProp" Target="../ctrlProps/ctrlProp339.xml"/><Relationship Id="rId7" Type="http://schemas.openxmlformats.org/officeDocument/2006/relationships/ctrlProp" Target="../ctrlProps/ctrlProp200.xml"/><Relationship Id="rId71" Type="http://schemas.openxmlformats.org/officeDocument/2006/relationships/ctrlProp" Target="../ctrlProps/ctrlProp264.xml"/><Relationship Id="rId92" Type="http://schemas.openxmlformats.org/officeDocument/2006/relationships/ctrlProp" Target="../ctrlProps/ctrlProp285.xml"/><Relationship Id="rId2" Type="http://schemas.openxmlformats.org/officeDocument/2006/relationships/drawing" Target="../drawings/drawing6.xml"/><Relationship Id="rId29" Type="http://schemas.openxmlformats.org/officeDocument/2006/relationships/ctrlProp" Target="../ctrlProps/ctrlProp222.xml"/><Relationship Id="rId24" Type="http://schemas.openxmlformats.org/officeDocument/2006/relationships/ctrlProp" Target="../ctrlProps/ctrlProp217.xml"/><Relationship Id="rId40" Type="http://schemas.openxmlformats.org/officeDocument/2006/relationships/ctrlProp" Target="../ctrlProps/ctrlProp233.xml"/><Relationship Id="rId45" Type="http://schemas.openxmlformats.org/officeDocument/2006/relationships/ctrlProp" Target="../ctrlProps/ctrlProp238.xml"/><Relationship Id="rId66" Type="http://schemas.openxmlformats.org/officeDocument/2006/relationships/ctrlProp" Target="../ctrlProps/ctrlProp259.xml"/><Relationship Id="rId87" Type="http://schemas.openxmlformats.org/officeDocument/2006/relationships/ctrlProp" Target="../ctrlProps/ctrlProp280.xml"/><Relationship Id="rId110" Type="http://schemas.openxmlformats.org/officeDocument/2006/relationships/ctrlProp" Target="../ctrlProps/ctrlProp303.xml"/><Relationship Id="rId115" Type="http://schemas.openxmlformats.org/officeDocument/2006/relationships/ctrlProp" Target="../ctrlProps/ctrlProp308.xml"/><Relationship Id="rId131" Type="http://schemas.openxmlformats.org/officeDocument/2006/relationships/ctrlProp" Target="../ctrlProps/ctrlProp324.xml"/><Relationship Id="rId136" Type="http://schemas.openxmlformats.org/officeDocument/2006/relationships/ctrlProp" Target="../ctrlProps/ctrlProp329.xml"/><Relationship Id="rId61" Type="http://schemas.openxmlformats.org/officeDocument/2006/relationships/ctrlProp" Target="../ctrlProps/ctrlProp254.xml"/><Relationship Id="rId82" Type="http://schemas.openxmlformats.org/officeDocument/2006/relationships/ctrlProp" Target="../ctrlProps/ctrlProp275.xml"/><Relationship Id="rId19" Type="http://schemas.openxmlformats.org/officeDocument/2006/relationships/ctrlProp" Target="../ctrlProps/ctrlProp212.xml"/><Relationship Id="rId14" Type="http://schemas.openxmlformats.org/officeDocument/2006/relationships/ctrlProp" Target="../ctrlProps/ctrlProp207.xml"/><Relationship Id="rId30" Type="http://schemas.openxmlformats.org/officeDocument/2006/relationships/ctrlProp" Target="../ctrlProps/ctrlProp223.xml"/><Relationship Id="rId35" Type="http://schemas.openxmlformats.org/officeDocument/2006/relationships/ctrlProp" Target="../ctrlProps/ctrlProp228.xml"/><Relationship Id="rId56" Type="http://schemas.openxmlformats.org/officeDocument/2006/relationships/ctrlProp" Target="../ctrlProps/ctrlProp249.xml"/><Relationship Id="rId77" Type="http://schemas.openxmlformats.org/officeDocument/2006/relationships/ctrlProp" Target="../ctrlProps/ctrlProp270.xml"/><Relationship Id="rId100" Type="http://schemas.openxmlformats.org/officeDocument/2006/relationships/ctrlProp" Target="../ctrlProps/ctrlProp293.xml"/><Relationship Id="rId105" Type="http://schemas.openxmlformats.org/officeDocument/2006/relationships/ctrlProp" Target="../ctrlProps/ctrlProp298.xml"/><Relationship Id="rId126" Type="http://schemas.openxmlformats.org/officeDocument/2006/relationships/ctrlProp" Target="../ctrlProps/ctrlProp319.xml"/><Relationship Id="rId147" Type="http://schemas.openxmlformats.org/officeDocument/2006/relationships/ctrlProp" Target="../ctrlProps/ctrlProp340.xml"/><Relationship Id="rId8" Type="http://schemas.openxmlformats.org/officeDocument/2006/relationships/ctrlProp" Target="../ctrlProps/ctrlProp201.xml"/><Relationship Id="rId51" Type="http://schemas.openxmlformats.org/officeDocument/2006/relationships/ctrlProp" Target="../ctrlProps/ctrlProp244.xml"/><Relationship Id="rId72" Type="http://schemas.openxmlformats.org/officeDocument/2006/relationships/ctrlProp" Target="../ctrlProps/ctrlProp265.xml"/><Relationship Id="rId93" Type="http://schemas.openxmlformats.org/officeDocument/2006/relationships/ctrlProp" Target="../ctrlProps/ctrlProp286.xml"/><Relationship Id="rId98" Type="http://schemas.openxmlformats.org/officeDocument/2006/relationships/ctrlProp" Target="../ctrlProps/ctrlProp291.xml"/><Relationship Id="rId121" Type="http://schemas.openxmlformats.org/officeDocument/2006/relationships/ctrlProp" Target="../ctrlProps/ctrlProp314.xml"/><Relationship Id="rId142" Type="http://schemas.openxmlformats.org/officeDocument/2006/relationships/ctrlProp" Target="../ctrlProps/ctrlProp335.xml"/><Relationship Id="rId3" Type="http://schemas.openxmlformats.org/officeDocument/2006/relationships/vmlDrawing" Target="../drawings/vmlDrawing7.vml"/><Relationship Id="rId25" Type="http://schemas.openxmlformats.org/officeDocument/2006/relationships/ctrlProp" Target="../ctrlProps/ctrlProp218.xml"/><Relationship Id="rId46" Type="http://schemas.openxmlformats.org/officeDocument/2006/relationships/ctrlProp" Target="../ctrlProps/ctrlProp239.xml"/><Relationship Id="rId67" Type="http://schemas.openxmlformats.org/officeDocument/2006/relationships/ctrlProp" Target="../ctrlProps/ctrlProp260.xml"/><Relationship Id="rId116" Type="http://schemas.openxmlformats.org/officeDocument/2006/relationships/ctrlProp" Target="../ctrlProps/ctrlProp309.xml"/><Relationship Id="rId137" Type="http://schemas.openxmlformats.org/officeDocument/2006/relationships/ctrlProp" Target="../ctrlProps/ctrlProp330.xml"/><Relationship Id="rId20" Type="http://schemas.openxmlformats.org/officeDocument/2006/relationships/ctrlProp" Target="../ctrlProps/ctrlProp213.xml"/><Relationship Id="rId41" Type="http://schemas.openxmlformats.org/officeDocument/2006/relationships/ctrlProp" Target="../ctrlProps/ctrlProp234.xml"/><Relationship Id="rId62" Type="http://schemas.openxmlformats.org/officeDocument/2006/relationships/ctrlProp" Target="../ctrlProps/ctrlProp255.xml"/><Relationship Id="rId83" Type="http://schemas.openxmlformats.org/officeDocument/2006/relationships/ctrlProp" Target="../ctrlProps/ctrlProp276.xml"/><Relationship Id="rId88" Type="http://schemas.openxmlformats.org/officeDocument/2006/relationships/ctrlProp" Target="../ctrlProps/ctrlProp281.xml"/><Relationship Id="rId111" Type="http://schemas.openxmlformats.org/officeDocument/2006/relationships/ctrlProp" Target="../ctrlProps/ctrlProp304.xml"/><Relationship Id="rId132" Type="http://schemas.openxmlformats.org/officeDocument/2006/relationships/ctrlProp" Target="../ctrlProps/ctrlProp325.xml"/><Relationship Id="rId15" Type="http://schemas.openxmlformats.org/officeDocument/2006/relationships/ctrlProp" Target="../ctrlProps/ctrlProp208.xml"/><Relationship Id="rId36" Type="http://schemas.openxmlformats.org/officeDocument/2006/relationships/ctrlProp" Target="../ctrlProps/ctrlProp229.xml"/><Relationship Id="rId57" Type="http://schemas.openxmlformats.org/officeDocument/2006/relationships/ctrlProp" Target="../ctrlProps/ctrlProp250.xml"/><Relationship Id="rId106" Type="http://schemas.openxmlformats.org/officeDocument/2006/relationships/ctrlProp" Target="../ctrlProps/ctrlProp299.xml"/><Relationship Id="rId127" Type="http://schemas.openxmlformats.org/officeDocument/2006/relationships/ctrlProp" Target="../ctrlProps/ctrlProp320.xml"/><Relationship Id="rId10" Type="http://schemas.openxmlformats.org/officeDocument/2006/relationships/ctrlProp" Target="../ctrlProps/ctrlProp203.xml"/><Relationship Id="rId31" Type="http://schemas.openxmlformats.org/officeDocument/2006/relationships/ctrlProp" Target="../ctrlProps/ctrlProp224.xml"/><Relationship Id="rId52" Type="http://schemas.openxmlformats.org/officeDocument/2006/relationships/ctrlProp" Target="../ctrlProps/ctrlProp245.xml"/><Relationship Id="rId73" Type="http://schemas.openxmlformats.org/officeDocument/2006/relationships/ctrlProp" Target="../ctrlProps/ctrlProp266.xml"/><Relationship Id="rId78" Type="http://schemas.openxmlformats.org/officeDocument/2006/relationships/ctrlProp" Target="../ctrlProps/ctrlProp271.xml"/><Relationship Id="rId94" Type="http://schemas.openxmlformats.org/officeDocument/2006/relationships/ctrlProp" Target="../ctrlProps/ctrlProp287.xml"/><Relationship Id="rId99" Type="http://schemas.openxmlformats.org/officeDocument/2006/relationships/ctrlProp" Target="../ctrlProps/ctrlProp292.xml"/><Relationship Id="rId101" Type="http://schemas.openxmlformats.org/officeDocument/2006/relationships/ctrlProp" Target="../ctrlProps/ctrlProp294.xml"/><Relationship Id="rId122" Type="http://schemas.openxmlformats.org/officeDocument/2006/relationships/ctrlProp" Target="../ctrlProps/ctrlProp315.xml"/><Relationship Id="rId143" Type="http://schemas.openxmlformats.org/officeDocument/2006/relationships/ctrlProp" Target="../ctrlProps/ctrlProp336.xml"/><Relationship Id="rId148" Type="http://schemas.openxmlformats.org/officeDocument/2006/relationships/ctrlProp" Target="../ctrlProps/ctrlProp341.xml"/><Relationship Id="rId4" Type="http://schemas.openxmlformats.org/officeDocument/2006/relationships/ctrlProp" Target="../ctrlProps/ctrlProp197.xml"/><Relationship Id="rId9" Type="http://schemas.openxmlformats.org/officeDocument/2006/relationships/ctrlProp" Target="../ctrlProps/ctrlProp202.xml"/><Relationship Id="rId26" Type="http://schemas.openxmlformats.org/officeDocument/2006/relationships/ctrlProp" Target="../ctrlProps/ctrlProp219.xml"/><Relationship Id="rId47" Type="http://schemas.openxmlformats.org/officeDocument/2006/relationships/ctrlProp" Target="../ctrlProps/ctrlProp240.xml"/><Relationship Id="rId68" Type="http://schemas.openxmlformats.org/officeDocument/2006/relationships/ctrlProp" Target="../ctrlProps/ctrlProp261.xml"/><Relationship Id="rId89" Type="http://schemas.openxmlformats.org/officeDocument/2006/relationships/ctrlProp" Target="../ctrlProps/ctrlProp282.xml"/><Relationship Id="rId112" Type="http://schemas.openxmlformats.org/officeDocument/2006/relationships/ctrlProp" Target="../ctrlProps/ctrlProp305.xml"/><Relationship Id="rId133" Type="http://schemas.openxmlformats.org/officeDocument/2006/relationships/ctrlProp" Target="../ctrlProps/ctrlProp326.xml"/><Relationship Id="rId16" Type="http://schemas.openxmlformats.org/officeDocument/2006/relationships/ctrlProp" Target="../ctrlProps/ctrlProp209.xml"/><Relationship Id="rId37" Type="http://schemas.openxmlformats.org/officeDocument/2006/relationships/ctrlProp" Target="../ctrlProps/ctrlProp230.xml"/><Relationship Id="rId58" Type="http://schemas.openxmlformats.org/officeDocument/2006/relationships/ctrlProp" Target="../ctrlProps/ctrlProp251.xml"/><Relationship Id="rId79" Type="http://schemas.openxmlformats.org/officeDocument/2006/relationships/ctrlProp" Target="../ctrlProps/ctrlProp272.xml"/><Relationship Id="rId102" Type="http://schemas.openxmlformats.org/officeDocument/2006/relationships/ctrlProp" Target="../ctrlProps/ctrlProp295.xml"/><Relationship Id="rId123" Type="http://schemas.openxmlformats.org/officeDocument/2006/relationships/ctrlProp" Target="../ctrlProps/ctrlProp316.xml"/><Relationship Id="rId144" Type="http://schemas.openxmlformats.org/officeDocument/2006/relationships/ctrlProp" Target="../ctrlProps/ctrlProp337.xml"/><Relationship Id="rId90" Type="http://schemas.openxmlformats.org/officeDocument/2006/relationships/ctrlProp" Target="../ctrlProps/ctrlProp28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A99B6-DEDE-46F9-9741-A273671FA099}">
  <sheetPr>
    <pageSetUpPr fitToPage="1"/>
  </sheetPr>
  <dimension ref="A1:C15"/>
  <sheetViews>
    <sheetView showGridLines="0" tabSelected="1" zoomScale="80" zoomScaleNormal="80" workbookViewId="0">
      <selection sqref="A1:C1"/>
    </sheetView>
  </sheetViews>
  <sheetFormatPr defaultRowHeight="14.5" x14ac:dyDescent="0.35"/>
  <cols>
    <col min="1" max="1" width="45.1796875" customWidth="1"/>
    <col min="2" max="2" width="19.1796875" customWidth="1"/>
    <col min="3" max="3" width="38.1796875" customWidth="1"/>
  </cols>
  <sheetData>
    <row r="1" spans="1:3" ht="19.5" customHeight="1" x14ac:dyDescent="0.35">
      <c r="A1" s="92" t="s">
        <v>0</v>
      </c>
      <c r="B1" s="93"/>
      <c r="C1" s="94"/>
    </row>
    <row r="2" spans="1:3" ht="12.5" customHeight="1" x14ac:dyDescent="0.35">
      <c r="A2" s="1"/>
      <c r="B2" s="2"/>
      <c r="C2" s="3"/>
    </row>
    <row r="3" spans="1:3" x14ac:dyDescent="0.35">
      <c r="A3" s="4" t="s">
        <v>1</v>
      </c>
      <c r="B3" s="5"/>
      <c r="C3" s="6"/>
    </row>
    <row r="4" spans="1:3" x14ac:dyDescent="0.35">
      <c r="A4" s="4" t="s">
        <v>515</v>
      </c>
      <c r="B4" s="5"/>
      <c r="C4" s="6"/>
    </row>
    <row r="5" spans="1:3" x14ac:dyDescent="0.35">
      <c r="A5" s="4" t="s">
        <v>2</v>
      </c>
      <c r="B5" s="5"/>
      <c r="C5" s="6"/>
    </row>
    <row r="6" spans="1:3" x14ac:dyDescent="0.35">
      <c r="A6" s="4" t="s">
        <v>3</v>
      </c>
      <c r="B6" s="5"/>
      <c r="C6" s="6"/>
    </row>
    <row r="7" spans="1:3" x14ac:dyDescent="0.35">
      <c r="A7" s="4" t="s">
        <v>4</v>
      </c>
      <c r="B7" s="5"/>
      <c r="C7" s="6"/>
    </row>
    <row r="8" spans="1:3" x14ac:dyDescent="0.35">
      <c r="A8" s="4" t="s">
        <v>5</v>
      </c>
      <c r="B8" s="5"/>
      <c r="C8" s="6"/>
    </row>
    <row r="9" spans="1:3" ht="14.75" customHeight="1" thickBot="1" x14ac:dyDescent="0.4">
      <c r="A9" s="7"/>
      <c r="B9" s="8"/>
      <c r="C9" s="9"/>
    </row>
    <row r="10" spans="1:3" ht="15" thickBot="1" x14ac:dyDescent="0.4">
      <c r="A10" s="7"/>
      <c r="B10" s="10"/>
      <c r="C10" s="11"/>
    </row>
    <row r="11" spans="1:3" ht="15" thickBot="1" x14ac:dyDescent="0.4"/>
    <row r="12" spans="1:3" ht="18.5" x14ac:dyDescent="0.35">
      <c r="A12" s="92" t="s">
        <v>6</v>
      </c>
      <c r="B12" s="93" t="s">
        <v>7</v>
      </c>
      <c r="C12" s="94" t="s">
        <v>8</v>
      </c>
    </row>
    <row r="13" spans="1:3" x14ac:dyDescent="0.35">
      <c r="A13" s="12" t="s">
        <v>9</v>
      </c>
      <c r="B13" s="12" t="s">
        <v>10</v>
      </c>
      <c r="C13" s="12" t="s">
        <v>11</v>
      </c>
    </row>
    <row r="14" spans="1:3" x14ac:dyDescent="0.35">
      <c r="A14" s="13"/>
      <c r="B14" s="14"/>
    </row>
    <row r="15" spans="1:3" x14ac:dyDescent="0.35">
      <c r="A15" s="13"/>
      <c r="B15" s="14"/>
    </row>
  </sheetData>
  <mergeCells count="2">
    <mergeCell ref="A1:C1"/>
    <mergeCell ref="A12:C12"/>
  </mergeCells>
  <pageMargins left="0.70866141732283505" right="0.70866141732283505" top="1" bottom="1.5" header="0.31496062992126" footer="0.31496062992126"/>
  <pageSetup paperSize="9" orientation="landscape"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524C2-5468-4893-B511-9DB707104029}">
  <dimension ref="A1:J23"/>
  <sheetViews>
    <sheetView workbookViewId="0">
      <selection activeCell="A5" sqref="A5"/>
    </sheetView>
  </sheetViews>
  <sheetFormatPr defaultRowHeight="14.5" x14ac:dyDescent="0.35"/>
  <cols>
    <col min="1" max="1" width="22.453125" bestFit="1" customWidth="1"/>
    <col min="2" max="2" width="12.54296875" bestFit="1" customWidth="1"/>
    <col min="4" max="4" width="11.1796875" bestFit="1" customWidth="1"/>
    <col min="5" max="5" width="36.453125" bestFit="1" customWidth="1"/>
    <col min="6" max="6" width="38.81640625" bestFit="1" customWidth="1"/>
    <col min="7" max="7" width="32.81640625" bestFit="1" customWidth="1"/>
    <col min="9" max="9" width="43.453125" bestFit="1" customWidth="1"/>
  </cols>
  <sheetData>
    <row r="1" spans="1:10" x14ac:dyDescent="0.35">
      <c r="A1" t="s">
        <v>430</v>
      </c>
      <c r="B1" t="s">
        <v>431</v>
      </c>
      <c r="C1" t="s">
        <v>432</v>
      </c>
      <c r="D1" t="s">
        <v>433</v>
      </c>
      <c r="E1" t="s">
        <v>434</v>
      </c>
      <c r="F1" t="s">
        <v>435</v>
      </c>
      <c r="G1" t="s">
        <v>436</v>
      </c>
      <c r="H1" t="s">
        <v>437</v>
      </c>
      <c r="I1" t="s">
        <v>438</v>
      </c>
      <c r="J1" t="s">
        <v>439</v>
      </c>
    </row>
    <row r="3" spans="1:10" x14ac:dyDescent="0.35">
      <c r="A3" t="s">
        <v>440</v>
      </c>
      <c r="B3" t="s">
        <v>223</v>
      </c>
      <c r="C3" t="s">
        <v>441</v>
      </c>
      <c r="D3" t="s">
        <v>442</v>
      </c>
      <c r="E3" t="s">
        <v>440</v>
      </c>
      <c r="F3" t="s">
        <v>443</v>
      </c>
      <c r="G3" t="s">
        <v>444</v>
      </c>
      <c r="H3" t="s">
        <v>445</v>
      </c>
      <c r="I3" t="s">
        <v>441</v>
      </c>
      <c r="J3" t="s">
        <v>446</v>
      </c>
    </row>
    <row r="4" spans="1:10" x14ac:dyDescent="0.35">
      <c r="A4" t="s">
        <v>447</v>
      </c>
      <c r="B4" t="s">
        <v>225</v>
      </c>
      <c r="C4" t="s">
        <v>448</v>
      </c>
      <c r="D4" t="s">
        <v>449</v>
      </c>
      <c r="E4" t="s">
        <v>448</v>
      </c>
      <c r="F4" t="s">
        <v>450</v>
      </c>
      <c r="G4" t="s">
        <v>526</v>
      </c>
      <c r="H4" t="s">
        <v>451</v>
      </c>
      <c r="I4" t="s">
        <v>452</v>
      </c>
      <c r="J4" t="s">
        <v>453</v>
      </c>
    </row>
    <row r="5" spans="1:10" x14ac:dyDescent="0.35">
      <c r="A5" t="s">
        <v>454</v>
      </c>
      <c r="B5" t="s">
        <v>227</v>
      </c>
      <c r="D5" t="s">
        <v>455</v>
      </c>
      <c r="E5" t="s">
        <v>456</v>
      </c>
      <c r="F5" t="s">
        <v>457</v>
      </c>
      <c r="G5" t="s">
        <v>227</v>
      </c>
      <c r="H5" t="s">
        <v>389</v>
      </c>
      <c r="J5" t="s">
        <v>227</v>
      </c>
    </row>
    <row r="6" spans="1:10" x14ac:dyDescent="0.35">
      <c r="F6" t="s">
        <v>448</v>
      </c>
      <c r="H6" t="s">
        <v>458</v>
      </c>
    </row>
    <row r="7" spans="1:10" x14ac:dyDescent="0.35">
      <c r="E7" t="s">
        <v>459</v>
      </c>
    </row>
    <row r="8" spans="1:10" x14ac:dyDescent="0.35">
      <c r="J8" s="29"/>
    </row>
    <row r="9" spans="1:10" x14ac:dyDescent="0.35">
      <c r="E9" t="s">
        <v>440</v>
      </c>
    </row>
    <row r="10" spans="1:10" x14ac:dyDescent="0.35">
      <c r="E10" t="s">
        <v>448</v>
      </c>
    </row>
    <row r="11" spans="1:10" x14ac:dyDescent="0.35">
      <c r="E11" t="s">
        <v>460</v>
      </c>
    </row>
    <row r="13" spans="1:10" x14ac:dyDescent="0.35">
      <c r="E13" t="s">
        <v>461</v>
      </c>
    </row>
    <row r="15" spans="1:10" x14ac:dyDescent="0.35">
      <c r="E15" t="s">
        <v>440</v>
      </c>
    </row>
    <row r="16" spans="1:10" x14ac:dyDescent="0.35">
      <c r="E16" t="s">
        <v>448</v>
      </c>
    </row>
    <row r="17" spans="5:5" x14ac:dyDescent="0.35">
      <c r="E17" t="s">
        <v>462</v>
      </c>
    </row>
    <row r="19" spans="5:5" x14ac:dyDescent="0.35">
      <c r="E19" t="s">
        <v>463</v>
      </c>
    </row>
    <row r="21" spans="5:5" x14ac:dyDescent="0.35">
      <c r="E21" t="s">
        <v>440</v>
      </c>
    </row>
    <row r="22" spans="5:5" x14ac:dyDescent="0.35">
      <c r="E22" t="s">
        <v>448</v>
      </c>
    </row>
    <row r="23" spans="5:5" x14ac:dyDescent="0.35">
      <c r="E23" t="s">
        <v>464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C76A3-7BE1-4CF0-8ECF-D70D56D36840}">
  <dimension ref="B1:C27"/>
  <sheetViews>
    <sheetView showGridLines="0" zoomScale="80" zoomScaleNormal="80" workbookViewId="0"/>
  </sheetViews>
  <sheetFormatPr defaultRowHeight="14.5" x14ac:dyDescent="0.35"/>
  <cols>
    <col min="2" max="2" width="25.81640625" bestFit="1" customWidth="1"/>
    <col min="3" max="3" width="30" bestFit="1" customWidth="1"/>
  </cols>
  <sheetData>
    <row r="1" spans="2:3" x14ac:dyDescent="0.35">
      <c r="B1" s="18" t="s">
        <v>12</v>
      </c>
      <c r="C1" s="18" t="s">
        <v>13</v>
      </c>
    </row>
    <row r="2" spans="2:3" x14ac:dyDescent="0.35">
      <c r="B2" s="19" t="s">
        <v>14</v>
      </c>
      <c r="C2" s="21" t="s">
        <v>15</v>
      </c>
    </row>
    <row r="4" spans="2:3" x14ac:dyDescent="0.35">
      <c r="B4" s="20" t="s">
        <v>16</v>
      </c>
      <c r="C4" s="22" t="s">
        <v>17</v>
      </c>
    </row>
    <row r="5" spans="2:3" x14ac:dyDescent="0.35">
      <c r="C5" s="22" t="s">
        <v>18</v>
      </c>
    </row>
    <row r="6" spans="2:3" x14ac:dyDescent="0.35">
      <c r="C6" s="22" t="s">
        <v>19</v>
      </c>
    </row>
    <row r="8" spans="2:3" x14ac:dyDescent="0.35">
      <c r="B8" s="23" t="s">
        <v>20</v>
      </c>
      <c r="C8" s="24" t="s">
        <v>21</v>
      </c>
    </row>
    <row r="9" spans="2:3" x14ac:dyDescent="0.35">
      <c r="C9" s="24" t="s">
        <v>22</v>
      </c>
    </row>
    <row r="10" spans="2:3" x14ac:dyDescent="0.35">
      <c r="C10" s="24" t="s">
        <v>23</v>
      </c>
    </row>
    <row r="11" spans="2:3" x14ac:dyDescent="0.35">
      <c r="C11" s="24" t="s">
        <v>24</v>
      </c>
    </row>
    <row r="12" spans="2:3" x14ac:dyDescent="0.35">
      <c r="C12" s="24" t="s">
        <v>25</v>
      </c>
    </row>
    <row r="13" spans="2:3" x14ac:dyDescent="0.35">
      <c r="C13" s="24" t="s">
        <v>26</v>
      </c>
    </row>
    <row r="14" spans="2:3" x14ac:dyDescent="0.35">
      <c r="C14" s="24" t="s">
        <v>27</v>
      </c>
    </row>
    <row r="16" spans="2:3" x14ac:dyDescent="0.35">
      <c r="B16" s="25" t="s">
        <v>28</v>
      </c>
      <c r="C16" s="26" t="s">
        <v>29</v>
      </c>
    </row>
    <row r="17" spans="2:3" x14ac:dyDescent="0.35">
      <c r="B17" s="25"/>
      <c r="C17" s="26" t="s">
        <v>510</v>
      </c>
    </row>
    <row r="19" spans="2:3" x14ac:dyDescent="0.35">
      <c r="B19" s="25" t="s">
        <v>30</v>
      </c>
      <c r="C19" s="26" t="s">
        <v>31</v>
      </c>
    </row>
    <row r="21" spans="2:3" x14ac:dyDescent="0.35">
      <c r="B21" s="27" t="s">
        <v>32</v>
      </c>
      <c r="C21" s="28" t="s">
        <v>21</v>
      </c>
    </row>
    <row r="22" spans="2:3" x14ac:dyDescent="0.35">
      <c r="C22" s="28" t="s">
        <v>22</v>
      </c>
    </row>
    <row r="23" spans="2:3" x14ac:dyDescent="0.35">
      <c r="C23" s="28" t="s">
        <v>23</v>
      </c>
    </row>
    <row r="24" spans="2:3" x14ac:dyDescent="0.35">
      <c r="C24" s="28" t="s">
        <v>24</v>
      </c>
    </row>
    <row r="25" spans="2:3" x14ac:dyDescent="0.35">
      <c r="C25" s="28" t="s">
        <v>25</v>
      </c>
    </row>
    <row r="26" spans="2:3" x14ac:dyDescent="0.35">
      <c r="C26" s="28" t="s">
        <v>26</v>
      </c>
    </row>
    <row r="27" spans="2:3" x14ac:dyDescent="0.35">
      <c r="C27" s="28" t="s">
        <v>27</v>
      </c>
    </row>
  </sheetData>
  <hyperlinks>
    <hyperlink ref="C2" location="'1. Algemeen'!C5" display="Wet- en regelgeving" xr:uid="{A34FAA22-312A-45EA-BA01-5EA3F444C6CC}"/>
    <hyperlink ref="C4" location="'2a. DTA en DTL'!C5" display="Balanswaardering DTL" xr:uid="{74C1EEC8-00D8-4DBC-BA47-3B8FD27A936F}"/>
    <hyperlink ref="C5" location="'2a. DTA en DTL'!C40" display="Balanswaardering DTA" xr:uid="{7A04087C-2136-4D73-A1FD-6DC05C639356}"/>
    <hyperlink ref="C6" location="'2a. DTA en DTL'!C75" display="Balanswaardering DTL en DTA" xr:uid="{9306BC30-3C5D-4433-98CD-DBB3521B21C6}"/>
    <hyperlink ref="C8" location="'2b. Onderbouwing DTA'!D5" display="Beleggingsresultaat" xr:uid="{202A56BC-02D3-4F33-9ADF-88F9DF6D5A9E}"/>
    <hyperlink ref="C9" location="'2b. Onderbouwing DTA'!D86" display="Verzekeringstechnisch resultaat" xr:uid="{3D6DFD06-2432-4596-BF07-933276776F5B}"/>
    <hyperlink ref="C10" location="'2b. Onderbouwing DTA'!D127" display="Andere winstbronnen" xr:uid="{99B91790-B37C-425F-9AD0-7D544C656815}"/>
    <hyperlink ref="C11" location="'2b. Onderbouwing DTA'!D172" display="Nieuwe activiteiten" xr:uid="{66CDF039-A6D3-4D13-80A8-760FEB193A08}"/>
    <hyperlink ref="C12" location="'2b. Onderbouwing DTA'!D201" display="Onzekerheid" xr:uid="{407D87CB-12A3-441F-9B8C-7FEA6813EAE8}"/>
    <hyperlink ref="C13" location="'2b. Onderbouwing DTA'!D234" display="Kapitaal- en Dividendbeleid" xr:uid="{D731497E-4855-4457-BEDE-2DE1EA10D840}"/>
    <hyperlink ref="C14" location="'2b. Onderbouwing DTA'!D243" display="Fiscale zaken" xr:uid="{B7737C11-BE09-4BD5-BAA2-67BF871889BB}"/>
    <hyperlink ref="C19" location="'4a. LAC DT'!C5" display="LAC DT" xr:uid="{69579307-45D3-4686-9C41-C02786307B94}"/>
    <hyperlink ref="C16" location="'3. Schokverlies en FMAs'!C5" display="Decompositie schokverlies" xr:uid="{87C3B81E-FA16-4874-81B1-E85B558C1CEB}"/>
    <hyperlink ref="C17" location="'3. Schokverlies en FMAs'!C58" display="Toekomstige beheeracticiteiten" xr:uid="{AECBA26B-C2C1-4266-BA58-7144D0B65DAB}"/>
    <hyperlink ref="C21" location="'4b. Onderbouwing LAC DT'!D5" display="Beleggingsresultaat" xr:uid="{036A725A-A997-4CCA-BF0B-F1AB86D19563}"/>
    <hyperlink ref="C22" location="'4b. Onderbouwing LAC DT'!D86" display="Verzekeringstechnisch resultaat" xr:uid="{8B4E632C-D650-4145-B49F-3617295A8E3D}"/>
    <hyperlink ref="C23" location="'4b. Onderbouwing LAC DT'!D127" display="Andere winstbronnen" xr:uid="{09AB64FC-F964-4CAC-A0D2-CA48C820B682}"/>
    <hyperlink ref="C24" location="'4b. Onderbouwing LAC DT'!D172" display="Nieuwe activiteiten" xr:uid="{102FF750-796C-496A-BE10-03C5553D27AF}"/>
    <hyperlink ref="C25" location="'4b. Onderbouwing LAC DT'!D201" display="Onzekerheid" xr:uid="{9CB6C0E8-273E-4BA7-9425-DE0F625B68C6}"/>
    <hyperlink ref="C26" location="'4b. Onderbouwing LAC DT'!D246" display="Kapitaal- en Dividendbeleid" xr:uid="{FCB25355-E32E-4BC6-A6B1-BDE8DBC16D13}"/>
    <hyperlink ref="C27" location="'4b. Onderbouwing LAC DT'!D255" display="Fiscale zaken" xr:uid="{048FF7CF-5C13-4C0D-9A91-76BB7CABC39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DC504-893F-49CB-B57A-611F414AA0EA}">
  <sheetPr>
    <tabColor theme="7" tint="0.79998168889431442"/>
  </sheetPr>
  <dimension ref="A1:D41"/>
  <sheetViews>
    <sheetView showGridLines="0" zoomScale="80" zoomScaleNormal="80" workbookViewId="0"/>
  </sheetViews>
  <sheetFormatPr defaultColWidth="8.90625" defaultRowHeight="14.5" x14ac:dyDescent="0.35"/>
  <cols>
    <col min="1" max="1" width="5.453125" style="57" customWidth="1"/>
    <col min="2" max="2" width="13.81640625" style="57" customWidth="1"/>
    <col min="3" max="3" width="83.81640625" style="57" bestFit="1" customWidth="1"/>
    <col min="4" max="4" width="52.54296875" style="57" customWidth="1"/>
    <col min="5" max="16384" width="8.90625" style="57"/>
  </cols>
  <sheetData>
    <row r="1" spans="1:4" ht="18.5" x14ac:dyDescent="0.35">
      <c r="A1" s="56" t="s">
        <v>33</v>
      </c>
      <c r="B1" s="56"/>
      <c r="C1" s="56" t="s">
        <v>34</v>
      </c>
    </row>
    <row r="2" spans="1:4" ht="15" thickBot="1" x14ac:dyDescent="0.4"/>
    <row r="3" spans="1:4" ht="58.5" thickBot="1" x14ac:dyDescent="0.4">
      <c r="C3" s="58" t="s">
        <v>508</v>
      </c>
    </row>
    <row r="5" spans="1:4" ht="18.5" x14ac:dyDescent="0.35">
      <c r="B5" s="56"/>
      <c r="C5" s="56" t="s">
        <v>15</v>
      </c>
    </row>
    <row r="7" spans="1:4" ht="29" x14ac:dyDescent="0.35">
      <c r="A7" s="59" t="s">
        <v>33</v>
      </c>
      <c r="B7" s="59"/>
      <c r="C7" s="60" t="s">
        <v>35</v>
      </c>
    </row>
    <row r="10" spans="1:4" x14ac:dyDescent="0.35">
      <c r="C10" s="61" t="s">
        <v>36</v>
      </c>
    </row>
    <row r="11" spans="1:4" ht="35.5" customHeight="1" x14ac:dyDescent="0.35">
      <c r="C11" s="62" t="s">
        <v>37</v>
      </c>
      <c r="D11" s="72"/>
    </row>
    <row r="13" spans="1:4" x14ac:dyDescent="0.35">
      <c r="C13" s="62" t="s">
        <v>38</v>
      </c>
      <c r="D13" s="72"/>
    </row>
    <row r="15" spans="1:4" x14ac:dyDescent="0.35">
      <c r="C15" s="63" t="s">
        <v>469</v>
      </c>
      <c r="D15" s="64"/>
    </row>
    <row r="17" spans="1:4" ht="35.5" customHeight="1" x14ac:dyDescent="0.35">
      <c r="C17" s="63" t="s">
        <v>39</v>
      </c>
      <c r="D17" s="72"/>
    </row>
    <row r="19" spans="1:4" ht="29" x14ac:dyDescent="0.35">
      <c r="A19" s="59" t="s">
        <v>40</v>
      </c>
      <c r="B19" s="59"/>
      <c r="C19" s="60" t="s">
        <v>41</v>
      </c>
    </row>
    <row r="22" spans="1:4" x14ac:dyDescent="0.35">
      <c r="C22" s="61" t="s">
        <v>36</v>
      </c>
    </row>
    <row r="23" spans="1:4" ht="35.5" customHeight="1" x14ac:dyDescent="0.35">
      <c r="C23" s="62" t="s">
        <v>37</v>
      </c>
      <c r="D23" s="72"/>
    </row>
    <row r="25" spans="1:4" x14ac:dyDescent="0.35">
      <c r="C25" s="62" t="s">
        <v>38</v>
      </c>
      <c r="D25" s="72"/>
    </row>
    <row r="27" spans="1:4" x14ac:dyDescent="0.35">
      <c r="C27" s="63" t="s">
        <v>470</v>
      </c>
      <c r="D27" s="64"/>
    </row>
    <row r="29" spans="1:4" ht="35.5" customHeight="1" x14ac:dyDescent="0.35">
      <c r="C29" s="63" t="s">
        <v>42</v>
      </c>
      <c r="D29" s="72"/>
    </row>
    <row r="31" spans="1:4" ht="29" x14ac:dyDescent="0.35">
      <c r="A31" s="59" t="s">
        <v>43</v>
      </c>
      <c r="B31" s="59"/>
      <c r="C31" s="65" t="s">
        <v>44</v>
      </c>
    </row>
    <row r="34" spans="3:4" x14ac:dyDescent="0.35">
      <c r="C34" s="61" t="s">
        <v>36</v>
      </c>
    </row>
    <row r="35" spans="3:4" ht="35.5" customHeight="1" x14ac:dyDescent="0.35">
      <c r="C35" s="62" t="s">
        <v>37</v>
      </c>
      <c r="D35" s="72"/>
    </row>
    <row r="37" spans="3:4" x14ac:dyDescent="0.35">
      <c r="C37" s="62" t="s">
        <v>38</v>
      </c>
      <c r="D37" s="72"/>
    </row>
    <row r="39" spans="3:4" x14ac:dyDescent="0.35">
      <c r="C39" s="63" t="s">
        <v>471</v>
      </c>
      <c r="D39" s="64"/>
    </row>
    <row r="41" spans="3:4" ht="35.5" customHeight="1" x14ac:dyDescent="0.35">
      <c r="C41" s="63" t="s">
        <v>45</v>
      </c>
      <c r="D41" s="72"/>
    </row>
  </sheetData>
  <sheetProtection sheet="1" objects="1" scenarios="1" formatCells="0" formatColumns="0" formatRows="0"/>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7" r:id="rId4" name="Drop Down 3">
              <controlPr defaultSize="0" autoLine="0" autoPict="0">
                <anchor moveWithCells="1">
                  <from>
                    <xdr:col>2</xdr:col>
                    <xdr:colOff>12700</xdr:colOff>
                    <xdr:row>7</xdr:row>
                    <xdr:rowOff>63500</xdr:rowOff>
                  </from>
                  <to>
                    <xdr:col>2</xdr:col>
                    <xdr:colOff>2082800</xdr:colOff>
                    <xdr:row>8</xdr:row>
                    <xdr:rowOff>76200</xdr:rowOff>
                  </to>
                </anchor>
              </controlPr>
            </control>
          </mc:Choice>
        </mc:AlternateContent>
        <mc:AlternateContent xmlns:mc="http://schemas.openxmlformats.org/markup-compatibility/2006">
          <mc:Choice Requires="x14">
            <control shapeId="6148" r:id="rId5" name="Drop Down 4">
              <controlPr defaultSize="0" autoLine="0" autoPict="0">
                <anchor moveWithCells="1">
                  <from>
                    <xdr:col>2</xdr:col>
                    <xdr:colOff>12700</xdr:colOff>
                    <xdr:row>19</xdr:row>
                    <xdr:rowOff>63500</xdr:rowOff>
                  </from>
                  <to>
                    <xdr:col>2</xdr:col>
                    <xdr:colOff>2082800</xdr:colOff>
                    <xdr:row>20</xdr:row>
                    <xdr:rowOff>76200</xdr:rowOff>
                  </to>
                </anchor>
              </controlPr>
            </control>
          </mc:Choice>
        </mc:AlternateContent>
        <mc:AlternateContent xmlns:mc="http://schemas.openxmlformats.org/markup-compatibility/2006">
          <mc:Choice Requires="x14">
            <control shapeId="6152" r:id="rId6" name="Drop Down 8">
              <controlPr defaultSize="0" autoLine="0" autoPict="0">
                <anchor moveWithCells="1">
                  <from>
                    <xdr:col>2</xdr:col>
                    <xdr:colOff>2882900</xdr:colOff>
                    <xdr:row>14</xdr:row>
                    <xdr:rowOff>31750</xdr:rowOff>
                  </from>
                  <to>
                    <xdr:col>2</xdr:col>
                    <xdr:colOff>4953000</xdr:colOff>
                    <xdr:row>15</xdr:row>
                    <xdr:rowOff>50800</xdr:rowOff>
                  </to>
                </anchor>
              </controlPr>
            </control>
          </mc:Choice>
        </mc:AlternateContent>
        <mc:AlternateContent xmlns:mc="http://schemas.openxmlformats.org/markup-compatibility/2006">
          <mc:Choice Requires="x14">
            <control shapeId="6153" r:id="rId7" name="Drop Down 9">
              <controlPr defaultSize="0" autoLine="0" autoPict="0">
                <anchor moveWithCells="1">
                  <from>
                    <xdr:col>2</xdr:col>
                    <xdr:colOff>2997200</xdr:colOff>
                    <xdr:row>26</xdr:row>
                    <xdr:rowOff>25400</xdr:rowOff>
                  </from>
                  <to>
                    <xdr:col>2</xdr:col>
                    <xdr:colOff>5067300</xdr:colOff>
                    <xdr:row>27</xdr:row>
                    <xdr:rowOff>38100</xdr:rowOff>
                  </to>
                </anchor>
              </controlPr>
            </control>
          </mc:Choice>
        </mc:AlternateContent>
        <mc:AlternateContent xmlns:mc="http://schemas.openxmlformats.org/markup-compatibility/2006">
          <mc:Choice Requires="x14">
            <control shapeId="6154" r:id="rId8" name="Drop Down 10">
              <controlPr defaultSize="0" autoLine="0" autoPict="0">
                <anchor moveWithCells="1">
                  <from>
                    <xdr:col>2</xdr:col>
                    <xdr:colOff>12700</xdr:colOff>
                    <xdr:row>31</xdr:row>
                    <xdr:rowOff>63500</xdr:rowOff>
                  </from>
                  <to>
                    <xdr:col>2</xdr:col>
                    <xdr:colOff>2082800</xdr:colOff>
                    <xdr:row>32</xdr:row>
                    <xdr:rowOff>76200</xdr:rowOff>
                  </to>
                </anchor>
              </controlPr>
            </control>
          </mc:Choice>
        </mc:AlternateContent>
        <mc:AlternateContent xmlns:mc="http://schemas.openxmlformats.org/markup-compatibility/2006">
          <mc:Choice Requires="x14">
            <control shapeId="6155" r:id="rId9" name="Drop Down 11">
              <controlPr defaultSize="0" autoLine="0" autoPict="0">
                <anchor moveWithCells="1">
                  <from>
                    <xdr:col>2</xdr:col>
                    <xdr:colOff>2971800</xdr:colOff>
                    <xdr:row>38</xdr:row>
                    <xdr:rowOff>31750</xdr:rowOff>
                  </from>
                  <to>
                    <xdr:col>2</xdr:col>
                    <xdr:colOff>5054600</xdr:colOff>
                    <xdr:row>39</xdr:row>
                    <xdr:rowOff>50800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D2DCD-FB08-4729-A60D-3B8F17710DCB}">
  <sheetPr>
    <tabColor theme="9" tint="0.79998168889431442"/>
  </sheetPr>
  <dimension ref="A1:D99"/>
  <sheetViews>
    <sheetView showGridLines="0" zoomScale="80" zoomScaleNormal="80" workbookViewId="0"/>
  </sheetViews>
  <sheetFormatPr defaultColWidth="8.90625" defaultRowHeight="14.5" x14ac:dyDescent="0.35"/>
  <cols>
    <col min="1" max="1" width="4.1796875" style="57" bestFit="1" customWidth="1"/>
    <col min="2" max="2" width="13.81640625" style="66" bestFit="1" customWidth="1"/>
    <col min="3" max="3" width="88.81640625" style="57" customWidth="1"/>
    <col min="4" max="4" width="52.453125" style="57" customWidth="1"/>
    <col min="5" max="16384" width="8.90625" style="57"/>
  </cols>
  <sheetData>
    <row r="1" spans="1:3" ht="18.5" x14ac:dyDescent="0.35">
      <c r="A1" s="56" t="s">
        <v>46</v>
      </c>
      <c r="B1" s="56"/>
      <c r="C1" s="56" t="s">
        <v>47</v>
      </c>
    </row>
    <row r="2" spans="1:3" ht="15" thickBot="1" x14ac:dyDescent="0.4"/>
    <row r="3" spans="1:3" ht="87.5" thickBot="1" x14ac:dyDescent="0.4">
      <c r="C3" s="58" t="s">
        <v>517</v>
      </c>
    </row>
    <row r="5" spans="1:3" ht="18.5" x14ac:dyDescent="0.35">
      <c r="B5" s="56" t="s">
        <v>48</v>
      </c>
      <c r="C5" s="56" t="s">
        <v>49</v>
      </c>
    </row>
    <row r="7" spans="1:3" x14ac:dyDescent="0.35">
      <c r="A7" s="67" t="s">
        <v>33</v>
      </c>
      <c r="B7" s="68" t="s">
        <v>50</v>
      </c>
      <c r="C7" s="67" t="s">
        <v>51</v>
      </c>
    </row>
    <row r="8" spans="1:3" ht="61.25" customHeight="1" x14ac:dyDescent="0.35">
      <c r="C8" s="72"/>
    </row>
    <row r="10" spans="1:3" x14ac:dyDescent="0.35">
      <c r="C10" s="67" t="s">
        <v>52</v>
      </c>
    </row>
    <row r="11" spans="1:3" ht="61.25" customHeight="1" x14ac:dyDescent="0.35">
      <c r="C11" s="72"/>
    </row>
    <row r="13" spans="1:3" x14ac:dyDescent="0.35">
      <c r="C13" s="67" t="s">
        <v>467</v>
      </c>
    </row>
    <row r="14" spans="1:3" ht="61.25" customHeight="1" x14ac:dyDescent="0.35">
      <c r="C14" s="72"/>
    </row>
    <row r="16" spans="1:3" x14ac:dyDescent="0.35">
      <c r="C16" s="67" t="s">
        <v>477</v>
      </c>
    </row>
    <row r="17" spans="1:3" ht="25.25" customHeight="1" x14ac:dyDescent="0.35">
      <c r="C17" s="72"/>
    </row>
    <row r="19" spans="1:3" ht="29" x14ac:dyDescent="0.35">
      <c r="C19" s="65" t="s">
        <v>472</v>
      </c>
    </row>
    <row r="20" spans="1:3" ht="61.25" customHeight="1" x14ac:dyDescent="0.35">
      <c r="C20" s="72"/>
    </row>
    <row r="23" spans="1:3" x14ac:dyDescent="0.35">
      <c r="A23" s="67" t="s">
        <v>465</v>
      </c>
      <c r="B23" s="68" t="s">
        <v>53</v>
      </c>
      <c r="C23" s="67" t="s">
        <v>54</v>
      </c>
    </row>
    <row r="24" spans="1:3" x14ac:dyDescent="0.35">
      <c r="C24" s="67" t="s">
        <v>518</v>
      </c>
    </row>
    <row r="25" spans="1:3" x14ac:dyDescent="0.35">
      <c r="C25" s="67"/>
    </row>
    <row r="26" spans="1:3" x14ac:dyDescent="0.35">
      <c r="C26" s="67"/>
    </row>
    <row r="27" spans="1:3" x14ac:dyDescent="0.35">
      <c r="C27" s="64"/>
    </row>
    <row r="28" spans="1:3" x14ac:dyDescent="0.35">
      <c r="C28" s="64"/>
    </row>
    <row r="29" spans="1:3" x14ac:dyDescent="0.35">
      <c r="C29" s="57" t="s">
        <v>55</v>
      </c>
    </row>
    <row r="30" spans="1:3" x14ac:dyDescent="0.35">
      <c r="C30" s="72"/>
    </row>
    <row r="31" spans="1:3" x14ac:dyDescent="0.35">
      <c r="C31" s="64"/>
    </row>
    <row r="32" spans="1:3" x14ac:dyDescent="0.35">
      <c r="C32" s="57" t="s">
        <v>56</v>
      </c>
    </row>
    <row r="33" spans="1:4" ht="35.5" customHeight="1" x14ac:dyDescent="0.35">
      <c r="C33" s="69" t="s">
        <v>504</v>
      </c>
      <c r="D33" s="72"/>
    </row>
    <row r="35" spans="1:4" ht="35.5" customHeight="1" x14ac:dyDescent="0.35">
      <c r="C35" s="69" t="s">
        <v>502</v>
      </c>
      <c r="D35" s="72"/>
    </row>
    <row r="37" spans="1:4" ht="35.5" customHeight="1" x14ac:dyDescent="0.35">
      <c r="C37" s="69" t="s">
        <v>503</v>
      </c>
      <c r="D37" s="72"/>
    </row>
    <row r="40" spans="1:4" ht="18.5" x14ac:dyDescent="0.35">
      <c r="B40" s="56" t="s">
        <v>48</v>
      </c>
      <c r="C40" s="56" t="s">
        <v>57</v>
      </c>
    </row>
    <row r="42" spans="1:4" x14ac:dyDescent="0.35">
      <c r="A42" s="67" t="s">
        <v>43</v>
      </c>
      <c r="B42" s="68" t="s">
        <v>50</v>
      </c>
      <c r="C42" s="67" t="s">
        <v>59</v>
      </c>
    </row>
    <row r="43" spans="1:4" ht="61.25" customHeight="1" x14ac:dyDescent="0.35">
      <c r="C43" s="72"/>
    </row>
    <row r="45" spans="1:4" x14ac:dyDescent="0.35">
      <c r="C45" s="67" t="s">
        <v>52</v>
      </c>
    </row>
    <row r="46" spans="1:4" ht="61.25" customHeight="1" x14ac:dyDescent="0.35">
      <c r="C46" s="72"/>
    </row>
    <row r="48" spans="1:4" x14ac:dyDescent="0.35">
      <c r="C48" s="67" t="s">
        <v>467</v>
      </c>
    </row>
    <row r="49" spans="1:3" ht="61.25" customHeight="1" x14ac:dyDescent="0.35">
      <c r="C49" s="72"/>
    </row>
    <row r="51" spans="1:3" x14ac:dyDescent="0.35">
      <c r="C51" s="67" t="s">
        <v>477</v>
      </c>
    </row>
    <row r="52" spans="1:3" ht="35.5" customHeight="1" x14ac:dyDescent="0.35">
      <c r="C52" s="72"/>
    </row>
    <row r="54" spans="1:3" x14ac:dyDescent="0.35">
      <c r="C54" s="67" t="s">
        <v>466</v>
      </c>
    </row>
    <row r="55" spans="1:3" ht="61.25" customHeight="1" x14ac:dyDescent="0.35">
      <c r="C55" s="72"/>
    </row>
    <row r="58" spans="1:3" x14ac:dyDescent="0.35">
      <c r="A58" s="67" t="s">
        <v>58</v>
      </c>
      <c r="B58" s="68" t="s">
        <v>53</v>
      </c>
      <c r="C58" s="67" t="s">
        <v>62</v>
      </c>
    </row>
    <row r="59" spans="1:3" x14ac:dyDescent="0.35">
      <c r="C59" s="67" t="s">
        <v>468</v>
      </c>
    </row>
    <row r="60" spans="1:3" x14ac:dyDescent="0.35">
      <c r="C60" s="67"/>
    </row>
    <row r="61" spans="1:3" x14ac:dyDescent="0.35">
      <c r="C61" s="67"/>
    </row>
    <row r="62" spans="1:3" x14ac:dyDescent="0.35">
      <c r="C62" s="64"/>
    </row>
    <row r="63" spans="1:3" x14ac:dyDescent="0.35">
      <c r="C63" s="64"/>
    </row>
    <row r="64" spans="1:3" x14ac:dyDescent="0.35">
      <c r="C64" s="57" t="s">
        <v>55</v>
      </c>
    </row>
    <row r="65" spans="1:4" x14ac:dyDescent="0.35">
      <c r="C65" s="72"/>
    </row>
    <row r="66" spans="1:4" x14ac:dyDescent="0.35">
      <c r="C66" s="64"/>
    </row>
    <row r="67" spans="1:4" x14ac:dyDescent="0.35">
      <c r="C67" s="57" t="s">
        <v>56</v>
      </c>
    </row>
    <row r="68" spans="1:4" ht="35.5" customHeight="1" x14ac:dyDescent="0.35">
      <c r="C68" s="69" t="s">
        <v>504</v>
      </c>
      <c r="D68" s="72"/>
    </row>
    <row r="70" spans="1:4" ht="35.5" customHeight="1" x14ac:dyDescent="0.35">
      <c r="C70" s="69" t="s">
        <v>502</v>
      </c>
      <c r="D70" s="72"/>
    </row>
    <row r="72" spans="1:4" ht="35.5" customHeight="1" x14ac:dyDescent="0.35">
      <c r="C72" s="69" t="s">
        <v>503</v>
      </c>
      <c r="D72" s="72"/>
    </row>
    <row r="75" spans="1:4" ht="18.5" x14ac:dyDescent="0.35">
      <c r="B75" s="56" t="s">
        <v>48</v>
      </c>
      <c r="C75" s="56" t="s">
        <v>63</v>
      </c>
    </row>
    <row r="76" spans="1:4" x14ac:dyDescent="0.35">
      <c r="A76" s="67" t="s">
        <v>60</v>
      </c>
      <c r="B76" s="68" t="s">
        <v>66</v>
      </c>
      <c r="C76" s="67" t="s">
        <v>67</v>
      </c>
    </row>
    <row r="79" spans="1:4" ht="29" x14ac:dyDescent="0.35">
      <c r="C79" s="70" t="s">
        <v>520</v>
      </c>
    </row>
    <row r="80" spans="1:4" ht="61.25" customHeight="1" x14ac:dyDescent="0.35">
      <c r="C80" s="72"/>
    </row>
    <row r="82" spans="1:4" x14ac:dyDescent="0.35">
      <c r="A82" s="67" t="s">
        <v>61</v>
      </c>
      <c r="B82" s="68"/>
      <c r="C82" s="67" t="s">
        <v>69</v>
      </c>
    </row>
    <row r="83" spans="1:4" x14ac:dyDescent="0.35">
      <c r="A83" s="67"/>
      <c r="B83" s="68"/>
      <c r="C83" s="67"/>
      <c r="D83" s="71"/>
    </row>
    <row r="84" spans="1:4" x14ac:dyDescent="0.35">
      <c r="A84" s="67"/>
      <c r="B84" s="68"/>
      <c r="C84" s="67"/>
      <c r="D84" s="71"/>
    </row>
    <row r="85" spans="1:4" x14ac:dyDescent="0.35">
      <c r="C85" s="57" t="s">
        <v>55</v>
      </c>
    </row>
    <row r="86" spans="1:4" x14ac:dyDescent="0.35">
      <c r="C86" s="72"/>
    </row>
    <row r="88" spans="1:4" x14ac:dyDescent="0.35">
      <c r="A88" s="67" t="s">
        <v>64</v>
      </c>
      <c r="B88" s="68"/>
      <c r="C88" s="67" t="s">
        <v>476</v>
      </c>
    </row>
    <row r="91" spans="1:4" x14ac:dyDescent="0.35">
      <c r="C91" s="70" t="s">
        <v>71</v>
      </c>
    </row>
    <row r="92" spans="1:4" x14ac:dyDescent="0.35">
      <c r="C92" s="67" t="s">
        <v>473</v>
      </c>
      <c r="D92" s="72"/>
    </row>
    <row r="94" spans="1:4" x14ac:dyDescent="0.35">
      <c r="C94" s="67" t="s">
        <v>474</v>
      </c>
      <c r="D94" s="72"/>
    </row>
    <row r="96" spans="1:4" x14ac:dyDescent="0.35">
      <c r="C96" s="67" t="s">
        <v>475</v>
      </c>
      <c r="D96" s="72"/>
    </row>
    <row r="98" spans="3:3" ht="29" x14ac:dyDescent="0.35">
      <c r="C98" s="73" t="s">
        <v>519</v>
      </c>
    </row>
    <row r="99" spans="3:3" ht="61.25" customHeight="1" x14ac:dyDescent="0.35">
      <c r="C99" s="72"/>
    </row>
  </sheetData>
  <sheetProtection sheet="1" objects="1" scenarios="1" formatCells="0" formatColumns="0" formatRows="0"/>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defaultSize="0" autoLine="0" autoPict="0">
                <anchor moveWithCells="1">
                  <from>
                    <xdr:col>2</xdr:col>
                    <xdr:colOff>31750</xdr:colOff>
                    <xdr:row>76</xdr:row>
                    <xdr:rowOff>76200</xdr:rowOff>
                  </from>
                  <to>
                    <xdr:col>2</xdr:col>
                    <xdr:colOff>2108200</xdr:colOff>
                    <xdr:row>77</xdr:row>
                    <xdr:rowOff>101600</xdr:rowOff>
                  </to>
                </anchor>
              </controlPr>
            </control>
          </mc:Choice>
        </mc:AlternateContent>
        <mc:AlternateContent xmlns:mc="http://schemas.openxmlformats.org/markup-compatibility/2006">
          <mc:Choice Requires="x14">
            <control shapeId="1031" r:id="rId5" name="Drop Down 7">
              <controlPr defaultSize="0" autoLine="0" autoPict="0">
                <anchor moveWithCells="1">
                  <from>
                    <xdr:col>2</xdr:col>
                    <xdr:colOff>31750</xdr:colOff>
                    <xdr:row>88</xdr:row>
                    <xdr:rowOff>76200</xdr:rowOff>
                  </from>
                  <to>
                    <xdr:col>2</xdr:col>
                    <xdr:colOff>2108200</xdr:colOff>
                    <xdr:row>89</xdr:row>
                    <xdr:rowOff>101600</xdr:rowOff>
                  </to>
                </anchor>
              </controlPr>
            </control>
          </mc:Choice>
        </mc:AlternateContent>
        <mc:AlternateContent xmlns:mc="http://schemas.openxmlformats.org/markup-compatibility/2006">
          <mc:Choice Requires="x14">
            <control shapeId="1032" r:id="rId6" name="Drop Down 8">
              <controlPr defaultSize="0" autoLine="0" autoPict="0">
                <anchor moveWithCells="1">
                  <from>
                    <xdr:col>2</xdr:col>
                    <xdr:colOff>31750</xdr:colOff>
                    <xdr:row>82</xdr:row>
                    <xdr:rowOff>76200</xdr:rowOff>
                  </from>
                  <to>
                    <xdr:col>2</xdr:col>
                    <xdr:colOff>2108200</xdr:colOff>
                    <xdr:row>83</xdr:row>
                    <xdr:rowOff>101600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xdr:col>
                    <xdr:colOff>139700</xdr:colOff>
                    <xdr:row>23</xdr:row>
                    <xdr:rowOff>177800</xdr:rowOff>
                  </from>
                  <to>
                    <xdr:col>2</xdr:col>
                    <xdr:colOff>1968500</xdr:colOff>
                    <xdr:row>25</xdr:row>
                    <xdr:rowOff>76200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xdr:col>
                    <xdr:colOff>139700</xdr:colOff>
                    <xdr:row>26</xdr:row>
                    <xdr:rowOff>101600</xdr:rowOff>
                  </from>
                  <to>
                    <xdr:col>2</xdr:col>
                    <xdr:colOff>1968500</xdr:colOff>
                    <xdr:row>27</xdr:row>
                    <xdr:rowOff>177800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xdr:col>
                    <xdr:colOff>139700</xdr:colOff>
                    <xdr:row>25</xdr:row>
                    <xdr:rowOff>31750</xdr:rowOff>
                  </from>
                  <to>
                    <xdr:col>2</xdr:col>
                    <xdr:colOff>1968500</xdr:colOff>
                    <xdr:row>26</xdr:row>
                    <xdr:rowOff>114300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2</xdr:col>
                    <xdr:colOff>146050</xdr:colOff>
                    <xdr:row>58</xdr:row>
                    <xdr:rowOff>177800</xdr:rowOff>
                  </from>
                  <to>
                    <xdr:col>2</xdr:col>
                    <xdr:colOff>1981200</xdr:colOff>
                    <xdr:row>60</xdr:row>
                    <xdr:rowOff>88900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2</xdr:col>
                    <xdr:colOff>146050</xdr:colOff>
                    <xdr:row>61</xdr:row>
                    <xdr:rowOff>101600</xdr:rowOff>
                  </from>
                  <to>
                    <xdr:col>2</xdr:col>
                    <xdr:colOff>1981200</xdr:colOff>
                    <xdr:row>62</xdr:row>
                    <xdr:rowOff>177800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2</xdr:col>
                    <xdr:colOff>146050</xdr:colOff>
                    <xdr:row>60</xdr:row>
                    <xdr:rowOff>31750</xdr:rowOff>
                  </from>
                  <to>
                    <xdr:col>2</xdr:col>
                    <xdr:colOff>1981200</xdr:colOff>
                    <xdr:row>61</xdr:row>
                    <xdr:rowOff>127000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397DB-719B-4EDD-8A98-A84AD461B1A9}">
  <sheetPr>
    <tabColor theme="8" tint="0.59999389629810485"/>
  </sheetPr>
  <dimension ref="A1:J286"/>
  <sheetViews>
    <sheetView showGridLines="0" zoomScale="80" zoomScaleNormal="80" workbookViewId="0"/>
  </sheetViews>
  <sheetFormatPr defaultColWidth="8.90625" defaultRowHeight="14.5" x14ac:dyDescent="0.35"/>
  <cols>
    <col min="1" max="1" width="7.81640625" style="57" bestFit="1" customWidth="1"/>
    <col min="2" max="2" width="17.81640625" style="57" bestFit="1" customWidth="1"/>
    <col min="3" max="3" width="2.54296875" style="57" customWidth="1"/>
    <col min="4" max="4" width="88.81640625" style="57" customWidth="1"/>
    <col min="5" max="5" width="2.54296875" style="57" customWidth="1"/>
    <col min="6" max="6" width="8.90625" style="57"/>
    <col min="7" max="7" width="3.1796875" style="57" customWidth="1"/>
    <col min="8" max="8" width="2.81640625" style="57" customWidth="1"/>
    <col min="9" max="9" width="92.1796875" style="57" customWidth="1"/>
    <col min="10" max="10" width="2.81640625" style="57" customWidth="1"/>
    <col min="11" max="16384" width="8.90625" style="57"/>
  </cols>
  <sheetData>
    <row r="1" spans="1:10" ht="18.5" x14ac:dyDescent="0.35">
      <c r="A1" s="56" t="s">
        <v>72</v>
      </c>
      <c r="B1" s="56"/>
      <c r="C1" s="56"/>
      <c r="D1" s="56" t="s">
        <v>73</v>
      </c>
      <c r="E1" s="56"/>
      <c r="F1" s="56"/>
      <c r="G1" s="56"/>
      <c r="H1" s="56"/>
      <c r="I1" s="56"/>
      <c r="J1" s="56"/>
    </row>
    <row r="2" spans="1:10" ht="15" thickBot="1" x14ac:dyDescent="0.4"/>
    <row r="3" spans="1:10" ht="87.5" thickBot="1" x14ac:dyDescent="0.4">
      <c r="D3" s="58" t="s">
        <v>507</v>
      </c>
      <c r="E3" s="73"/>
    </row>
    <row r="5" spans="1:10" ht="18.5" x14ac:dyDescent="0.35">
      <c r="B5" s="56" t="s">
        <v>48</v>
      </c>
      <c r="C5" s="56"/>
      <c r="D5" s="56" t="s">
        <v>478</v>
      </c>
      <c r="E5" s="56"/>
      <c r="F5" s="56"/>
      <c r="G5" s="56"/>
      <c r="H5" s="56"/>
      <c r="I5" s="56"/>
      <c r="J5" s="56"/>
    </row>
    <row r="8" spans="1:10" ht="15.5" x14ac:dyDescent="0.35">
      <c r="A8" s="67" t="s">
        <v>33</v>
      </c>
      <c r="B8" s="67" t="s">
        <v>74</v>
      </c>
      <c r="C8" s="74"/>
      <c r="D8" s="74" t="s">
        <v>75</v>
      </c>
      <c r="E8" s="74"/>
      <c r="G8" s="67" t="s">
        <v>40</v>
      </c>
      <c r="H8" s="74"/>
      <c r="I8" s="74" t="s">
        <v>76</v>
      </c>
      <c r="J8" s="74"/>
    </row>
    <row r="9" spans="1:10" x14ac:dyDescent="0.35">
      <c r="C9" s="75"/>
      <c r="E9" s="76"/>
      <c r="H9" s="75"/>
      <c r="J9" s="76"/>
    </row>
    <row r="10" spans="1:10" x14ac:dyDescent="0.35">
      <c r="C10" s="77"/>
      <c r="D10" s="67" t="s">
        <v>77</v>
      </c>
      <c r="E10" s="78"/>
      <c r="H10" s="75"/>
      <c r="I10" s="67" t="s">
        <v>78</v>
      </c>
      <c r="J10" s="76"/>
    </row>
    <row r="11" spans="1:10" x14ac:dyDescent="0.35">
      <c r="C11" s="75"/>
      <c r="E11" s="76"/>
      <c r="H11" s="75"/>
      <c r="J11" s="76"/>
    </row>
    <row r="12" spans="1:10" x14ac:dyDescent="0.35">
      <c r="A12" s="79"/>
      <c r="C12" s="75"/>
      <c r="E12" s="76"/>
      <c r="H12" s="75"/>
      <c r="J12" s="76"/>
    </row>
    <row r="13" spans="1:10" x14ac:dyDescent="0.35">
      <c r="C13" s="75"/>
      <c r="E13" s="76"/>
      <c r="H13" s="75"/>
      <c r="J13" s="76"/>
    </row>
    <row r="14" spans="1:10" x14ac:dyDescent="0.35">
      <c r="C14" s="75"/>
      <c r="E14" s="76"/>
      <c r="H14" s="75"/>
      <c r="J14" s="76"/>
    </row>
    <row r="15" spans="1:10" x14ac:dyDescent="0.35">
      <c r="C15" s="75"/>
      <c r="E15" s="76"/>
      <c r="H15" s="75"/>
      <c r="J15" s="76"/>
    </row>
    <row r="16" spans="1:10" x14ac:dyDescent="0.35">
      <c r="C16" s="75"/>
      <c r="D16" s="57" t="s">
        <v>79</v>
      </c>
      <c r="E16" s="76"/>
      <c r="H16" s="75"/>
      <c r="I16" s="57" t="s">
        <v>79</v>
      </c>
      <c r="J16" s="76"/>
    </row>
    <row r="17" spans="2:10" x14ac:dyDescent="0.35">
      <c r="C17" s="75"/>
      <c r="D17" s="72"/>
      <c r="E17" s="80"/>
      <c r="H17" s="75"/>
      <c r="I17" s="72"/>
      <c r="J17" s="76"/>
    </row>
    <row r="18" spans="2:10" x14ac:dyDescent="0.35">
      <c r="C18" s="75"/>
      <c r="E18" s="76"/>
      <c r="H18" s="75"/>
      <c r="J18" s="76"/>
    </row>
    <row r="19" spans="2:10" x14ac:dyDescent="0.35">
      <c r="C19" s="75"/>
      <c r="D19" s="57" t="s">
        <v>80</v>
      </c>
      <c r="E19" s="76"/>
      <c r="H19" s="75"/>
      <c r="I19" s="57" t="s">
        <v>80</v>
      </c>
      <c r="J19" s="76"/>
    </row>
    <row r="20" spans="2:10" ht="33.65" customHeight="1" x14ac:dyDescent="0.35">
      <c r="C20" s="75"/>
      <c r="D20" s="72"/>
      <c r="E20" s="80"/>
      <c r="H20" s="75"/>
      <c r="I20" s="72"/>
      <c r="J20" s="76"/>
    </row>
    <row r="21" spans="2:10" x14ac:dyDescent="0.35">
      <c r="C21" s="75"/>
      <c r="E21" s="76"/>
      <c r="H21" s="75"/>
      <c r="J21" s="76"/>
    </row>
    <row r="22" spans="2:10" ht="29" x14ac:dyDescent="0.35">
      <c r="B22" s="71"/>
      <c r="C22" s="75"/>
      <c r="D22" s="65" t="s">
        <v>81</v>
      </c>
      <c r="E22" s="81"/>
      <c r="H22" s="75"/>
      <c r="I22" s="65" t="s">
        <v>81</v>
      </c>
      <c r="J22" s="76"/>
    </row>
    <row r="23" spans="2:10" x14ac:dyDescent="0.35">
      <c r="C23" s="75"/>
      <c r="E23" s="76"/>
      <c r="H23" s="75"/>
      <c r="J23" s="76"/>
    </row>
    <row r="24" spans="2:10" x14ac:dyDescent="0.35">
      <c r="C24" s="75"/>
      <c r="E24" s="76"/>
      <c r="H24" s="75"/>
      <c r="J24" s="76"/>
    </row>
    <row r="25" spans="2:10" x14ac:dyDescent="0.35">
      <c r="C25" s="75"/>
      <c r="E25" s="76"/>
      <c r="H25" s="75"/>
      <c r="J25" s="76"/>
    </row>
    <row r="26" spans="2:10" x14ac:dyDescent="0.35">
      <c r="C26" s="75"/>
      <c r="E26" s="76"/>
      <c r="H26" s="75"/>
      <c r="J26" s="76"/>
    </row>
    <row r="27" spans="2:10" x14ac:dyDescent="0.35">
      <c r="C27" s="75"/>
      <c r="E27" s="76"/>
      <c r="H27" s="75"/>
      <c r="J27" s="76"/>
    </row>
    <row r="28" spans="2:10" x14ac:dyDescent="0.35">
      <c r="C28" s="75"/>
      <c r="E28" s="76"/>
      <c r="H28" s="75"/>
      <c r="J28" s="76"/>
    </row>
    <row r="29" spans="2:10" x14ac:dyDescent="0.35">
      <c r="C29" s="75"/>
      <c r="E29" s="76"/>
      <c r="H29" s="75"/>
      <c r="J29" s="76"/>
    </row>
    <row r="30" spans="2:10" x14ac:dyDescent="0.35">
      <c r="C30" s="75"/>
      <c r="E30" s="76"/>
      <c r="H30" s="75"/>
      <c r="J30" s="76"/>
    </row>
    <row r="31" spans="2:10" x14ac:dyDescent="0.35">
      <c r="C31" s="75"/>
      <c r="E31" s="76"/>
      <c r="H31" s="75"/>
      <c r="J31" s="76"/>
    </row>
    <row r="32" spans="2:10" x14ac:dyDescent="0.35">
      <c r="C32" s="75"/>
      <c r="D32" s="71"/>
      <c r="E32" s="76"/>
      <c r="H32" s="75"/>
      <c r="J32" s="76"/>
    </row>
    <row r="33" spans="1:10" x14ac:dyDescent="0.35">
      <c r="C33" s="75"/>
      <c r="D33" s="57" t="s">
        <v>80</v>
      </c>
      <c r="E33" s="76"/>
      <c r="H33" s="75"/>
      <c r="I33" s="57" t="s">
        <v>80</v>
      </c>
      <c r="J33" s="76"/>
    </row>
    <row r="34" spans="1:10" ht="33.65" customHeight="1" x14ac:dyDescent="0.35">
      <c r="C34" s="75"/>
      <c r="D34" s="72"/>
      <c r="E34" s="80"/>
      <c r="H34" s="75"/>
      <c r="I34" s="72"/>
      <c r="J34" s="76"/>
    </row>
    <row r="35" spans="1:10" x14ac:dyDescent="0.35">
      <c r="C35" s="75"/>
      <c r="E35" s="76"/>
      <c r="H35" s="75"/>
      <c r="J35" s="76"/>
    </row>
    <row r="36" spans="1:10" x14ac:dyDescent="0.35">
      <c r="A36" s="67"/>
      <c r="B36" s="67"/>
      <c r="C36" s="77"/>
      <c r="D36" s="67" t="s">
        <v>82</v>
      </c>
      <c r="E36" s="78"/>
      <c r="G36" s="67"/>
      <c r="H36" s="77"/>
      <c r="I36" s="67" t="s">
        <v>83</v>
      </c>
      <c r="J36" s="76"/>
    </row>
    <row r="37" spans="1:10" x14ac:dyDescent="0.35">
      <c r="C37" s="75"/>
      <c r="E37" s="76"/>
      <c r="H37" s="75"/>
      <c r="J37" s="76"/>
    </row>
    <row r="38" spans="1:10" x14ac:dyDescent="0.35">
      <c r="C38" s="75"/>
      <c r="E38" s="76"/>
      <c r="H38" s="75"/>
      <c r="J38" s="76"/>
    </row>
    <row r="39" spans="1:10" x14ac:dyDescent="0.35">
      <c r="C39" s="75"/>
      <c r="D39" s="57" t="s">
        <v>80</v>
      </c>
      <c r="E39" s="76"/>
      <c r="H39" s="75"/>
      <c r="I39" s="57" t="s">
        <v>80</v>
      </c>
      <c r="J39" s="76"/>
    </row>
    <row r="40" spans="1:10" ht="33.65" customHeight="1" x14ac:dyDescent="0.35">
      <c r="C40" s="75"/>
      <c r="D40" s="72"/>
      <c r="E40" s="80"/>
      <c r="H40" s="75"/>
      <c r="I40" s="72"/>
      <c r="J40" s="76"/>
    </row>
    <row r="41" spans="1:10" x14ac:dyDescent="0.35">
      <c r="C41" s="75"/>
      <c r="E41" s="76"/>
      <c r="H41" s="75"/>
      <c r="J41" s="76"/>
    </row>
    <row r="42" spans="1:10" x14ac:dyDescent="0.35">
      <c r="C42" s="75"/>
      <c r="D42" s="67" t="s">
        <v>85</v>
      </c>
      <c r="E42" s="78"/>
      <c r="H42" s="75"/>
      <c r="I42" s="67" t="s">
        <v>85</v>
      </c>
      <c r="J42" s="76"/>
    </row>
    <row r="43" spans="1:10" ht="33.65" customHeight="1" x14ac:dyDescent="0.35">
      <c r="C43" s="75"/>
      <c r="D43" s="72"/>
      <c r="E43" s="80"/>
      <c r="H43" s="75"/>
      <c r="I43" s="72"/>
      <c r="J43" s="76"/>
    </row>
    <row r="44" spans="1:10" x14ac:dyDescent="0.35">
      <c r="C44" s="82"/>
      <c r="D44" s="83"/>
      <c r="E44" s="84"/>
      <c r="H44" s="82"/>
      <c r="I44" s="83"/>
      <c r="J44" s="84"/>
    </row>
    <row r="46" spans="1:10" x14ac:dyDescent="0.35">
      <c r="A46" s="67"/>
      <c r="B46" s="67"/>
      <c r="C46" s="67"/>
      <c r="D46" s="67"/>
      <c r="E46" s="67"/>
    </row>
    <row r="47" spans="1:10" ht="15.5" x14ac:dyDescent="0.35">
      <c r="A47" s="67" t="s">
        <v>86</v>
      </c>
      <c r="B47" s="67" t="s">
        <v>74</v>
      </c>
      <c r="C47" s="74"/>
      <c r="D47" s="74" t="s">
        <v>87</v>
      </c>
      <c r="E47" s="74"/>
      <c r="G47" s="67" t="s">
        <v>58</v>
      </c>
      <c r="H47" s="74"/>
      <c r="I47" s="74" t="s">
        <v>88</v>
      </c>
      <c r="J47" s="74"/>
    </row>
    <row r="48" spans="1:10" x14ac:dyDescent="0.35">
      <c r="C48" s="75"/>
      <c r="E48" s="76"/>
      <c r="H48" s="75"/>
      <c r="J48" s="76"/>
    </row>
    <row r="49" spans="3:10" ht="29" x14ac:dyDescent="0.35">
      <c r="C49" s="77"/>
      <c r="D49" s="85" t="s">
        <v>89</v>
      </c>
      <c r="E49" s="78"/>
      <c r="H49" s="75"/>
      <c r="I49" s="65" t="s">
        <v>90</v>
      </c>
      <c r="J49" s="76"/>
    </row>
    <row r="50" spans="3:10" x14ac:dyDescent="0.35">
      <c r="C50" s="75"/>
      <c r="E50" s="76"/>
      <c r="H50" s="75"/>
      <c r="J50" s="76"/>
    </row>
    <row r="51" spans="3:10" x14ac:dyDescent="0.35">
      <c r="C51" s="75"/>
      <c r="E51" s="76"/>
      <c r="H51" s="75"/>
      <c r="J51" s="76"/>
    </row>
    <row r="52" spans="3:10" x14ac:dyDescent="0.35">
      <c r="C52" s="75"/>
      <c r="E52" s="76"/>
      <c r="H52" s="75"/>
      <c r="J52" s="76"/>
    </row>
    <row r="53" spans="3:10" x14ac:dyDescent="0.35">
      <c r="C53" s="75"/>
      <c r="E53" s="76"/>
      <c r="H53" s="75"/>
      <c r="J53" s="76"/>
    </row>
    <row r="54" spans="3:10" x14ac:dyDescent="0.35">
      <c r="C54" s="75"/>
      <c r="E54" s="76"/>
      <c r="H54" s="75"/>
      <c r="J54" s="76"/>
    </row>
    <row r="55" spans="3:10" x14ac:dyDescent="0.35">
      <c r="C55" s="75"/>
      <c r="D55" s="57" t="s">
        <v>79</v>
      </c>
      <c r="E55" s="76"/>
      <c r="H55" s="75"/>
      <c r="I55" s="57" t="s">
        <v>79</v>
      </c>
      <c r="J55" s="76"/>
    </row>
    <row r="56" spans="3:10" x14ac:dyDescent="0.35">
      <c r="C56" s="75"/>
      <c r="D56" s="72"/>
      <c r="E56" s="80"/>
      <c r="H56" s="75"/>
      <c r="I56" s="72"/>
      <c r="J56" s="76"/>
    </row>
    <row r="57" spans="3:10" x14ac:dyDescent="0.35">
      <c r="C57" s="75"/>
      <c r="E57" s="76"/>
      <c r="H57" s="75"/>
      <c r="J57" s="76"/>
    </row>
    <row r="58" spans="3:10" x14ac:dyDescent="0.35">
      <c r="C58" s="75"/>
      <c r="D58" s="57" t="s">
        <v>80</v>
      </c>
      <c r="E58" s="76"/>
      <c r="H58" s="75"/>
      <c r="I58" s="57" t="s">
        <v>80</v>
      </c>
      <c r="J58" s="76"/>
    </row>
    <row r="59" spans="3:10" ht="33.65" customHeight="1" x14ac:dyDescent="0.35">
      <c r="C59" s="75"/>
      <c r="D59" s="72"/>
      <c r="E59" s="80"/>
      <c r="H59" s="75"/>
      <c r="I59" s="72"/>
      <c r="J59" s="76"/>
    </row>
    <row r="60" spans="3:10" x14ac:dyDescent="0.35">
      <c r="C60" s="75"/>
      <c r="E60" s="76"/>
      <c r="H60" s="75"/>
      <c r="J60" s="76"/>
    </row>
    <row r="61" spans="3:10" ht="29" x14ac:dyDescent="0.35">
      <c r="C61" s="75"/>
      <c r="D61" s="65" t="s">
        <v>81</v>
      </c>
      <c r="E61" s="81"/>
      <c r="H61" s="75"/>
      <c r="I61" s="65" t="s">
        <v>81</v>
      </c>
      <c r="J61" s="76"/>
    </row>
    <row r="62" spans="3:10" x14ac:dyDescent="0.35">
      <c r="C62" s="75"/>
      <c r="D62" s="65"/>
      <c r="E62" s="81"/>
      <c r="H62" s="75"/>
      <c r="I62" s="65"/>
      <c r="J62" s="76"/>
    </row>
    <row r="63" spans="3:10" x14ac:dyDescent="0.35">
      <c r="C63" s="75"/>
      <c r="D63" s="65"/>
      <c r="E63" s="81"/>
      <c r="H63" s="75"/>
      <c r="I63" s="65"/>
      <c r="J63" s="76"/>
    </row>
    <row r="64" spans="3:10" x14ac:dyDescent="0.35">
      <c r="C64" s="75"/>
      <c r="D64" s="65"/>
      <c r="E64" s="81"/>
      <c r="H64" s="75"/>
      <c r="I64" s="65"/>
      <c r="J64" s="76"/>
    </row>
    <row r="65" spans="3:10" x14ac:dyDescent="0.35">
      <c r="C65" s="75"/>
      <c r="D65" s="65"/>
      <c r="E65" s="81"/>
      <c r="H65" s="75"/>
      <c r="I65" s="65"/>
      <c r="J65" s="76"/>
    </row>
    <row r="66" spans="3:10" x14ac:dyDescent="0.35">
      <c r="C66" s="75"/>
      <c r="D66" s="65"/>
      <c r="E66" s="81"/>
      <c r="H66" s="75"/>
      <c r="I66" s="65"/>
      <c r="J66" s="76"/>
    </row>
    <row r="67" spans="3:10" x14ac:dyDescent="0.35">
      <c r="C67" s="75"/>
      <c r="D67" s="65"/>
      <c r="E67" s="81"/>
      <c r="H67" s="75"/>
      <c r="I67" s="65"/>
      <c r="J67" s="76"/>
    </row>
    <row r="68" spans="3:10" x14ac:dyDescent="0.35">
      <c r="C68" s="75"/>
      <c r="D68" s="65"/>
      <c r="E68" s="81"/>
      <c r="H68" s="75"/>
      <c r="I68" s="65"/>
      <c r="J68" s="76"/>
    </row>
    <row r="69" spans="3:10" x14ac:dyDescent="0.35">
      <c r="C69" s="75"/>
      <c r="D69" s="65"/>
      <c r="E69" s="81"/>
      <c r="H69" s="75"/>
      <c r="I69" s="65"/>
      <c r="J69" s="76"/>
    </row>
    <row r="70" spans="3:10" x14ac:dyDescent="0.35">
      <c r="C70" s="75"/>
      <c r="E70" s="76"/>
      <c r="H70" s="75"/>
      <c r="J70" s="76"/>
    </row>
    <row r="71" spans="3:10" x14ac:dyDescent="0.35">
      <c r="C71" s="75"/>
      <c r="E71" s="76"/>
      <c r="H71" s="75"/>
      <c r="J71" s="76"/>
    </row>
    <row r="72" spans="3:10" x14ac:dyDescent="0.35">
      <c r="C72" s="75"/>
      <c r="D72" s="57" t="s">
        <v>80</v>
      </c>
      <c r="E72" s="76"/>
      <c r="H72" s="75"/>
      <c r="I72" s="57" t="s">
        <v>80</v>
      </c>
      <c r="J72" s="76"/>
    </row>
    <row r="73" spans="3:10" ht="33.65" customHeight="1" x14ac:dyDescent="0.35">
      <c r="C73" s="75"/>
      <c r="D73" s="72"/>
      <c r="E73" s="80"/>
      <c r="H73" s="75"/>
      <c r="I73" s="72"/>
      <c r="J73" s="76"/>
    </row>
    <row r="74" spans="3:10" x14ac:dyDescent="0.35">
      <c r="C74" s="75"/>
      <c r="E74" s="76"/>
      <c r="H74" s="75"/>
      <c r="J74" s="76"/>
    </row>
    <row r="75" spans="3:10" ht="29" x14ac:dyDescent="0.35">
      <c r="C75" s="77"/>
      <c r="D75" s="85" t="s">
        <v>91</v>
      </c>
      <c r="E75" s="78"/>
      <c r="H75" s="77"/>
      <c r="I75" s="65" t="s">
        <v>92</v>
      </c>
      <c r="J75" s="76"/>
    </row>
    <row r="76" spans="3:10" x14ac:dyDescent="0.35">
      <c r="C76" s="75"/>
      <c r="E76" s="76"/>
      <c r="H76" s="75"/>
      <c r="J76" s="76"/>
    </row>
    <row r="77" spans="3:10" x14ac:dyDescent="0.35">
      <c r="C77" s="75"/>
      <c r="E77" s="76"/>
      <c r="H77" s="75"/>
      <c r="J77" s="76"/>
    </row>
    <row r="78" spans="3:10" x14ac:dyDescent="0.35">
      <c r="C78" s="75"/>
      <c r="D78" s="57" t="s">
        <v>80</v>
      </c>
      <c r="E78" s="76"/>
      <c r="H78" s="75"/>
      <c r="I78" s="57" t="s">
        <v>80</v>
      </c>
      <c r="J78" s="76"/>
    </row>
    <row r="79" spans="3:10" ht="33.65" customHeight="1" x14ac:dyDescent="0.35">
      <c r="C79" s="75"/>
      <c r="D79" s="72"/>
      <c r="E79" s="80"/>
      <c r="H79" s="75"/>
      <c r="I79" s="72"/>
      <c r="J79" s="76"/>
    </row>
    <row r="80" spans="3:10" x14ac:dyDescent="0.35">
      <c r="C80" s="75"/>
      <c r="E80" s="76"/>
      <c r="H80" s="75"/>
      <c r="J80" s="76"/>
    </row>
    <row r="81" spans="1:10" x14ac:dyDescent="0.35">
      <c r="C81" s="75"/>
      <c r="D81" s="67" t="s">
        <v>85</v>
      </c>
      <c r="E81" s="78"/>
      <c r="H81" s="75"/>
      <c r="I81" s="67" t="s">
        <v>85</v>
      </c>
      <c r="J81" s="76"/>
    </row>
    <row r="82" spans="1:10" ht="33.65" customHeight="1" x14ac:dyDescent="0.35">
      <c r="C82" s="75"/>
      <c r="D82" s="72"/>
      <c r="E82" s="80"/>
      <c r="H82" s="75"/>
      <c r="I82" s="72"/>
      <c r="J82" s="76"/>
    </row>
    <row r="83" spans="1:10" x14ac:dyDescent="0.35">
      <c r="C83" s="82"/>
      <c r="D83" s="83"/>
      <c r="E83" s="84"/>
      <c r="H83" s="82"/>
      <c r="I83" s="83"/>
      <c r="J83" s="84"/>
    </row>
    <row r="86" spans="1:10" ht="18.5" x14ac:dyDescent="0.35">
      <c r="B86" s="56" t="s">
        <v>48</v>
      </c>
      <c r="C86" s="56"/>
      <c r="D86" s="56" t="s">
        <v>479</v>
      </c>
      <c r="E86" s="56"/>
      <c r="F86" s="56"/>
      <c r="G86" s="56"/>
      <c r="H86" s="56"/>
      <c r="I86" s="56"/>
      <c r="J86" s="56"/>
    </row>
    <row r="88" spans="1:10" x14ac:dyDescent="0.35">
      <c r="A88" s="67" t="s">
        <v>60</v>
      </c>
      <c r="B88" s="67" t="s">
        <v>74</v>
      </c>
      <c r="D88" s="67" t="s">
        <v>93</v>
      </c>
    </row>
    <row r="89" spans="1:10" x14ac:dyDescent="0.35">
      <c r="D89" s="86" t="s">
        <v>94</v>
      </c>
    </row>
    <row r="97" spans="4:6" x14ac:dyDescent="0.35">
      <c r="D97" s="57" t="s">
        <v>80</v>
      </c>
    </row>
    <row r="98" spans="4:6" x14ac:dyDescent="0.35">
      <c r="D98" s="72"/>
    </row>
    <row r="100" spans="4:6" x14ac:dyDescent="0.35">
      <c r="D100" s="87" t="s">
        <v>95</v>
      </c>
      <c r="F100" s="71"/>
    </row>
    <row r="101" spans="4:6" ht="34.25" customHeight="1" x14ac:dyDescent="0.35">
      <c r="D101" s="72"/>
    </row>
    <row r="103" spans="4:6" ht="29" x14ac:dyDescent="0.35">
      <c r="D103" s="65" t="s">
        <v>96</v>
      </c>
    </row>
    <row r="104" spans="4:6" x14ac:dyDescent="0.35">
      <c r="D104" s="65"/>
    </row>
    <row r="105" spans="4:6" x14ac:dyDescent="0.35">
      <c r="D105" s="65"/>
    </row>
    <row r="106" spans="4:6" x14ac:dyDescent="0.35">
      <c r="D106" s="65"/>
    </row>
    <row r="107" spans="4:6" x14ac:dyDescent="0.35">
      <c r="D107" s="65"/>
    </row>
    <row r="108" spans="4:6" x14ac:dyDescent="0.35">
      <c r="D108" s="65"/>
    </row>
    <row r="109" spans="4:6" x14ac:dyDescent="0.35">
      <c r="D109" s="65"/>
    </row>
    <row r="110" spans="4:6" x14ac:dyDescent="0.35">
      <c r="D110" s="65"/>
    </row>
    <row r="111" spans="4:6" x14ac:dyDescent="0.35">
      <c r="D111" s="65"/>
    </row>
    <row r="112" spans="4:6" x14ac:dyDescent="0.35">
      <c r="F112" s="71"/>
    </row>
    <row r="113" spans="2:10" x14ac:dyDescent="0.35">
      <c r="D113" s="71"/>
      <c r="F113" s="71"/>
    </row>
    <row r="114" spans="2:10" x14ac:dyDescent="0.35">
      <c r="D114" s="57" t="s">
        <v>80</v>
      </c>
    </row>
    <row r="115" spans="2:10" ht="34.25" customHeight="1" x14ac:dyDescent="0.35">
      <c r="D115" s="72"/>
    </row>
    <row r="117" spans="2:10" x14ac:dyDescent="0.35">
      <c r="D117" s="67" t="s">
        <v>97</v>
      </c>
    </row>
    <row r="120" spans="2:10" x14ac:dyDescent="0.35">
      <c r="D120" s="57" t="s">
        <v>80</v>
      </c>
    </row>
    <row r="121" spans="2:10" ht="34.25" customHeight="1" x14ac:dyDescent="0.35">
      <c r="D121" s="72"/>
    </row>
    <row r="123" spans="2:10" x14ac:dyDescent="0.35">
      <c r="D123" s="67" t="s">
        <v>98</v>
      </c>
    </row>
    <row r="124" spans="2:10" ht="34.25" customHeight="1" x14ac:dyDescent="0.35">
      <c r="D124" s="72"/>
    </row>
    <row r="127" spans="2:10" ht="18.5" x14ac:dyDescent="0.35">
      <c r="B127" s="56" t="s">
        <v>48</v>
      </c>
      <c r="C127" s="56"/>
      <c r="D127" s="56" t="s">
        <v>480</v>
      </c>
      <c r="E127" s="56"/>
      <c r="F127" s="56"/>
      <c r="G127" s="56"/>
      <c r="H127" s="56"/>
      <c r="I127" s="56"/>
      <c r="J127" s="56"/>
    </row>
    <row r="129" spans="1:4" x14ac:dyDescent="0.35">
      <c r="A129" s="67" t="s">
        <v>61</v>
      </c>
      <c r="B129" s="67" t="s">
        <v>74</v>
      </c>
      <c r="D129" s="67" t="s">
        <v>99</v>
      </c>
    </row>
    <row r="132" spans="1:4" x14ac:dyDescent="0.35">
      <c r="D132" s="57" t="s">
        <v>100</v>
      </c>
    </row>
    <row r="133" spans="1:4" ht="34.25" customHeight="1" x14ac:dyDescent="0.35">
      <c r="D133" s="72"/>
    </row>
    <row r="135" spans="1:4" x14ac:dyDescent="0.35">
      <c r="D135" s="67" t="s">
        <v>101</v>
      </c>
    </row>
    <row r="136" spans="1:4" x14ac:dyDescent="0.35">
      <c r="D136" s="67" t="s">
        <v>102</v>
      </c>
    </row>
    <row r="137" spans="1:4" ht="34.25" customHeight="1" x14ac:dyDescent="0.35">
      <c r="D137" s="72"/>
    </row>
    <row r="139" spans="1:4" x14ac:dyDescent="0.35">
      <c r="D139" s="67" t="s">
        <v>103</v>
      </c>
    </row>
    <row r="145" spans="4:4" x14ac:dyDescent="0.35">
      <c r="D145" s="57" t="s">
        <v>80</v>
      </c>
    </row>
    <row r="146" spans="4:4" x14ac:dyDescent="0.35">
      <c r="D146" s="72"/>
    </row>
    <row r="148" spans="4:4" ht="29" x14ac:dyDescent="0.35">
      <c r="D148" s="65" t="s">
        <v>104</v>
      </c>
    </row>
    <row r="149" spans="4:4" x14ac:dyDescent="0.35">
      <c r="D149" s="65"/>
    </row>
    <row r="150" spans="4:4" x14ac:dyDescent="0.35">
      <c r="D150" s="65"/>
    </row>
    <row r="151" spans="4:4" x14ac:dyDescent="0.35">
      <c r="D151" s="65"/>
    </row>
    <row r="152" spans="4:4" x14ac:dyDescent="0.35">
      <c r="D152" s="65"/>
    </row>
    <row r="153" spans="4:4" x14ac:dyDescent="0.35">
      <c r="D153" s="65"/>
    </row>
    <row r="154" spans="4:4" x14ac:dyDescent="0.35">
      <c r="D154" s="65"/>
    </row>
    <row r="155" spans="4:4" x14ac:dyDescent="0.35">
      <c r="D155" s="65"/>
    </row>
    <row r="156" spans="4:4" x14ac:dyDescent="0.35">
      <c r="D156" s="65"/>
    </row>
    <row r="158" spans="4:4" x14ac:dyDescent="0.35">
      <c r="D158" s="71"/>
    </row>
    <row r="159" spans="4:4" x14ac:dyDescent="0.35">
      <c r="D159" s="57" t="s">
        <v>80</v>
      </c>
    </row>
    <row r="160" spans="4:4" ht="34.25" customHeight="1" x14ac:dyDescent="0.35">
      <c r="D160" s="72"/>
    </row>
    <row r="162" spans="1:10" x14ac:dyDescent="0.35">
      <c r="D162" s="67" t="s">
        <v>105</v>
      </c>
    </row>
    <row r="165" spans="1:10" x14ac:dyDescent="0.35">
      <c r="D165" s="57" t="s">
        <v>84</v>
      </c>
    </row>
    <row r="166" spans="1:10" ht="34.25" customHeight="1" x14ac:dyDescent="0.35">
      <c r="D166" s="72"/>
    </row>
    <row r="168" spans="1:10" x14ac:dyDescent="0.35">
      <c r="D168" s="67" t="s">
        <v>106</v>
      </c>
    </row>
    <row r="169" spans="1:10" ht="34.25" customHeight="1" x14ac:dyDescent="0.35">
      <c r="D169" s="72"/>
    </row>
    <row r="172" spans="1:10" ht="18.5" x14ac:dyDescent="0.35">
      <c r="B172" s="56" t="s">
        <v>48</v>
      </c>
      <c r="C172" s="56"/>
      <c r="D172" s="56" t="s">
        <v>481</v>
      </c>
      <c r="E172" s="56"/>
      <c r="F172" s="56"/>
      <c r="G172" s="56"/>
      <c r="H172" s="56"/>
      <c r="I172" s="56"/>
      <c r="J172" s="56"/>
    </row>
    <row r="174" spans="1:10" x14ac:dyDescent="0.35">
      <c r="A174" s="67" t="s">
        <v>64</v>
      </c>
      <c r="B174" s="67" t="s">
        <v>74</v>
      </c>
      <c r="D174" s="67" t="s">
        <v>107</v>
      </c>
    </row>
    <row r="180" spans="4:4" x14ac:dyDescent="0.35">
      <c r="D180" s="57" t="s">
        <v>79</v>
      </c>
    </row>
    <row r="181" spans="4:4" x14ac:dyDescent="0.35">
      <c r="D181" s="72"/>
    </row>
    <row r="183" spans="4:4" x14ac:dyDescent="0.35">
      <c r="D183" s="57" t="s">
        <v>80</v>
      </c>
    </row>
    <row r="184" spans="4:4" ht="34.25" customHeight="1" x14ac:dyDescent="0.35">
      <c r="D184" s="72"/>
    </row>
    <row r="186" spans="4:4" ht="29" x14ac:dyDescent="0.35">
      <c r="D186" s="65" t="s">
        <v>81</v>
      </c>
    </row>
    <row r="187" spans="4:4" x14ac:dyDescent="0.35">
      <c r="D187" s="65"/>
    </row>
    <row r="188" spans="4:4" x14ac:dyDescent="0.35">
      <c r="D188" s="65"/>
    </row>
    <row r="189" spans="4:4" x14ac:dyDescent="0.35">
      <c r="D189" s="65"/>
    </row>
    <row r="190" spans="4:4" x14ac:dyDescent="0.35">
      <c r="D190" s="65"/>
    </row>
    <row r="191" spans="4:4" x14ac:dyDescent="0.35">
      <c r="D191" s="65"/>
    </row>
    <row r="192" spans="4:4" x14ac:dyDescent="0.35">
      <c r="D192" s="65"/>
    </row>
    <row r="193" spans="1:10" x14ac:dyDescent="0.35">
      <c r="D193" s="65"/>
    </row>
    <row r="194" spans="1:10" x14ac:dyDescent="0.35">
      <c r="D194" s="65"/>
    </row>
    <row r="196" spans="1:10" x14ac:dyDescent="0.35">
      <c r="D196" s="71"/>
    </row>
    <row r="197" spans="1:10" x14ac:dyDescent="0.35">
      <c r="D197" s="57" t="s">
        <v>80</v>
      </c>
    </row>
    <row r="198" spans="1:10" ht="34.25" customHeight="1" x14ac:dyDescent="0.35">
      <c r="D198" s="72"/>
    </row>
    <row r="201" spans="1:10" ht="18.5" x14ac:dyDescent="0.35">
      <c r="B201" s="56" t="s">
        <v>48</v>
      </c>
      <c r="C201" s="56"/>
      <c r="D201" s="56" t="s">
        <v>108</v>
      </c>
      <c r="E201" s="56"/>
      <c r="F201" s="56"/>
      <c r="G201" s="56"/>
      <c r="H201" s="56"/>
      <c r="I201" s="56"/>
      <c r="J201" s="56"/>
    </row>
    <row r="203" spans="1:10" x14ac:dyDescent="0.35">
      <c r="A203" s="67" t="s">
        <v>65</v>
      </c>
      <c r="B203" s="67" t="s">
        <v>74</v>
      </c>
      <c r="D203" s="67" t="s">
        <v>109</v>
      </c>
    </row>
    <row r="210" spans="1:8" x14ac:dyDescent="0.35">
      <c r="D210" s="57" t="s">
        <v>521</v>
      </c>
    </row>
    <row r="211" spans="1:8" x14ac:dyDescent="0.35">
      <c r="D211" s="72"/>
    </row>
    <row r="213" spans="1:8" ht="29" x14ac:dyDescent="0.35">
      <c r="D213" s="88" t="s">
        <v>484</v>
      </c>
      <c r="H213" s="71"/>
    </row>
    <row r="214" spans="1:8" ht="34.25" customHeight="1" x14ac:dyDescent="0.35">
      <c r="D214" s="72"/>
    </row>
    <row r="216" spans="1:8" x14ac:dyDescent="0.35">
      <c r="A216" s="67" t="s">
        <v>68</v>
      </c>
      <c r="B216" s="67" t="s">
        <v>74</v>
      </c>
      <c r="D216" s="67" t="s">
        <v>111</v>
      </c>
    </row>
    <row r="223" spans="1:8" ht="29" x14ac:dyDescent="0.35">
      <c r="D223" s="73" t="s">
        <v>522</v>
      </c>
    </row>
    <row r="224" spans="1:8" x14ac:dyDescent="0.35">
      <c r="D224" s="72"/>
    </row>
    <row r="226" spans="1:10" ht="29" x14ac:dyDescent="0.35">
      <c r="D226" s="88" t="s">
        <v>485</v>
      </c>
    </row>
    <row r="227" spans="1:10" ht="34.25" customHeight="1" x14ac:dyDescent="0.35">
      <c r="D227" s="72"/>
    </row>
    <row r="229" spans="1:10" ht="43.5" x14ac:dyDescent="0.35">
      <c r="A229" s="59" t="s">
        <v>70</v>
      </c>
      <c r="B229" s="59" t="s">
        <v>74</v>
      </c>
      <c r="D229" s="89" t="s">
        <v>514</v>
      </c>
    </row>
    <row r="231" spans="1:10" ht="34.25" customHeight="1" x14ac:dyDescent="0.35">
      <c r="D231" s="72"/>
    </row>
    <row r="234" spans="1:10" ht="18.5" x14ac:dyDescent="0.35">
      <c r="B234" s="56" t="s">
        <v>48</v>
      </c>
      <c r="C234" s="56"/>
      <c r="D234" s="56" t="s">
        <v>112</v>
      </c>
      <c r="E234" s="56"/>
      <c r="F234" s="56"/>
      <c r="G234" s="56"/>
      <c r="H234" s="56"/>
      <c r="I234" s="56"/>
      <c r="J234" s="56"/>
    </row>
    <row r="236" spans="1:10" x14ac:dyDescent="0.35">
      <c r="A236" s="67" t="s">
        <v>113</v>
      </c>
      <c r="B236" s="67" t="s">
        <v>114</v>
      </c>
      <c r="D236" s="67" t="s">
        <v>115</v>
      </c>
    </row>
    <row r="239" spans="1:10" x14ac:dyDescent="0.35">
      <c r="D239" s="67" t="s">
        <v>486</v>
      </c>
    </row>
    <row r="240" spans="1:10" ht="34.25" customHeight="1" x14ac:dyDescent="0.35">
      <c r="D240" s="72"/>
    </row>
    <row r="243" spans="1:10" ht="18.5" x14ac:dyDescent="0.35">
      <c r="B243" s="56" t="s">
        <v>48</v>
      </c>
      <c r="C243" s="56"/>
      <c r="D243" s="56" t="s">
        <v>116</v>
      </c>
      <c r="E243" s="56"/>
      <c r="F243" s="56"/>
      <c r="G243" s="56"/>
      <c r="H243" s="56"/>
      <c r="I243" s="56"/>
      <c r="J243" s="56"/>
    </row>
    <row r="245" spans="1:10" x14ac:dyDescent="0.35">
      <c r="A245" s="67" t="s">
        <v>117</v>
      </c>
      <c r="B245" s="67" t="s">
        <v>118</v>
      </c>
      <c r="D245" s="67" t="s">
        <v>119</v>
      </c>
    </row>
    <row r="248" spans="1:10" x14ac:dyDescent="0.35">
      <c r="D248" s="67" t="s">
        <v>120</v>
      </c>
    </row>
    <row r="249" spans="1:10" x14ac:dyDescent="0.35">
      <c r="D249" s="67" t="s">
        <v>121</v>
      </c>
    </row>
    <row r="250" spans="1:10" ht="34.25" customHeight="1" x14ac:dyDescent="0.35">
      <c r="D250" s="72"/>
    </row>
    <row r="252" spans="1:10" x14ac:dyDescent="0.35">
      <c r="D252" s="67" t="s">
        <v>122</v>
      </c>
    </row>
    <row r="253" spans="1:10" ht="34.25" customHeight="1" x14ac:dyDescent="0.35">
      <c r="D253" s="72"/>
    </row>
    <row r="255" spans="1:10" x14ac:dyDescent="0.35">
      <c r="A255" s="59" t="s">
        <v>123</v>
      </c>
      <c r="B255" s="59" t="s">
        <v>118</v>
      </c>
      <c r="D255" s="65" t="s">
        <v>124</v>
      </c>
    </row>
    <row r="258" spans="1:4" x14ac:dyDescent="0.35">
      <c r="D258" s="67" t="s">
        <v>120</v>
      </c>
    </row>
    <row r="259" spans="1:4" x14ac:dyDescent="0.35">
      <c r="D259" s="67" t="s">
        <v>125</v>
      </c>
    </row>
    <row r="260" spans="1:4" ht="34.25" customHeight="1" x14ac:dyDescent="0.35">
      <c r="D260" s="72"/>
    </row>
    <row r="262" spans="1:4" x14ac:dyDescent="0.35">
      <c r="D262" s="67" t="s">
        <v>122</v>
      </c>
    </row>
    <row r="263" spans="1:4" ht="34.25" customHeight="1" x14ac:dyDescent="0.35">
      <c r="D263" s="72"/>
    </row>
    <row r="265" spans="1:4" x14ac:dyDescent="0.35">
      <c r="A265" s="67" t="s">
        <v>126</v>
      </c>
      <c r="B265" s="67" t="s">
        <v>118</v>
      </c>
      <c r="D265" s="67" t="s">
        <v>127</v>
      </c>
    </row>
    <row r="268" spans="1:4" x14ac:dyDescent="0.35">
      <c r="D268" s="67" t="s">
        <v>120</v>
      </c>
    </row>
    <row r="269" spans="1:4" x14ac:dyDescent="0.35">
      <c r="D269" s="67" t="s">
        <v>125</v>
      </c>
    </row>
    <row r="270" spans="1:4" ht="34.25" customHeight="1" x14ac:dyDescent="0.35">
      <c r="D270" s="72"/>
    </row>
    <row r="272" spans="1:4" x14ac:dyDescent="0.35">
      <c r="D272" s="67" t="s">
        <v>122</v>
      </c>
    </row>
    <row r="273" spans="1:4" ht="34.25" customHeight="1" x14ac:dyDescent="0.35">
      <c r="D273" s="72"/>
    </row>
    <row r="275" spans="1:4" x14ac:dyDescent="0.35">
      <c r="A275" s="67" t="s">
        <v>128</v>
      </c>
      <c r="B275" s="67" t="s">
        <v>118</v>
      </c>
      <c r="D275" s="67" t="s">
        <v>129</v>
      </c>
    </row>
    <row r="278" spans="1:4" x14ac:dyDescent="0.35">
      <c r="D278" s="67" t="s">
        <v>120</v>
      </c>
    </row>
    <row r="279" spans="1:4" x14ac:dyDescent="0.35">
      <c r="A279" s="67"/>
      <c r="B279" s="67"/>
      <c r="D279" s="67" t="s">
        <v>130</v>
      </c>
    </row>
    <row r="282" spans="1:4" x14ac:dyDescent="0.35">
      <c r="D282" s="67" t="s">
        <v>131</v>
      </c>
    </row>
    <row r="283" spans="1:4" ht="34.25" customHeight="1" x14ac:dyDescent="0.35">
      <c r="D283" s="72"/>
    </row>
    <row r="285" spans="1:4" x14ac:dyDescent="0.35">
      <c r="D285" s="67" t="s">
        <v>132</v>
      </c>
    </row>
    <row r="286" spans="1:4" ht="34.25" customHeight="1" x14ac:dyDescent="0.35">
      <c r="D286" s="72"/>
    </row>
  </sheetData>
  <sheetProtection sheet="1" objects="1" scenarios="1" formatCells="0" formatColumns="0" formatRows="0"/>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292100</xdr:colOff>
                    <xdr:row>10</xdr:row>
                    <xdr:rowOff>50800</xdr:rowOff>
                  </from>
                  <to>
                    <xdr:col>3</xdr:col>
                    <xdr:colOff>2120900</xdr:colOff>
                    <xdr:row>11</xdr:row>
                    <xdr:rowOff>139700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292100</xdr:colOff>
                    <xdr:row>11</xdr:row>
                    <xdr:rowOff>127000</xdr:rowOff>
                  </from>
                  <to>
                    <xdr:col>3</xdr:col>
                    <xdr:colOff>2120900</xdr:colOff>
                    <xdr:row>13</xdr:row>
                    <xdr:rowOff>25400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2959100</xdr:colOff>
                    <xdr:row>11</xdr:row>
                    <xdr:rowOff>139700</xdr:rowOff>
                  </from>
                  <to>
                    <xdr:col>3</xdr:col>
                    <xdr:colOff>4787900</xdr:colOff>
                    <xdr:row>13</xdr:row>
                    <xdr:rowOff>50800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2959100</xdr:colOff>
                    <xdr:row>10</xdr:row>
                    <xdr:rowOff>63500</xdr:rowOff>
                  </from>
                  <to>
                    <xdr:col>3</xdr:col>
                    <xdr:colOff>4787900</xdr:colOff>
                    <xdr:row>11</xdr:row>
                    <xdr:rowOff>152400</xdr:rowOff>
                  </to>
                </anchor>
              </controlPr>
            </control>
          </mc:Choice>
        </mc:AlternateContent>
        <mc:AlternateContent xmlns:mc="http://schemas.openxmlformats.org/markup-compatibility/2006">
          <mc:Choice Requires="x14">
            <control shapeId="7175" r:id="rId8" name="Drop Down 7">
              <controlPr defaultSize="0" autoLine="0" autoPict="0">
                <anchor moveWithCells="1">
                  <from>
                    <xdr:col>3</xdr:col>
                    <xdr:colOff>12700</xdr:colOff>
                    <xdr:row>36</xdr:row>
                    <xdr:rowOff>88900</xdr:rowOff>
                  </from>
                  <to>
                    <xdr:col>3</xdr:col>
                    <xdr:colOff>2082800</xdr:colOff>
                    <xdr:row>37</xdr:row>
                    <xdr:rowOff>101600</xdr:rowOff>
                  </to>
                </anchor>
              </controlPr>
            </control>
          </mc:Choice>
        </mc:AlternateContent>
        <mc:AlternateContent xmlns:mc="http://schemas.openxmlformats.org/markup-compatibility/2006">
          <mc:Choice Requires="x14">
            <control shapeId="7182" r:id="rId9" name="Drop Down 14">
              <controlPr defaultSize="0" autoLine="0" autoPict="0">
                <anchor moveWithCells="1">
                  <from>
                    <xdr:col>8</xdr:col>
                    <xdr:colOff>12700</xdr:colOff>
                    <xdr:row>36</xdr:row>
                    <xdr:rowOff>88900</xdr:rowOff>
                  </from>
                  <to>
                    <xdr:col>8</xdr:col>
                    <xdr:colOff>2082800</xdr:colOff>
                    <xdr:row>37</xdr:row>
                    <xdr:rowOff>101600</xdr:rowOff>
                  </to>
                </anchor>
              </controlPr>
            </control>
          </mc:Choice>
        </mc:AlternateContent>
        <mc:AlternateContent xmlns:mc="http://schemas.openxmlformats.org/markup-compatibility/2006">
          <mc:Choice Requires="x14">
            <control shapeId="7189" r:id="rId10" name="Drop Down 21">
              <controlPr defaultSize="0" autoLine="0" autoPict="0">
                <anchor moveWithCells="1">
                  <from>
                    <xdr:col>3</xdr:col>
                    <xdr:colOff>12700</xdr:colOff>
                    <xdr:row>75</xdr:row>
                    <xdr:rowOff>88900</xdr:rowOff>
                  </from>
                  <to>
                    <xdr:col>3</xdr:col>
                    <xdr:colOff>2082800</xdr:colOff>
                    <xdr:row>76</xdr:row>
                    <xdr:rowOff>101600</xdr:rowOff>
                  </to>
                </anchor>
              </controlPr>
            </control>
          </mc:Choice>
        </mc:AlternateContent>
        <mc:AlternateContent xmlns:mc="http://schemas.openxmlformats.org/markup-compatibility/2006">
          <mc:Choice Requires="x14">
            <control shapeId="7196" r:id="rId11" name="Drop Down 28">
              <controlPr defaultSize="0" autoLine="0" autoPict="0">
                <anchor moveWithCells="1">
                  <from>
                    <xdr:col>8</xdr:col>
                    <xdr:colOff>12700</xdr:colOff>
                    <xdr:row>75</xdr:row>
                    <xdr:rowOff>88900</xdr:rowOff>
                  </from>
                  <to>
                    <xdr:col>8</xdr:col>
                    <xdr:colOff>2082800</xdr:colOff>
                    <xdr:row>76</xdr:row>
                    <xdr:rowOff>101600</xdr:rowOff>
                  </to>
                </anchor>
              </controlPr>
            </control>
          </mc:Choice>
        </mc:AlternateContent>
        <mc:AlternateContent xmlns:mc="http://schemas.openxmlformats.org/markup-compatibility/2006">
          <mc:Choice Requires="x14">
            <control shapeId="7197" r:id="rId12" name="Check Box 29">
              <controlPr defaultSize="0" autoFill="0" autoLine="0" autoPict="0">
                <anchor moveWithCells="1">
                  <from>
                    <xdr:col>3</xdr:col>
                    <xdr:colOff>127000</xdr:colOff>
                    <xdr:row>89</xdr:row>
                    <xdr:rowOff>76200</xdr:rowOff>
                  </from>
                  <to>
                    <xdr:col>3</xdr:col>
                    <xdr:colOff>1955800</xdr:colOff>
                    <xdr:row>90</xdr:row>
                    <xdr:rowOff>165100</xdr:rowOff>
                  </to>
                </anchor>
              </controlPr>
            </control>
          </mc:Choice>
        </mc:AlternateContent>
        <mc:AlternateContent xmlns:mc="http://schemas.openxmlformats.org/markup-compatibility/2006">
          <mc:Choice Requires="x14">
            <control shapeId="7199" r:id="rId13" name="Check Box 31">
              <controlPr defaultSize="0" autoFill="0" autoLine="0" autoPict="0">
                <anchor moveWithCells="1">
                  <from>
                    <xdr:col>3</xdr:col>
                    <xdr:colOff>114300</xdr:colOff>
                    <xdr:row>93</xdr:row>
                    <xdr:rowOff>107950</xdr:rowOff>
                  </from>
                  <to>
                    <xdr:col>3</xdr:col>
                    <xdr:colOff>1943100</xdr:colOff>
                    <xdr:row>95</xdr:row>
                    <xdr:rowOff>0</xdr:rowOff>
                  </to>
                </anchor>
              </controlPr>
            </control>
          </mc:Choice>
        </mc:AlternateContent>
        <mc:AlternateContent xmlns:mc="http://schemas.openxmlformats.org/markup-compatibility/2006">
          <mc:Choice Requires="x14">
            <control shapeId="7200" r:id="rId14" name="Check Box 32">
              <controlPr defaultSize="0" autoFill="0" autoLine="0" autoPict="0">
                <anchor moveWithCells="1">
                  <from>
                    <xdr:col>3</xdr:col>
                    <xdr:colOff>114300</xdr:colOff>
                    <xdr:row>90</xdr:row>
                    <xdr:rowOff>139700</xdr:rowOff>
                  </from>
                  <to>
                    <xdr:col>3</xdr:col>
                    <xdr:colOff>1943100</xdr:colOff>
                    <xdr:row>92</xdr:row>
                    <xdr:rowOff>50800</xdr:rowOff>
                  </to>
                </anchor>
              </controlPr>
            </control>
          </mc:Choice>
        </mc:AlternateContent>
        <mc:AlternateContent xmlns:mc="http://schemas.openxmlformats.org/markup-compatibility/2006">
          <mc:Choice Requires="x14">
            <control shapeId="7201" r:id="rId15" name="Check Box 33">
              <controlPr defaultSize="0" autoFill="0" autoLine="0" autoPict="0">
                <anchor moveWithCells="1">
                  <from>
                    <xdr:col>3</xdr:col>
                    <xdr:colOff>114300</xdr:colOff>
                    <xdr:row>92</xdr:row>
                    <xdr:rowOff>38100</xdr:rowOff>
                  </from>
                  <to>
                    <xdr:col>3</xdr:col>
                    <xdr:colOff>1943100</xdr:colOff>
                    <xdr:row>93</xdr:row>
                    <xdr:rowOff>127000</xdr:rowOff>
                  </to>
                </anchor>
              </controlPr>
            </control>
          </mc:Choice>
        </mc:AlternateContent>
        <mc:AlternateContent xmlns:mc="http://schemas.openxmlformats.org/markup-compatibility/2006">
          <mc:Choice Requires="x14">
            <control shapeId="7204" r:id="rId16" name="Check Box 36">
              <controlPr defaultSize="0" autoFill="0" autoLine="0" autoPict="0">
                <anchor moveWithCells="1">
                  <from>
                    <xdr:col>3</xdr:col>
                    <xdr:colOff>2387600</xdr:colOff>
                    <xdr:row>92</xdr:row>
                    <xdr:rowOff>50800</xdr:rowOff>
                  </from>
                  <to>
                    <xdr:col>3</xdr:col>
                    <xdr:colOff>4216400</xdr:colOff>
                    <xdr:row>93</xdr:row>
                    <xdr:rowOff>139700</xdr:rowOff>
                  </to>
                </anchor>
              </controlPr>
            </control>
          </mc:Choice>
        </mc:AlternateContent>
        <mc:AlternateContent xmlns:mc="http://schemas.openxmlformats.org/markup-compatibility/2006">
          <mc:Choice Requires="x14">
            <control shapeId="7205" r:id="rId17" name="Check Box 37">
              <controlPr defaultSize="0" autoFill="0" autoLine="0" autoPict="0">
                <anchor moveWithCells="1">
                  <from>
                    <xdr:col>3</xdr:col>
                    <xdr:colOff>2387600</xdr:colOff>
                    <xdr:row>89</xdr:row>
                    <xdr:rowOff>76200</xdr:rowOff>
                  </from>
                  <to>
                    <xdr:col>3</xdr:col>
                    <xdr:colOff>4216400</xdr:colOff>
                    <xdr:row>90</xdr:row>
                    <xdr:rowOff>177800</xdr:rowOff>
                  </to>
                </anchor>
              </controlPr>
            </control>
          </mc:Choice>
        </mc:AlternateContent>
        <mc:AlternateContent xmlns:mc="http://schemas.openxmlformats.org/markup-compatibility/2006">
          <mc:Choice Requires="x14">
            <control shapeId="7206" r:id="rId18" name="Check Box 38">
              <controlPr defaultSize="0" autoFill="0" autoLine="0" autoPict="0">
                <anchor moveWithCells="1">
                  <from>
                    <xdr:col>3</xdr:col>
                    <xdr:colOff>2387600</xdr:colOff>
                    <xdr:row>90</xdr:row>
                    <xdr:rowOff>177800</xdr:rowOff>
                  </from>
                  <to>
                    <xdr:col>3</xdr:col>
                    <xdr:colOff>4216400</xdr:colOff>
                    <xdr:row>92</xdr:row>
                    <xdr:rowOff>63500</xdr:rowOff>
                  </to>
                </anchor>
              </controlPr>
            </control>
          </mc:Choice>
        </mc:AlternateContent>
        <mc:AlternateContent xmlns:mc="http://schemas.openxmlformats.org/markup-compatibility/2006">
          <mc:Choice Requires="x14">
            <control shapeId="7208" r:id="rId19" name="Drop Down 40">
              <controlPr defaultSize="0" autoLine="0" autoPict="0">
                <anchor moveWithCells="1">
                  <from>
                    <xdr:col>3</xdr:col>
                    <xdr:colOff>12700</xdr:colOff>
                    <xdr:row>117</xdr:row>
                    <xdr:rowOff>88900</xdr:rowOff>
                  </from>
                  <to>
                    <xdr:col>3</xdr:col>
                    <xdr:colOff>2082800</xdr:colOff>
                    <xdr:row>118</xdr:row>
                    <xdr:rowOff>101600</xdr:rowOff>
                  </to>
                </anchor>
              </controlPr>
            </control>
          </mc:Choice>
        </mc:AlternateContent>
        <mc:AlternateContent xmlns:mc="http://schemas.openxmlformats.org/markup-compatibility/2006">
          <mc:Choice Requires="x14">
            <control shapeId="7209" r:id="rId20" name="Drop Down 41">
              <controlPr defaultSize="0" autoLine="0" autoPict="0">
                <anchor moveWithCells="1">
                  <from>
                    <xdr:col>3</xdr:col>
                    <xdr:colOff>12700</xdr:colOff>
                    <xdr:row>129</xdr:row>
                    <xdr:rowOff>88900</xdr:rowOff>
                  </from>
                  <to>
                    <xdr:col>3</xdr:col>
                    <xdr:colOff>2082800</xdr:colOff>
                    <xdr:row>130</xdr:row>
                    <xdr:rowOff>101600</xdr:rowOff>
                  </to>
                </anchor>
              </controlPr>
            </control>
          </mc:Choice>
        </mc:AlternateContent>
        <mc:AlternateContent xmlns:mc="http://schemas.openxmlformats.org/markup-compatibility/2006">
          <mc:Choice Requires="x14">
            <control shapeId="7216" r:id="rId21" name="Drop Down 48">
              <controlPr defaultSize="0" autoLine="0" autoPict="0">
                <anchor moveWithCells="1">
                  <from>
                    <xdr:col>3</xdr:col>
                    <xdr:colOff>12700</xdr:colOff>
                    <xdr:row>162</xdr:row>
                    <xdr:rowOff>88900</xdr:rowOff>
                  </from>
                  <to>
                    <xdr:col>3</xdr:col>
                    <xdr:colOff>2082800</xdr:colOff>
                    <xdr:row>163</xdr:row>
                    <xdr:rowOff>101600</xdr:rowOff>
                  </to>
                </anchor>
              </controlPr>
            </control>
          </mc:Choice>
        </mc:AlternateContent>
        <mc:AlternateContent xmlns:mc="http://schemas.openxmlformats.org/markup-compatibility/2006">
          <mc:Choice Requires="x14">
            <control shapeId="7223" r:id="rId22" name="Check Box 55">
              <controlPr defaultSize="0" autoFill="0" autoLine="0" autoPict="0">
                <anchor moveWithCells="1">
                  <from>
                    <xdr:col>3</xdr:col>
                    <xdr:colOff>127000</xdr:colOff>
                    <xdr:row>203</xdr:row>
                    <xdr:rowOff>88900</xdr:rowOff>
                  </from>
                  <to>
                    <xdr:col>3</xdr:col>
                    <xdr:colOff>1955800</xdr:colOff>
                    <xdr:row>204</xdr:row>
                    <xdr:rowOff>177800</xdr:rowOff>
                  </to>
                </anchor>
              </controlPr>
            </control>
          </mc:Choice>
        </mc:AlternateContent>
        <mc:AlternateContent xmlns:mc="http://schemas.openxmlformats.org/markup-compatibility/2006">
          <mc:Choice Requires="x14">
            <control shapeId="7224" r:id="rId23" name="Check Box 56">
              <controlPr defaultSize="0" autoFill="0" autoLine="0" autoPict="0">
                <anchor moveWithCells="1">
                  <from>
                    <xdr:col>3</xdr:col>
                    <xdr:colOff>127000</xdr:colOff>
                    <xdr:row>204</xdr:row>
                    <xdr:rowOff>146050</xdr:rowOff>
                  </from>
                  <to>
                    <xdr:col>3</xdr:col>
                    <xdr:colOff>1955800</xdr:colOff>
                    <xdr:row>206</xdr:row>
                    <xdr:rowOff>63500</xdr:rowOff>
                  </to>
                </anchor>
              </controlPr>
            </control>
          </mc:Choice>
        </mc:AlternateContent>
        <mc:AlternateContent xmlns:mc="http://schemas.openxmlformats.org/markup-compatibility/2006">
          <mc:Choice Requires="x14">
            <control shapeId="7225" r:id="rId24" name="Check Box 57">
              <controlPr defaultSize="0" autoFill="0" autoLine="0" autoPict="0">
                <anchor moveWithCells="1">
                  <from>
                    <xdr:col>3</xdr:col>
                    <xdr:colOff>127000</xdr:colOff>
                    <xdr:row>207</xdr:row>
                    <xdr:rowOff>69850</xdr:rowOff>
                  </from>
                  <to>
                    <xdr:col>3</xdr:col>
                    <xdr:colOff>1955800</xdr:colOff>
                    <xdr:row>208</xdr:row>
                    <xdr:rowOff>146050</xdr:rowOff>
                  </to>
                </anchor>
              </controlPr>
            </control>
          </mc:Choice>
        </mc:AlternateContent>
        <mc:AlternateContent xmlns:mc="http://schemas.openxmlformats.org/markup-compatibility/2006">
          <mc:Choice Requires="x14">
            <control shapeId="7226" r:id="rId25" name="Check Box 58">
              <controlPr defaultSize="0" autoFill="0" autoLine="0" autoPict="0">
                <anchor moveWithCells="1">
                  <from>
                    <xdr:col>3</xdr:col>
                    <xdr:colOff>127000</xdr:colOff>
                    <xdr:row>206</xdr:row>
                    <xdr:rowOff>0</xdr:rowOff>
                  </from>
                  <to>
                    <xdr:col>3</xdr:col>
                    <xdr:colOff>1955800</xdr:colOff>
                    <xdr:row>207</xdr:row>
                    <xdr:rowOff>101600</xdr:rowOff>
                  </to>
                </anchor>
              </controlPr>
            </control>
          </mc:Choice>
        </mc:AlternateContent>
        <mc:AlternateContent xmlns:mc="http://schemas.openxmlformats.org/markup-compatibility/2006">
          <mc:Choice Requires="x14">
            <control shapeId="7228" r:id="rId26" name="Check Box 60">
              <controlPr defaultSize="0" autoFill="0" autoLine="0" autoPict="0">
                <anchor moveWithCells="1">
                  <from>
                    <xdr:col>3</xdr:col>
                    <xdr:colOff>127000</xdr:colOff>
                    <xdr:row>216</xdr:row>
                    <xdr:rowOff>88900</xdr:rowOff>
                  </from>
                  <to>
                    <xdr:col>3</xdr:col>
                    <xdr:colOff>1955800</xdr:colOff>
                    <xdr:row>217</xdr:row>
                    <xdr:rowOff>177800</xdr:rowOff>
                  </to>
                </anchor>
              </controlPr>
            </control>
          </mc:Choice>
        </mc:AlternateContent>
        <mc:AlternateContent xmlns:mc="http://schemas.openxmlformats.org/markup-compatibility/2006">
          <mc:Choice Requires="x14">
            <control shapeId="7229" r:id="rId27" name="Check Box 61">
              <controlPr defaultSize="0" autoFill="0" autoLine="0" autoPict="0">
                <anchor moveWithCells="1">
                  <from>
                    <xdr:col>3</xdr:col>
                    <xdr:colOff>127000</xdr:colOff>
                    <xdr:row>217</xdr:row>
                    <xdr:rowOff>146050</xdr:rowOff>
                  </from>
                  <to>
                    <xdr:col>3</xdr:col>
                    <xdr:colOff>1955800</xdr:colOff>
                    <xdr:row>219</xdr:row>
                    <xdr:rowOff>63500</xdr:rowOff>
                  </to>
                </anchor>
              </controlPr>
            </control>
          </mc:Choice>
        </mc:AlternateContent>
        <mc:AlternateContent xmlns:mc="http://schemas.openxmlformats.org/markup-compatibility/2006">
          <mc:Choice Requires="x14">
            <control shapeId="7230" r:id="rId28" name="Check Box 62">
              <controlPr defaultSize="0" autoFill="0" autoLine="0" autoPict="0">
                <anchor moveWithCells="1">
                  <from>
                    <xdr:col>3</xdr:col>
                    <xdr:colOff>127000</xdr:colOff>
                    <xdr:row>220</xdr:row>
                    <xdr:rowOff>69850</xdr:rowOff>
                  </from>
                  <to>
                    <xdr:col>3</xdr:col>
                    <xdr:colOff>1955800</xdr:colOff>
                    <xdr:row>221</xdr:row>
                    <xdr:rowOff>146050</xdr:rowOff>
                  </to>
                </anchor>
              </controlPr>
            </control>
          </mc:Choice>
        </mc:AlternateContent>
        <mc:AlternateContent xmlns:mc="http://schemas.openxmlformats.org/markup-compatibility/2006">
          <mc:Choice Requires="x14">
            <control shapeId="7231" r:id="rId29" name="Check Box 63">
              <controlPr defaultSize="0" autoFill="0" autoLine="0" autoPict="0">
                <anchor moveWithCells="1">
                  <from>
                    <xdr:col>3</xdr:col>
                    <xdr:colOff>127000</xdr:colOff>
                    <xdr:row>219</xdr:row>
                    <xdr:rowOff>0</xdr:rowOff>
                  </from>
                  <to>
                    <xdr:col>3</xdr:col>
                    <xdr:colOff>1955800</xdr:colOff>
                    <xdr:row>220</xdr:row>
                    <xdr:rowOff>101600</xdr:rowOff>
                  </to>
                </anchor>
              </controlPr>
            </control>
          </mc:Choice>
        </mc:AlternateContent>
        <mc:AlternateContent xmlns:mc="http://schemas.openxmlformats.org/markup-compatibility/2006">
          <mc:Choice Requires="x14">
            <control shapeId="7233" r:id="rId30" name="Drop Down 65">
              <controlPr defaultSize="0" autoLine="0" autoPict="0">
                <anchor moveWithCells="1">
                  <from>
                    <xdr:col>3</xdr:col>
                    <xdr:colOff>12700</xdr:colOff>
                    <xdr:row>236</xdr:row>
                    <xdr:rowOff>63500</xdr:rowOff>
                  </from>
                  <to>
                    <xdr:col>3</xdr:col>
                    <xdr:colOff>2082800</xdr:colOff>
                    <xdr:row>237</xdr:row>
                    <xdr:rowOff>69850</xdr:rowOff>
                  </to>
                </anchor>
              </controlPr>
            </control>
          </mc:Choice>
        </mc:AlternateContent>
        <mc:AlternateContent xmlns:mc="http://schemas.openxmlformats.org/markup-compatibility/2006">
          <mc:Choice Requires="x14">
            <control shapeId="7234" r:id="rId31" name="Drop Down 66">
              <controlPr defaultSize="0" autoLine="0" autoPict="0">
                <anchor moveWithCells="1">
                  <from>
                    <xdr:col>3</xdr:col>
                    <xdr:colOff>38100</xdr:colOff>
                    <xdr:row>245</xdr:row>
                    <xdr:rowOff>63500</xdr:rowOff>
                  </from>
                  <to>
                    <xdr:col>3</xdr:col>
                    <xdr:colOff>2120900</xdr:colOff>
                    <xdr:row>246</xdr:row>
                    <xdr:rowOff>76200</xdr:rowOff>
                  </to>
                </anchor>
              </controlPr>
            </control>
          </mc:Choice>
        </mc:AlternateContent>
        <mc:AlternateContent xmlns:mc="http://schemas.openxmlformats.org/markup-compatibility/2006">
          <mc:Choice Requires="x14">
            <control shapeId="7235" r:id="rId32" name="Drop Down 67">
              <controlPr defaultSize="0" autoLine="0" autoPict="0">
                <anchor moveWithCells="1">
                  <from>
                    <xdr:col>3</xdr:col>
                    <xdr:colOff>38100</xdr:colOff>
                    <xdr:row>255</xdr:row>
                    <xdr:rowOff>63500</xdr:rowOff>
                  </from>
                  <to>
                    <xdr:col>3</xdr:col>
                    <xdr:colOff>2120900</xdr:colOff>
                    <xdr:row>256</xdr:row>
                    <xdr:rowOff>76200</xdr:rowOff>
                  </to>
                </anchor>
              </controlPr>
            </control>
          </mc:Choice>
        </mc:AlternateContent>
        <mc:AlternateContent xmlns:mc="http://schemas.openxmlformats.org/markup-compatibility/2006">
          <mc:Choice Requires="x14">
            <control shapeId="7236" r:id="rId33" name="Drop Down 68">
              <controlPr defaultSize="0" autoLine="0" autoPict="0">
                <anchor moveWithCells="1">
                  <from>
                    <xdr:col>3</xdr:col>
                    <xdr:colOff>38100</xdr:colOff>
                    <xdr:row>265</xdr:row>
                    <xdr:rowOff>63500</xdr:rowOff>
                  </from>
                  <to>
                    <xdr:col>3</xdr:col>
                    <xdr:colOff>2120900</xdr:colOff>
                    <xdr:row>266</xdr:row>
                    <xdr:rowOff>76200</xdr:rowOff>
                  </to>
                </anchor>
              </controlPr>
            </control>
          </mc:Choice>
        </mc:AlternateContent>
        <mc:AlternateContent xmlns:mc="http://schemas.openxmlformats.org/markup-compatibility/2006">
          <mc:Choice Requires="x14">
            <control shapeId="7237" r:id="rId34" name="Drop Down 69">
              <controlPr defaultSize="0" autoLine="0" autoPict="0">
                <anchor moveWithCells="1">
                  <from>
                    <xdr:col>3</xdr:col>
                    <xdr:colOff>38100</xdr:colOff>
                    <xdr:row>275</xdr:row>
                    <xdr:rowOff>63500</xdr:rowOff>
                  </from>
                  <to>
                    <xdr:col>3</xdr:col>
                    <xdr:colOff>2120900</xdr:colOff>
                    <xdr:row>276</xdr:row>
                    <xdr:rowOff>76200</xdr:rowOff>
                  </to>
                </anchor>
              </controlPr>
            </control>
          </mc:Choice>
        </mc:AlternateContent>
        <mc:AlternateContent xmlns:mc="http://schemas.openxmlformats.org/markup-compatibility/2006">
          <mc:Choice Requires="x14">
            <control shapeId="7238" r:id="rId35" name="Drop Down 70">
              <controlPr defaultSize="0" autoLine="0" autoPict="0">
                <anchor moveWithCells="1">
                  <from>
                    <xdr:col>3</xdr:col>
                    <xdr:colOff>38100</xdr:colOff>
                    <xdr:row>279</xdr:row>
                    <xdr:rowOff>63500</xdr:rowOff>
                  </from>
                  <to>
                    <xdr:col>3</xdr:col>
                    <xdr:colOff>2120900</xdr:colOff>
                    <xdr:row>280</xdr:row>
                    <xdr:rowOff>76200</xdr:rowOff>
                  </to>
                </anchor>
              </controlPr>
            </control>
          </mc:Choice>
        </mc:AlternateContent>
        <mc:AlternateContent xmlns:mc="http://schemas.openxmlformats.org/markup-compatibility/2006">
          <mc:Choice Requires="x14">
            <control shapeId="7240" r:id="rId36" name="Check Box 72">
              <controlPr defaultSize="0" autoFill="0" autoLine="0" autoPict="0">
                <anchor moveWithCells="1">
                  <from>
                    <xdr:col>3</xdr:col>
                    <xdr:colOff>2387600</xdr:colOff>
                    <xdr:row>93</xdr:row>
                    <xdr:rowOff>114300</xdr:rowOff>
                  </from>
                  <to>
                    <xdr:col>3</xdr:col>
                    <xdr:colOff>4216400</xdr:colOff>
                    <xdr:row>95</xdr:row>
                    <xdr:rowOff>25400</xdr:rowOff>
                  </to>
                </anchor>
              </controlPr>
            </control>
          </mc:Choice>
        </mc:AlternateContent>
        <mc:AlternateContent xmlns:mc="http://schemas.openxmlformats.org/markup-compatibility/2006">
          <mc:Choice Requires="x14">
            <control shapeId="7241" r:id="rId37" name="Check Box 73">
              <controlPr defaultSize="0" autoFill="0" autoLine="0" autoPict="0">
                <anchor moveWithCells="1">
                  <from>
                    <xdr:col>3</xdr:col>
                    <xdr:colOff>2959100</xdr:colOff>
                    <xdr:row>13</xdr:row>
                    <xdr:rowOff>31750</xdr:rowOff>
                  </from>
                  <to>
                    <xdr:col>3</xdr:col>
                    <xdr:colOff>4787900</xdr:colOff>
                    <xdr:row>14</xdr:row>
                    <xdr:rowOff>101600</xdr:rowOff>
                  </to>
                </anchor>
              </controlPr>
            </control>
          </mc:Choice>
        </mc:AlternateContent>
        <mc:AlternateContent xmlns:mc="http://schemas.openxmlformats.org/markup-compatibility/2006">
          <mc:Choice Requires="x14">
            <control shapeId="7257" r:id="rId38" name="Check Box 89">
              <controlPr defaultSize="0" autoFill="0" autoLine="0" autoPict="0">
                <anchor moveWithCells="1">
                  <from>
                    <xdr:col>3</xdr:col>
                    <xdr:colOff>139700</xdr:colOff>
                    <xdr:row>22</xdr:row>
                    <xdr:rowOff>139700</xdr:rowOff>
                  </from>
                  <to>
                    <xdr:col>3</xdr:col>
                    <xdr:colOff>1587500</xdr:colOff>
                    <xdr:row>24</xdr:row>
                    <xdr:rowOff>38100</xdr:rowOff>
                  </to>
                </anchor>
              </controlPr>
            </control>
          </mc:Choice>
        </mc:AlternateContent>
        <mc:AlternateContent xmlns:mc="http://schemas.openxmlformats.org/markup-compatibility/2006">
          <mc:Choice Requires="x14">
            <control shapeId="7258" r:id="rId39" name="Check Box 90">
              <controlPr defaultSize="0" autoFill="0" autoLine="0" autoPict="0">
                <anchor moveWithCells="1">
                  <from>
                    <xdr:col>3</xdr:col>
                    <xdr:colOff>139700</xdr:colOff>
                    <xdr:row>24</xdr:row>
                    <xdr:rowOff>25400</xdr:rowOff>
                  </from>
                  <to>
                    <xdr:col>3</xdr:col>
                    <xdr:colOff>2832100</xdr:colOff>
                    <xdr:row>25</xdr:row>
                    <xdr:rowOff>107950</xdr:rowOff>
                  </to>
                </anchor>
              </controlPr>
            </control>
          </mc:Choice>
        </mc:AlternateContent>
        <mc:AlternateContent xmlns:mc="http://schemas.openxmlformats.org/markup-compatibility/2006">
          <mc:Choice Requires="x14">
            <control shapeId="7259" r:id="rId40" name="Check Box 91">
              <controlPr defaultSize="0" autoFill="0" autoLine="0" autoPict="0">
                <anchor moveWithCells="1">
                  <from>
                    <xdr:col>3</xdr:col>
                    <xdr:colOff>139700</xdr:colOff>
                    <xdr:row>27</xdr:row>
                    <xdr:rowOff>25400</xdr:rowOff>
                  </from>
                  <to>
                    <xdr:col>3</xdr:col>
                    <xdr:colOff>1968500</xdr:colOff>
                    <xdr:row>28</xdr:row>
                    <xdr:rowOff>88900</xdr:rowOff>
                  </to>
                </anchor>
              </controlPr>
            </control>
          </mc:Choice>
        </mc:AlternateContent>
        <mc:AlternateContent xmlns:mc="http://schemas.openxmlformats.org/markup-compatibility/2006">
          <mc:Choice Requires="x14">
            <control shapeId="7260" r:id="rId41" name="Check Box 92">
              <controlPr defaultSize="0" autoFill="0" autoLine="0" autoPict="0">
                <anchor moveWithCells="1">
                  <from>
                    <xdr:col>3</xdr:col>
                    <xdr:colOff>139700</xdr:colOff>
                    <xdr:row>25</xdr:row>
                    <xdr:rowOff>101600</xdr:rowOff>
                  </from>
                  <to>
                    <xdr:col>3</xdr:col>
                    <xdr:colOff>1968500</xdr:colOff>
                    <xdr:row>27</xdr:row>
                    <xdr:rowOff>12700</xdr:rowOff>
                  </to>
                </anchor>
              </controlPr>
            </control>
          </mc:Choice>
        </mc:AlternateContent>
        <mc:AlternateContent xmlns:mc="http://schemas.openxmlformats.org/markup-compatibility/2006">
          <mc:Choice Requires="x14">
            <control shapeId="7261" r:id="rId42" name="Check Box 93">
              <controlPr defaultSize="0" autoFill="0" autoLine="0" autoPict="0">
                <anchor moveWithCells="1">
                  <from>
                    <xdr:col>3</xdr:col>
                    <xdr:colOff>139700</xdr:colOff>
                    <xdr:row>28</xdr:row>
                    <xdr:rowOff>76200</xdr:rowOff>
                  </from>
                  <to>
                    <xdr:col>3</xdr:col>
                    <xdr:colOff>1968500</xdr:colOff>
                    <xdr:row>29</xdr:row>
                    <xdr:rowOff>152400</xdr:rowOff>
                  </to>
                </anchor>
              </controlPr>
            </control>
          </mc:Choice>
        </mc:AlternateContent>
        <mc:AlternateContent xmlns:mc="http://schemas.openxmlformats.org/markup-compatibility/2006">
          <mc:Choice Requires="x14">
            <control shapeId="7262" r:id="rId43" name="Check Box 94">
              <controlPr defaultSize="0" autoFill="0" autoLine="0" autoPict="0">
                <anchor moveWithCells="1">
                  <from>
                    <xdr:col>3</xdr:col>
                    <xdr:colOff>139700</xdr:colOff>
                    <xdr:row>29</xdr:row>
                    <xdr:rowOff>152400</xdr:rowOff>
                  </from>
                  <to>
                    <xdr:col>3</xdr:col>
                    <xdr:colOff>1968500</xdr:colOff>
                    <xdr:row>31</xdr:row>
                    <xdr:rowOff>63500</xdr:rowOff>
                  </to>
                </anchor>
              </controlPr>
            </control>
          </mc:Choice>
        </mc:AlternateContent>
        <mc:AlternateContent xmlns:mc="http://schemas.openxmlformats.org/markup-compatibility/2006">
          <mc:Choice Requires="x14">
            <control shapeId="7263" r:id="rId44" name="Check Box 95">
              <controlPr defaultSize="0" autoFill="0" autoLine="0" autoPict="0">
                <anchor moveWithCells="1">
                  <from>
                    <xdr:col>3</xdr:col>
                    <xdr:colOff>3632200</xdr:colOff>
                    <xdr:row>22</xdr:row>
                    <xdr:rowOff>114300</xdr:rowOff>
                  </from>
                  <to>
                    <xdr:col>3</xdr:col>
                    <xdr:colOff>4673600</xdr:colOff>
                    <xdr:row>24</xdr:row>
                    <xdr:rowOff>25400</xdr:rowOff>
                  </to>
                </anchor>
              </controlPr>
            </control>
          </mc:Choice>
        </mc:AlternateContent>
        <mc:AlternateContent xmlns:mc="http://schemas.openxmlformats.org/markup-compatibility/2006">
          <mc:Choice Requires="x14">
            <control shapeId="7264" r:id="rId45" name="Check Box 96">
              <controlPr defaultSize="0" autoFill="0" autoLine="0" autoPict="0">
                <anchor moveWithCells="1">
                  <from>
                    <xdr:col>3</xdr:col>
                    <xdr:colOff>3644900</xdr:colOff>
                    <xdr:row>25</xdr:row>
                    <xdr:rowOff>114300</xdr:rowOff>
                  </from>
                  <to>
                    <xdr:col>3</xdr:col>
                    <xdr:colOff>5448300</xdr:colOff>
                    <xdr:row>26</xdr:row>
                    <xdr:rowOff>177800</xdr:rowOff>
                  </to>
                </anchor>
              </controlPr>
            </control>
          </mc:Choice>
        </mc:AlternateContent>
        <mc:AlternateContent xmlns:mc="http://schemas.openxmlformats.org/markup-compatibility/2006">
          <mc:Choice Requires="x14">
            <control shapeId="7265" r:id="rId46" name="Check Box 97">
              <controlPr defaultSize="0" autoFill="0" autoLine="0" autoPict="0">
                <anchor moveWithCells="1">
                  <from>
                    <xdr:col>3</xdr:col>
                    <xdr:colOff>3644900</xdr:colOff>
                    <xdr:row>24</xdr:row>
                    <xdr:rowOff>12700</xdr:rowOff>
                  </from>
                  <to>
                    <xdr:col>3</xdr:col>
                    <xdr:colOff>5448300</xdr:colOff>
                    <xdr:row>25</xdr:row>
                    <xdr:rowOff>107950</xdr:rowOff>
                  </to>
                </anchor>
              </controlPr>
            </control>
          </mc:Choice>
        </mc:AlternateContent>
        <mc:AlternateContent xmlns:mc="http://schemas.openxmlformats.org/markup-compatibility/2006">
          <mc:Choice Requires="x14">
            <control shapeId="7266" r:id="rId47" name="Check Box 98">
              <controlPr defaultSize="0" autoFill="0" autoLine="0" autoPict="0">
                <anchor moveWithCells="1">
                  <from>
                    <xdr:col>3</xdr:col>
                    <xdr:colOff>3632200</xdr:colOff>
                    <xdr:row>26</xdr:row>
                    <xdr:rowOff>177800</xdr:rowOff>
                  </from>
                  <to>
                    <xdr:col>3</xdr:col>
                    <xdr:colOff>5448300</xdr:colOff>
                    <xdr:row>28</xdr:row>
                    <xdr:rowOff>88900</xdr:rowOff>
                  </to>
                </anchor>
              </controlPr>
            </control>
          </mc:Choice>
        </mc:AlternateContent>
        <mc:AlternateContent xmlns:mc="http://schemas.openxmlformats.org/markup-compatibility/2006">
          <mc:Choice Requires="x14">
            <control shapeId="7267" r:id="rId48" name="Check Box 99">
              <controlPr defaultSize="0" autoFill="0" autoLine="0" autoPict="0">
                <anchor moveWithCells="1">
                  <from>
                    <xdr:col>3</xdr:col>
                    <xdr:colOff>3619500</xdr:colOff>
                    <xdr:row>28</xdr:row>
                    <xdr:rowOff>76200</xdr:rowOff>
                  </from>
                  <to>
                    <xdr:col>3</xdr:col>
                    <xdr:colOff>5448300</xdr:colOff>
                    <xdr:row>29</xdr:row>
                    <xdr:rowOff>152400</xdr:rowOff>
                  </to>
                </anchor>
              </controlPr>
            </control>
          </mc:Choice>
        </mc:AlternateContent>
        <mc:AlternateContent xmlns:mc="http://schemas.openxmlformats.org/markup-compatibility/2006">
          <mc:Choice Requires="x14">
            <control shapeId="7268" r:id="rId49" name="Check Box 100">
              <controlPr defaultSize="0" autoFill="0" autoLine="0" autoPict="0">
                <anchor moveWithCells="1">
                  <from>
                    <xdr:col>8</xdr:col>
                    <xdr:colOff>254000</xdr:colOff>
                    <xdr:row>22</xdr:row>
                    <xdr:rowOff>101600</xdr:rowOff>
                  </from>
                  <to>
                    <xdr:col>8</xdr:col>
                    <xdr:colOff>1689100</xdr:colOff>
                    <xdr:row>24</xdr:row>
                    <xdr:rowOff>0</xdr:rowOff>
                  </to>
                </anchor>
              </controlPr>
            </control>
          </mc:Choice>
        </mc:AlternateContent>
        <mc:AlternateContent xmlns:mc="http://schemas.openxmlformats.org/markup-compatibility/2006">
          <mc:Choice Requires="x14">
            <control shapeId="7269" r:id="rId50" name="Check Box 101">
              <controlPr defaultSize="0" autoFill="0" autoLine="0" autoPict="0">
                <anchor moveWithCells="1">
                  <from>
                    <xdr:col>8</xdr:col>
                    <xdr:colOff>254000</xdr:colOff>
                    <xdr:row>23</xdr:row>
                    <xdr:rowOff>177800</xdr:rowOff>
                  </from>
                  <to>
                    <xdr:col>8</xdr:col>
                    <xdr:colOff>2933700</xdr:colOff>
                    <xdr:row>25</xdr:row>
                    <xdr:rowOff>69850</xdr:rowOff>
                  </to>
                </anchor>
              </controlPr>
            </control>
          </mc:Choice>
        </mc:AlternateContent>
        <mc:AlternateContent xmlns:mc="http://schemas.openxmlformats.org/markup-compatibility/2006">
          <mc:Choice Requires="x14">
            <control shapeId="7270" r:id="rId51" name="Check Box 102">
              <controlPr defaultSize="0" autoFill="0" autoLine="0" autoPict="0">
                <anchor moveWithCells="1">
                  <from>
                    <xdr:col>8</xdr:col>
                    <xdr:colOff>254000</xdr:colOff>
                    <xdr:row>26</xdr:row>
                    <xdr:rowOff>165100</xdr:rowOff>
                  </from>
                  <to>
                    <xdr:col>8</xdr:col>
                    <xdr:colOff>2082800</xdr:colOff>
                    <xdr:row>28</xdr:row>
                    <xdr:rowOff>50800</xdr:rowOff>
                  </to>
                </anchor>
              </controlPr>
            </control>
          </mc:Choice>
        </mc:AlternateContent>
        <mc:AlternateContent xmlns:mc="http://schemas.openxmlformats.org/markup-compatibility/2006">
          <mc:Choice Requires="x14">
            <control shapeId="7271" r:id="rId52" name="Check Box 103">
              <controlPr defaultSize="0" autoFill="0" autoLine="0" autoPict="0">
                <anchor moveWithCells="1">
                  <from>
                    <xdr:col>8</xdr:col>
                    <xdr:colOff>254000</xdr:colOff>
                    <xdr:row>25</xdr:row>
                    <xdr:rowOff>63500</xdr:rowOff>
                  </from>
                  <to>
                    <xdr:col>8</xdr:col>
                    <xdr:colOff>2082800</xdr:colOff>
                    <xdr:row>26</xdr:row>
                    <xdr:rowOff>152400</xdr:rowOff>
                  </to>
                </anchor>
              </controlPr>
            </control>
          </mc:Choice>
        </mc:AlternateContent>
        <mc:AlternateContent xmlns:mc="http://schemas.openxmlformats.org/markup-compatibility/2006">
          <mc:Choice Requires="x14">
            <control shapeId="7272" r:id="rId53" name="Check Box 104">
              <controlPr defaultSize="0" autoFill="0" autoLine="0" autoPict="0">
                <anchor moveWithCells="1">
                  <from>
                    <xdr:col>8</xdr:col>
                    <xdr:colOff>254000</xdr:colOff>
                    <xdr:row>28</xdr:row>
                    <xdr:rowOff>38100</xdr:rowOff>
                  </from>
                  <to>
                    <xdr:col>8</xdr:col>
                    <xdr:colOff>2082800</xdr:colOff>
                    <xdr:row>29</xdr:row>
                    <xdr:rowOff>114300</xdr:rowOff>
                  </to>
                </anchor>
              </controlPr>
            </control>
          </mc:Choice>
        </mc:AlternateContent>
        <mc:AlternateContent xmlns:mc="http://schemas.openxmlformats.org/markup-compatibility/2006">
          <mc:Choice Requires="x14">
            <control shapeId="7273" r:id="rId54" name="Check Box 105">
              <controlPr defaultSize="0" autoFill="0" autoLine="0" autoPict="0">
                <anchor moveWithCells="1">
                  <from>
                    <xdr:col>8</xdr:col>
                    <xdr:colOff>254000</xdr:colOff>
                    <xdr:row>29</xdr:row>
                    <xdr:rowOff>114300</xdr:rowOff>
                  </from>
                  <to>
                    <xdr:col>8</xdr:col>
                    <xdr:colOff>2070100</xdr:colOff>
                    <xdr:row>31</xdr:row>
                    <xdr:rowOff>25400</xdr:rowOff>
                  </to>
                </anchor>
              </controlPr>
            </control>
          </mc:Choice>
        </mc:AlternateContent>
        <mc:AlternateContent xmlns:mc="http://schemas.openxmlformats.org/markup-compatibility/2006">
          <mc:Choice Requires="x14">
            <control shapeId="7274" r:id="rId55" name="Check Box 106">
              <controlPr defaultSize="0" autoFill="0" autoLine="0" autoPict="0">
                <anchor moveWithCells="1">
                  <from>
                    <xdr:col>8</xdr:col>
                    <xdr:colOff>3733800</xdr:colOff>
                    <xdr:row>22</xdr:row>
                    <xdr:rowOff>76200</xdr:rowOff>
                  </from>
                  <to>
                    <xdr:col>8</xdr:col>
                    <xdr:colOff>4787900</xdr:colOff>
                    <xdr:row>23</xdr:row>
                    <xdr:rowOff>177800</xdr:rowOff>
                  </to>
                </anchor>
              </controlPr>
            </control>
          </mc:Choice>
        </mc:AlternateContent>
        <mc:AlternateContent xmlns:mc="http://schemas.openxmlformats.org/markup-compatibility/2006">
          <mc:Choice Requires="x14">
            <control shapeId="7275" r:id="rId56" name="Check Box 107">
              <controlPr defaultSize="0" autoFill="0" autoLine="0" autoPict="0">
                <anchor moveWithCells="1">
                  <from>
                    <xdr:col>8</xdr:col>
                    <xdr:colOff>3746500</xdr:colOff>
                    <xdr:row>25</xdr:row>
                    <xdr:rowOff>76200</xdr:rowOff>
                  </from>
                  <to>
                    <xdr:col>8</xdr:col>
                    <xdr:colOff>5556250</xdr:colOff>
                    <xdr:row>26</xdr:row>
                    <xdr:rowOff>139700</xdr:rowOff>
                  </to>
                </anchor>
              </controlPr>
            </control>
          </mc:Choice>
        </mc:AlternateContent>
        <mc:AlternateContent xmlns:mc="http://schemas.openxmlformats.org/markup-compatibility/2006">
          <mc:Choice Requires="x14">
            <control shapeId="7276" r:id="rId57" name="Check Box 108">
              <controlPr defaultSize="0" autoFill="0" autoLine="0" autoPict="0">
                <anchor moveWithCells="1">
                  <from>
                    <xdr:col>8</xdr:col>
                    <xdr:colOff>3746500</xdr:colOff>
                    <xdr:row>23</xdr:row>
                    <xdr:rowOff>152400</xdr:rowOff>
                  </from>
                  <to>
                    <xdr:col>8</xdr:col>
                    <xdr:colOff>5556250</xdr:colOff>
                    <xdr:row>25</xdr:row>
                    <xdr:rowOff>69850</xdr:rowOff>
                  </to>
                </anchor>
              </controlPr>
            </control>
          </mc:Choice>
        </mc:AlternateContent>
        <mc:AlternateContent xmlns:mc="http://schemas.openxmlformats.org/markup-compatibility/2006">
          <mc:Choice Requires="x14">
            <control shapeId="7277" r:id="rId58" name="Check Box 109">
              <controlPr defaultSize="0" autoFill="0" autoLine="0" autoPict="0">
                <anchor moveWithCells="1">
                  <from>
                    <xdr:col>8</xdr:col>
                    <xdr:colOff>3733800</xdr:colOff>
                    <xdr:row>26</xdr:row>
                    <xdr:rowOff>139700</xdr:rowOff>
                  </from>
                  <to>
                    <xdr:col>8</xdr:col>
                    <xdr:colOff>5556250</xdr:colOff>
                    <xdr:row>28</xdr:row>
                    <xdr:rowOff>50800</xdr:rowOff>
                  </to>
                </anchor>
              </controlPr>
            </control>
          </mc:Choice>
        </mc:AlternateContent>
        <mc:AlternateContent xmlns:mc="http://schemas.openxmlformats.org/markup-compatibility/2006">
          <mc:Choice Requires="x14">
            <control shapeId="7278" r:id="rId59" name="Check Box 110">
              <controlPr defaultSize="0" autoFill="0" autoLine="0" autoPict="0">
                <anchor moveWithCells="1">
                  <from>
                    <xdr:col>8</xdr:col>
                    <xdr:colOff>3727450</xdr:colOff>
                    <xdr:row>28</xdr:row>
                    <xdr:rowOff>38100</xdr:rowOff>
                  </from>
                  <to>
                    <xdr:col>8</xdr:col>
                    <xdr:colOff>5556250</xdr:colOff>
                    <xdr:row>29</xdr:row>
                    <xdr:rowOff>114300</xdr:rowOff>
                  </to>
                </anchor>
              </controlPr>
            </control>
          </mc:Choice>
        </mc:AlternateContent>
        <mc:AlternateContent xmlns:mc="http://schemas.openxmlformats.org/markup-compatibility/2006">
          <mc:Choice Requires="x14">
            <control shapeId="7279" r:id="rId60" name="Check Box 111">
              <controlPr defaultSize="0" autoFill="0" autoLine="0" autoPict="0">
                <anchor moveWithCells="1">
                  <from>
                    <xdr:col>3</xdr:col>
                    <xdr:colOff>139700</xdr:colOff>
                    <xdr:row>61</xdr:row>
                    <xdr:rowOff>114300</xdr:rowOff>
                  </from>
                  <to>
                    <xdr:col>3</xdr:col>
                    <xdr:colOff>1587500</xdr:colOff>
                    <xdr:row>63</xdr:row>
                    <xdr:rowOff>25400</xdr:rowOff>
                  </to>
                </anchor>
              </controlPr>
            </control>
          </mc:Choice>
        </mc:AlternateContent>
        <mc:AlternateContent xmlns:mc="http://schemas.openxmlformats.org/markup-compatibility/2006">
          <mc:Choice Requires="x14">
            <control shapeId="7280" r:id="rId61" name="Check Box 112">
              <controlPr defaultSize="0" autoFill="0" autoLine="0" autoPict="0">
                <anchor moveWithCells="1">
                  <from>
                    <xdr:col>3</xdr:col>
                    <xdr:colOff>139700</xdr:colOff>
                    <xdr:row>63</xdr:row>
                    <xdr:rowOff>12700</xdr:rowOff>
                  </from>
                  <to>
                    <xdr:col>3</xdr:col>
                    <xdr:colOff>2832100</xdr:colOff>
                    <xdr:row>64</xdr:row>
                    <xdr:rowOff>101600</xdr:rowOff>
                  </to>
                </anchor>
              </controlPr>
            </control>
          </mc:Choice>
        </mc:AlternateContent>
        <mc:AlternateContent xmlns:mc="http://schemas.openxmlformats.org/markup-compatibility/2006">
          <mc:Choice Requires="x14">
            <control shapeId="7281" r:id="rId62" name="Check Box 113">
              <controlPr defaultSize="0" autoFill="0" autoLine="0" autoPict="0">
                <anchor moveWithCells="1">
                  <from>
                    <xdr:col>3</xdr:col>
                    <xdr:colOff>139700</xdr:colOff>
                    <xdr:row>66</xdr:row>
                    <xdr:rowOff>0</xdr:rowOff>
                  </from>
                  <to>
                    <xdr:col>3</xdr:col>
                    <xdr:colOff>1968500</xdr:colOff>
                    <xdr:row>67</xdr:row>
                    <xdr:rowOff>69850</xdr:rowOff>
                  </to>
                </anchor>
              </controlPr>
            </control>
          </mc:Choice>
        </mc:AlternateContent>
        <mc:AlternateContent xmlns:mc="http://schemas.openxmlformats.org/markup-compatibility/2006">
          <mc:Choice Requires="x14">
            <control shapeId="7282" r:id="rId63" name="Check Box 114">
              <controlPr defaultSize="0" autoFill="0" autoLine="0" autoPict="0">
                <anchor moveWithCells="1">
                  <from>
                    <xdr:col>3</xdr:col>
                    <xdr:colOff>139700</xdr:colOff>
                    <xdr:row>64</xdr:row>
                    <xdr:rowOff>88900</xdr:rowOff>
                  </from>
                  <to>
                    <xdr:col>3</xdr:col>
                    <xdr:colOff>1968500</xdr:colOff>
                    <xdr:row>65</xdr:row>
                    <xdr:rowOff>177800</xdr:rowOff>
                  </to>
                </anchor>
              </controlPr>
            </control>
          </mc:Choice>
        </mc:AlternateContent>
        <mc:AlternateContent xmlns:mc="http://schemas.openxmlformats.org/markup-compatibility/2006">
          <mc:Choice Requires="x14">
            <control shapeId="7283" r:id="rId64" name="Check Box 115">
              <controlPr defaultSize="0" autoFill="0" autoLine="0" autoPict="0">
                <anchor moveWithCells="1">
                  <from>
                    <xdr:col>3</xdr:col>
                    <xdr:colOff>139700</xdr:colOff>
                    <xdr:row>67</xdr:row>
                    <xdr:rowOff>63500</xdr:rowOff>
                  </from>
                  <to>
                    <xdr:col>3</xdr:col>
                    <xdr:colOff>1968500</xdr:colOff>
                    <xdr:row>68</xdr:row>
                    <xdr:rowOff>139700</xdr:rowOff>
                  </to>
                </anchor>
              </controlPr>
            </control>
          </mc:Choice>
        </mc:AlternateContent>
        <mc:AlternateContent xmlns:mc="http://schemas.openxmlformats.org/markup-compatibility/2006">
          <mc:Choice Requires="x14">
            <control shapeId="7284" r:id="rId65" name="Check Box 116">
              <controlPr defaultSize="0" autoFill="0" autoLine="0" autoPict="0">
                <anchor moveWithCells="1">
                  <from>
                    <xdr:col>3</xdr:col>
                    <xdr:colOff>139700</xdr:colOff>
                    <xdr:row>68</xdr:row>
                    <xdr:rowOff>139700</xdr:rowOff>
                  </from>
                  <to>
                    <xdr:col>3</xdr:col>
                    <xdr:colOff>1968500</xdr:colOff>
                    <xdr:row>70</xdr:row>
                    <xdr:rowOff>50800</xdr:rowOff>
                  </to>
                </anchor>
              </controlPr>
            </control>
          </mc:Choice>
        </mc:AlternateContent>
        <mc:AlternateContent xmlns:mc="http://schemas.openxmlformats.org/markup-compatibility/2006">
          <mc:Choice Requires="x14">
            <control shapeId="7285" r:id="rId66" name="Check Box 117">
              <controlPr defaultSize="0" autoFill="0" autoLine="0" autoPict="0">
                <anchor moveWithCells="1">
                  <from>
                    <xdr:col>3</xdr:col>
                    <xdr:colOff>3632200</xdr:colOff>
                    <xdr:row>61</xdr:row>
                    <xdr:rowOff>101600</xdr:rowOff>
                  </from>
                  <to>
                    <xdr:col>3</xdr:col>
                    <xdr:colOff>4673600</xdr:colOff>
                    <xdr:row>63</xdr:row>
                    <xdr:rowOff>12700</xdr:rowOff>
                  </to>
                </anchor>
              </controlPr>
            </control>
          </mc:Choice>
        </mc:AlternateContent>
        <mc:AlternateContent xmlns:mc="http://schemas.openxmlformats.org/markup-compatibility/2006">
          <mc:Choice Requires="x14">
            <control shapeId="7286" r:id="rId67" name="Check Box 118">
              <controlPr defaultSize="0" autoFill="0" autoLine="0" autoPict="0">
                <anchor moveWithCells="1">
                  <from>
                    <xdr:col>3</xdr:col>
                    <xdr:colOff>3644900</xdr:colOff>
                    <xdr:row>64</xdr:row>
                    <xdr:rowOff>101600</xdr:rowOff>
                  </from>
                  <to>
                    <xdr:col>3</xdr:col>
                    <xdr:colOff>5448300</xdr:colOff>
                    <xdr:row>65</xdr:row>
                    <xdr:rowOff>152400</xdr:rowOff>
                  </to>
                </anchor>
              </controlPr>
            </control>
          </mc:Choice>
        </mc:AlternateContent>
        <mc:AlternateContent xmlns:mc="http://schemas.openxmlformats.org/markup-compatibility/2006">
          <mc:Choice Requires="x14">
            <control shapeId="7287" r:id="rId68" name="Check Box 119">
              <controlPr defaultSize="0" autoFill="0" autoLine="0" autoPict="0">
                <anchor moveWithCells="1">
                  <from>
                    <xdr:col>3</xdr:col>
                    <xdr:colOff>3644900</xdr:colOff>
                    <xdr:row>62</xdr:row>
                    <xdr:rowOff>177800</xdr:rowOff>
                  </from>
                  <to>
                    <xdr:col>3</xdr:col>
                    <xdr:colOff>5448300</xdr:colOff>
                    <xdr:row>64</xdr:row>
                    <xdr:rowOff>101600</xdr:rowOff>
                  </to>
                </anchor>
              </controlPr>
            </control>
          </mc:Choice>
        </mc:AlternateContent>
        <mc:AlternateContent xmlns:mc="http://schemas.openxmlformats.org/markup-compatibility/2006">
          <mc:Choice Requires="x14">
            <control shapeId="7288" r:id="rId69" name="Check Box 120">
              <controlPr defaultSize="0" autoFill="0" autoLine="0" autoPict="0">
                <anchor moveWithCells="1">
                  <from>
                    <xdr:col>3</xdr:col>
                    <xdr:colOff>3632200</xdr:colOff>
                    <xdr:row>65</xdr:row>
                    <xdr:rowOff>165100</xdr:rowOff>
                  </from>
                  <to>
                    <xdr:col>3</xdr:col>
                    <xdr:colOff>5448300</xdr:colOff>
                    <xdr:row>67</xdr:row>
                    <xdr:rowOff>69850</xdr:rowOff>
                  </to>
                </anchor>
              </controlPr>
            </control>
          </mc:Choice>
        </mc:AlternateContent>
        <mc:AlternateContent xmlns:mc="http://schemas.openxmlformats.org/markup-compatibility/2006">
          <mc:Choice Requires="x14">
            <control shapeId="7289" r:id="rId70" name="Check Box 121">
              <controlPr defaultSize="0" autoFill="0" autoLine="0" autoPict="0">
                <anchor moveWithCells="1">
                  <from>
                    <xdr:col>3</xdr:col>
                    <xdr:colOff>3619500</xdr:colOff>
                    <xdr:row>67</xdr:row>
                    <xdr:rowOff>63500</xdr:rowOff>
                  </from>
                  <to>
                    <xdr:col>3</xdr:col>
                    <xdr:colOff>5448300</xdr:colOff>
                    <xdr:row>68</xdr:row>
                    <xdr:rowOff>139700</xdr:rowOff>
                  </to>
                </anchor>
              </controlPr>
            </control>
          </mc:Choice>
        </mc:AlternateContent>
        <mc:AlternateContent xmlns:mc="http://schemas.openxmlformats.org/markup-compatibility/2006">
          <mc:Choice Requires="x14">
            <control shapeId="7290" r:id="rId71" name="Check Box 122">
              <controlPr defaultSize="0" autoFill="0" autoLine="0" autoPict="0">
                <anchor moveWithCells="1">
                  <from>
                    <xdr:col>8</xdr:col>
                    <xdr:colOff>184150</xdr:colOff>
                    <xdr:row>61</xdr:row>
                    <xdr:rowOff>88900</xdr:rowOff>
                  </from>
                  <to>
                    <xdr:col>8</xdr:col>
                    <xdr:colOff>1625600</xdr:colOff>
                    <xdr:row>62</xdr:row>
                    <xdr:rowOff>177800</xdr:rowOff>
                  </to>
                </anchor>
              </controlPr>
            </control>
          </mc:Choice>
        </mc:AlternateContent>
        <mc:AlternateContent xmlns:mc="http://schemas.openxmlformats.org/markup-compatibility/2006">
          <mc:Choice Requires="x14">
            <control shapeId="7291" r:id="rId72" name="Check Box 123">
              <controlPr defaultSize="0" autoFill="0" autoLine="0" autoPict="0">
                <anchor moveWithCells="1">
                  <from>
                    <xdr:col>8</xdr:col>
                    <xdr:colOff>184150</xdr:colOff>
                    <xdr:row>62</xdr:row>
                    <xdr:rowOff>165100</xdr:rowOff>
                  </from>
                  <to>
                    <xdr:col>8</xdr:col>
                    <xdr:colOff>2882900</xdr:colOff>
                    <xdr:row>64</xdr:row>
                    <xdr:rowOff>63500</xdr:rowOff>
                  </to>
                </anchor>
              </controlPr>
            </control>
          </mc:Choice>
        </mc:AlternateContent>
        <mc:AlternateContent xmlns:mc="http://schemas.openxmlformats.org/markup-compatibility/2006">
          <mc:Choice Requires="x14">
            <control shapeId="7292" r:id="rId73" name="Check Box 124">
              <controlPr defaultSize="0" autoFill="0" autoLine="0" autoPict="0">
                <anchor moveWithCells="1">
                  <from>
                    <xdr:col>8</xdr:col>
                    <xdr:colOff>184150</xdr:colOff>
                    <xdr:row>65</xdr:row>
                    <xdr:rowOff>152400</xdr:rowOff>
                  </from>
                  <to>
                    <xdr:col>8</xdr:col>
                    <xdr:colOff>2012950</xdr:colOff>
                    <xdr:row>67</xdr:row>
                    <xdr:rowOff>38100</xdr:rowOff>
                  </to>
                </anchor>
              </controlPr>
            </control>
          </mc:Choice>
        </mc:AlternateContent>
        <mc:AlternateContent xmlns:mc="http://schemas.openxmlformats.org/markup-compatibility/2006">
          <mc:Choice Requires="x14">
            <control shapeId="7293" r:id="rId74" name="Check Box 125">
              <controlPr defaultSize="0" autoFill="0" autoLine="0" autoPict="0">
                <anchor moveWithCells="1">
                  <from>
                    <xdr:col>8</xdr:col>
                    <xdr:colOff>184150</xdr:colOff>
                    <xdr:row>64</xdr:row>
                    <xdr:rowOff>63500</xdr:rowOff>
                  </from>
                  <to>
                    <xdr:col>8</xdr:col>
                    <xdr:colOff>2012950</xdr:colOff>
                    <xdr:row>65</xdr:row>
                    <xdr:rowOff>146050</xdr:rowOff>
                  </to>
                </anchor>
              </controlPr>
            </control>
          </mc:Choice>
        </mc:AlternateContent>
        <mc:AlternateContent xmlns:mc="http://schemas.openxmlformats.org/markup-compatibility/2006">
          <mc:Choice Requires="x14">
            <control shapeId="7294" r:id="rId75" name="Check Box 126">
              <controlPr defaultSize="0" autoFill="0" autoLine="0" autoPict="0">
                <anchor moveWithCells="1">
                  <from>
                    <xdr:col>8</xdr:col>
                    <xdr:colOff>184150</xdr:colOff>
                    <xdr:row>67</xdr:row>
                    <xdr:rowOff>31750</xdr:rowOff>
                  </from>
                  <to>
                    <xdr:col>8</xdr:col>
                    <xdr:colOff>2012950</xdr:colOff>
                    <xdr:row>68</xdr:row>
                    <xdr:rowOff>107950</xdr:rowOff>
                  </to>
                </anchor>
              </controlPr>
            </control>
          </mc:Choice>
        </mc:AlternateContent>
        <mc:AlternateContent xmlns:mc="http://schemas.openxmlformats.org/markup-compatibility/2006">
          <mc:Choice Requires="x14">
            <control shapeId="7295" r:id="rId76" name="Check Box 127">
              <controlPr defaultSize="0" autoFill="0" autoLine="0" autoPict="0">
                <anchor moveWithCells="1">
                  <from>
                    <xdr:col>8</xdr:col>
                    <xdr:colOff>184150</xdr:colOff>
                    <xdr:row>68</xdr:row>
                    <xdr:rowOff>107950</xdr:rowOff>
                  </from>
                  <to>
                    <xdr:col>8</xdr:col>
                    <xdr:colOff>2006600</xdr:colOff>
                    <xdr:row>70</xdr:row>
                    <xdr:rowOff>25400</xdr:rowOff>
                  </to>
                </anchor>
              </controlPr>
            </control>
          </mc:Choice>
        </mc:AlternateContent>
        <mc:AlternateContent xmlns:mc="http://schemas.openxmlformats.org/markup-compatibility/2006">
          <mc:Choice Requires="x14">
            <control shapeId="7296" r:id="rId77" name="Check Box 128">
              <controlPr defaultSize="0" autoFill="0" autoLine="0" autoPict="0">
                <anchor moveWithCells="1">
                  <from>
                    <xdr:col>8</xdr:col>
                    <xdr:colOff>3683000</xdr:colOff>
                    <xdr:row>61</xdr:row>
                    <xdr:rowOff>69850</xdr:rowOff>
                  </from>
                  <to>
                    <xdr:col>8</xdr:col>
                    <xdr:colOff>4718050</xdr:colOff>
                    <xdr:row>62</xdr:row>
                    <xdr:rowOff>165100</xdr:rowOff>
                  </to>
                </anchor>
              </controlPr>
            </control>
          </mc:Choice>
        </mc:AlternateContent>
        <mc:AlternateContent xmlns:mc="http://schemas.openxmlformats.org/markup-compatibility/2006">
          <mc:Choice Requires="x14">
            <control shapeId="7297" r:id="rId78" name="Check Box 129">
              <controlPr defaultSize="0" autoFill="0" autoLine="0" autoPict="0">
                <anchor moveWithCells="1">
                  <from>
                    <xdr:col>8</xdr:col>
                    <xdr:colOff>3683000</xdr:colOff>
                    <xdr:row>64</xdr:row>
                    <xdr:rowOff>69850</xdr:rowOff>
                  </from>
                  <to>
                    <xdr:col>8</xdr:col>
                    <xdr:colOff>5499100</xdr:colOff>
                    <xdr:row>65</xdr:row>
                    <xdr:rowOff>127000</xdr:rowOff>
                  </to>
                </anchor>
              </controlPr>
            </control>
          </mc:Choice>
        </mc:AlternateContent>
        <mc:AlternateContent xmlns:mc="http://schemas.openxmlformats.org/markup-compatibility/2006">
          <mc:Choice Requires="x14">
            <control shapeId="7298" r:id="rId79" name="Check Box 130">
              <controlPr defaultSize="0" autoFill="0" autoLine="0" autoPict="0">
                <anchor moveWithCells="1">
                  <from>
                    <xdr:col>8</xdr:col>
                    <xdr:colOff>3683000</xdr:colOff>
                    <xdr:row>62</xdr:row>
                    <xdr:rowOff>146050</xdr:rowOff>
                  </from>
                  <to>
                    <xdr:col>8</xdr:col>
                    <xdr:colOff>5499100</xdr:colOff>
                    <xdr:row>64</xdr:row>
                    <xdr:rowOff>63500</xdr:rowOff>
                  </to>
                </anchor>
              </controlPr>
            </control>
          </mc:Choice>
        </mc:AlternateContent>
        <mc:AlternateContent xmlns:mc="http://schemas.openxmlformats.org/markup-compatibility/2006">
          <mc:Choice Requires="x14">
            <control shapeId="7299" r:id="rId80" name="Check Box 131">
              <controlPr defaultSize="0" autoFill="0" autoLine="0" autoPict="0">
                <anchor moveWithCells="1">
                  <from>
                    <xdr:col>8</xdr:col>
                    <xdr:colOff>3683000</xdr:colOff>
                    <xdr:row>65</xdr:row>
                    <xdr:rowOff>139700</xdr:rowOff>
                  </from>
                  <to>
                    <xdr:col>8</xdr:col>
                    <xdr:colOff>5499100</xdr:colOff>
                    <xdr:row>67</xdr:row>
                    <xdr:rowOff>38100</xdr:rowOff>
                  </to>
                </anchor>
              </controlPr>
            </control>
          </mc:Choice>
        </mc:AlternateContent>
        <mc:AlternateContent xmlns:mc="http://schemas.openxmlformats.org/markup-compatibility/2006">
          <mc:Choice Requires="x14">
            <control shapeId="7300" r:id="rId81" name="Check Box 132">
              <controlPr defaultSize="0" autoFill="0" autoLine="0" autoPict="0">
                <anchor moveWithCells="1">
                  <from>
                    <xdr:col>8</xdr:col>
                    <xdr:colOff>3670300</xdr:colOff>
                    <xdr:row>67</xdr:row>
                    <xdr:rowOff>31750</xdr:rowOff>
                  </from>
                  <to>
                    <xdr:col>8</xdr:col>
                    <xdr:colOff>5499100</xdr:colOff>
                    <xdr:row>68</xdr:row>
                    <xdr:rowOff>107950</xdr:rowOff>
                  </to>
                </anchor>
              </controlPr>
            </control>
          </mc:Choice>
        </mc:AlternateContent>
        <mc:AlternateContent xmlns:mc="http://schemas.openxmlformats.org/markup-compatibility/2006">
          <mc:Choice Requires="x14">
            <control shapeId="7301" r:id="rId82" name="Check Box 133">
              <controlPr defaultSize="0" autoFill="0" autoLine="0" autoPict="0">
                <anchor moveWithCells="1">
                  <from>
                    <xdr:col>3</xdr:col>
                    <xdr:colOff>139700</xdr:colOff>
                    <xdr:row>103</xdr:row>
                    <xdr:rowOff>114300</xdr:rowOff>
                  </from>
                  <to>
                    <xdr:col>3</xdr:col>
                    <xdr:colOff>1587500</xdr:colOff>
                    <xdr:row>105</xdr:row>
                    <xdr:rowOff>25400</xdr:rowOff>
                  </to>
                </anchor>
              </controlPr>
            </control>
          </mc:Choice>
        </mc:AlternateContent>
        <mc:AlternateContent xmlns:mc="http://schemas.openxmlformats.org/markup-compatibility/2006">
          <mc:Choice Requires="x14">
            <control shapeId="7302" r:id="rId83" name="Check Box 134">
              <controlPr defaultSize="0" autoFill="0" autoLine="0" autoPict="0">
                <anchor moveWithCells="1">
                  <from>
                    <xdr:col>3</xdr:col>
                    <xdr:colOff>139700</xdr:colOff>
                    <xdr:row>105</xdr:row>
                    <xdr:rowOff>12700</xdr:rowOff>
                  </from>
                  <to>
                    <xdr:col>3</xdr:col>
                    <xdr:colOff>2832100</xdr:colOff>
                    <xdr:row>106</xdr:row>
                    <xdr:rowOff>101600</xdr:rowOff>
                  </to>
                </anchor>
              </controlPr>
            </control>
          </mc:Choice>
        </mc:AlternateContent>
        <mc:AlternateContent xmlns:mc="http://schemas.openxmlformats.org/markup-compatibility/2006">
          <mc:Choice Requires="x14">
            <control shapeId="7303" r:id="rId84" name="Check Box 135">
              <controlPr defaultSize="0" autoFill="0" autoLine="0" autoPict="0">
                <anchor moveWithCells="1">
                  <from>
                    <xdr:col>3</xdr:col>
                    <xdr:colOff>139700</xdr:colOff>
                    <xdr:row>108</xdr:row>
                    <xdr:rowOff>0</xdr:rowOff>
                  </from>
                  <to>
                    <xdr:col>3</xdr:col>
                    <xdr:colOff>1968500</xdr:colOff>
                    <xdr:row>109</xdr:row>
                    <xdr:rowOff>69850</xdr:rowOff>
                  </to>
                </anchor>
              </controlPr>
            </control>
          </mc:Choice>
        </mc:AlternateContent>
        <mc:AlternateContent xmlns:mc="http://schemas.openxmlformats.org/markup-compatibility/2006">
          <mc:Choice Requires="x14">
            <control shapeId="7304" r:id="rId85" name="Check Box 136">
              <controlPr defaultSize="0" autoFill="0" autoLine="0" autoPict="0">
                <anchor moveWithCells="1">
                  <from>
                    <xdr:col>3</xdr:col>
                    <xdr:colOff>139700</xdr:colOff>
                    <xdr:row>106</xdr:row>
                    <xdr:rowOff>88900</xdr:rowOff>
                  </from>
                  <to>
                    <xdr:col>3</xdr:col>
                    <xdr:colOff>1968500</xdr:colOff>
                    <xdr:row>107</xdr:row>
                    <xdr:rowOff>177800</xdr:rowOff>
                  </to>
                </anchor>
              </controlPr>
            </control>
          </mc:Choice>
        </mc:AlternateContent>
        <mc:AlternateContent xmlns:mc="http://schemas.openxmlformats.org/markup-compatibility/2006">
          <mc:Choice Requires="x14">
            <control shapeId="7305" r:id="rId86" name="Check Box 137">
              <controlPr defaultSize="0" autoFill="0" autoLine="0" autoPict="0">
                <anchor moveWithCells="1">
                  <from>
                    <xdr:col>3</xdr:col>
                    <xdr:colOff>139700</xdr:colOff>
                    <xdr:row>109</xdr:row>
                    <xdr:rowOff>63500</xdr:rowOff>
                  </from>
                  <to>
                    <xdr:col>3</xdr:col>
                    <xdr:colOff>1968500</xdr:colOff>
                    <xdr:row>110</xdr:row>
                    <xdr:rowOff>139700</xdr:rowOff>
                  </to>
                </anchor>
              </controlPr>
            </control>
          </mc:Choice>
        </mc:AlternateContent>
        <mc:AlternateContent xmlns:mc="http://schemas.openxmlformats.org/markup-compatibility/2006">
          <mc:Choice Requires="x14">
            <control shapeId="7306" r:id="rId87" name="Check Box 138">
              <controlPr defaultSize="0" autoFill="0" autoLine="0" autoPict="0">
                <anchor moveWithCells="1">
                  <from>
                    <xdr:col>3</xdr:col>
                    <xdr:colOff>139700</xdr:colOff>
                    <xdr:row>110</xdr:row>
                    <xdr:rowOff>139700</xdr:rowOff>
                  </from>
                  <to>
                    <xdr:col>3</xdr:col>
                    <xdr:colOff>1968500</xdr:colOff>
                    <xdr:row>112</xdr:row>
                    <xdr:rowOff>50800</xdr:rowOff>
                  </to>
                </anchor>
              </controlPr>
            </control>
          </mc:Choice>
        </mc:AlternateContent>
        <mc:AlternateContent xmlns:mc="http://schemas.openxmlformats.org/markup-compatibility/2006">
          <mc:Choice Requires="x14">
            <control shapeId="7307" r:id="rId88" name="Check Box 139">
              <controlPr defaultSize="0" autoFill="0" autoLine="0" autoPict="0">
                <anchor moveWithCells="1">
                  <from>
                    <xdr:col>3</xdr:col>
                    <xdr:colOff>3632200</xdr:colOff>
                    <xdr:row>103</xdr:row>
                    <xdr:rowOff>101600</xdr:rowOff>
                  </from>
                  <to>
                    <xdr:col>3</xdr:col>
                    <xdr:colOff>4673600</xdr:colOff>
                    <xdr:row>105</xdr:row>
                    <xdr:rowOff>12700</xdr:rowOff>
                  </to>
                </anchor>
              </controlPr>
            </control>
          </mc:Choice>
        </mc:AlternateContent>
        <mc:AlternateContent xmlns:mc="http://schemas.openxmlformats.org/markup-compatibility/2006">
          <mc:Choice Requires="x14">
            <control shapeId="7308" r:id="rId89" name="Check Box 140">
              <controlPr defaultSize="0" autoFill="0" autoLine="0" autoPict="0">
                <anchor moveWithCells="1">
                  <from>
                    <xdr:col>3</xdr:col>
                    <xdr:colOff>3644900</xdr:colOff>
                    <xdr:row>106</xdr:row>
                    <xdr:rowOff>101600</xdr:rowOff>
                  </from>
                  <to>
                    <xdr:col>3</xdr:col>
                    <xdr:colOff>5448300</xdr:colOff>
                    <xdr:row>107</xdr:row>
                    <xdr:rowOff>152400</xdr:rowOff>
                  </to>
                </anchor>
              </controlPr>
            </control>
          </mc:Choice>
        </mc:AlternateContent>
        <mc:AlternateContent xmlns:mc="http://schemas.openxmlformats.org/markup-compatibility/2006">
          <mc:Choice Requires="x14">
            <control shapeId="7309" r:id="rId90" name="Check Box 141">
              <controlPr defaultSize="0" autoFill="0" autoLine="0" autoPict="0">
                <anchor moveWithCells="1">
                  <from>
                    <xdr:col>3</xdr:col>
                    <xdr:colOff>3644900</xdr:colOff>
                    <xdr:row>104</xdr:row>
                    <xdr:rowOff>177800</xdr:rowOff>
                  </from>
                  <to>
                    <xdr:col>3</xdr:col>
                    <xdr:colOff>5448300</xdr:colOff>
                    <xdr:row>106</xdr:row>
                    <xdr:rowOff>101600</xdr:rowOff>
                  </to>
                </anchor>
              </controlPr>
            </control>
          </mc:Choice>
        </mc:AlternateContent>
        <mc:AlternateContent xmlns:mc="http://schemas.openxmlformats.org/markup-compatibility/2006">
          <mc:Choice Requires="x14">
            <control shapeId="7310" r:id="rId91" name="Check Box 142">
              <controlPr defaultSize="0" autoFill="0" autoLine="0" autoPict="0">
                <anchor moveWithCells="1">
                  <from>
                    <xdr:col>3</xdr:col>
                    <xdr:colOff>3632200</xdr:colOff>
                    <xdr:row>107</xdr:row>
                    <xdr:rowOff>165100</xdr:rowOff>
                  </from>
                  <to>
                    <xdr:col>3</xdr:col>
                    <xdr:colOff>5448300</xdr:colOff>
                    <xdr:row>109</xdr:row>
                    <xdr:rowOff>69850</xdr:rowOff>
                  </to>
                </anchor>
              </controlPr>
            </control>
          </mc:Choice>
        </mc:AlternateContent>
        <mc:AlternateContent xmlns:mc="http://schemas.openxmlformats.org/markup-compatibility/2006">
          <mc:Choice Requires="x14">
            <control shapeId="7311" r:id="rId92" name="Check Box 143">
              <controlPr defaultSize="0" autoFill="0" autoLine="0" autoPict="0">
                <anchor moveWithCells="1">
                  <from>
                    <xdr:col>3</xdr:col>
                    <xdr:colOff>3619500</xdr:colOff>
                    <xdr:row>109</xdr:row>
                    <xdr:rowOff>63500</xdr:rowOff>
                  </from>
                  <to>
                    <xdr:col>3</xdr:col>
                    <xdr:colOff>5448300</xdr:colOff>
                    <xdr:row>110</xdr:row>
                    <xdr:rowOff>139700</xdr:rowOff>
                  </to>
                </anchor>
              </controlPr>
            </control>
          </mc:Choice>
        </mc:AlternateContent>
        <mc:AlternateContent xmlns:mc="http://schemas.openxmlformats.org/markup-compatibility/2006">
          <mc:Choice Requires="x14">
            <control shapeId="7313" r:id="rId93" name="Check Box 145">
              <controlPr defaultSize="0" autoFill="0" autoLine="0" autoPict="0">
                <anchor moveWithCells="1">
                  <from>
                    <xdr:col>3</xdr:col>
                    <xdr:colOff>292100</xdr:colOff>
                    <xdr:row>13</xdr:row>
                    <xdr:rowOff>25400</xdr:rowOff>
                  </from>
                  <to>
                    <xdr:col>3</xdr:col>
                    <xdr:colOff>2247900</xdr:colOff>
                    <xdr:row>14</xdr:row>
                    <xdr:rowOff>127000</xdr:rowOff>
                  </to>
                </anchor>
              </controlPr>
            </control>
          </mc:Choice>
        </mc:AlternateContent>
        <mc:AlternateContent xmlns:mc="http://schemas.openxmlformats.org/markup-compatibility/2006">
          <mc:Choice Requires="x14">
            <control shapeId="7315" r:id="rId94" name="Check Box 147">
              <controlPr defaultSize="0" autoFill="0" autoLine="0" autoPict="0">
                <anchor moveWithCells="1">
                  <from>
                    <xdr:col>8</xdr:col>
                    <xdr:colOff>266700</xdr:colOff>
                    <xdr:row>10</xdr:row>
                    <xdr:rowOff>38100</xdr:rowOff>
                  </from>
                  <to>
                    <xdr:col>8</xdr:col>
                    <xdr:colOff>2095500</xdr:colOff>
                    <xdr:row>11</xdr:row>
                    <xdr:rowOff>127000</xdr:rowOff>
                  </to>
                </anchor>
              </controlPr>
            </control>
          </mc:Choice>
        </mc:AlternateContent>
        <mc:AlternateContent xmlns:mc="http://schemas.openxmlformats.org/markup-compatibility/2006">
          <mc:Choice Requires="x14">
            <control shapeId="7316" r:id="rId95" name="Check Box 148">
              <controlPr defaultSize="0" autoFill="0" autoLine="0" autoPict="0">
                <anchor moveWithCells="1">
                  <from>
                    <xdr:col>8</xdr:col>
                    <xdr:colOff>266700</xdr:colOff>
                    <xdr:row>11</xdr:row>
                    <xdr:rowOff>114300</xdr:rowOff>
                  </from>
                  <to>
                    <xdr:col>8</xdr:col>
                    <xdr:colOff>2095500</xdr:colOff>
                    <xdr:row>13</xdr:row>
                    <xdr:rowOff>12700</xdr:rowOff>
                  </to>
                </anchor>
              </controlPr>
            </control>
          </mc:Choice>
        </mc:AlternateContent>
        <mc:AlternateContent xmlns:mc="http://schemas.openxmlformats.org/markup-compatibility/2006">
          <mc:Choice Requires="x14">
            <control shapeId="7317" r:id="rId96" name="Check Box 149">
              <controlPr defaultSize="0" autoFill="0" autoLine="0" autoPict="0">
                <anchor moveWithCells="1">
                  <from>
                    <xdr:col>8</xdr:col>
                    <xdr:colOff>2927350</xdr:colOff>
                    <xdr:row>11</xdr:row>
                    <xdr:rowOff>127000</xdr:rowOff>
                  </from>
                  <to>
                    <xdr:col>8</xdr:col>
                    <xdr:colOff>4749800</xdr:colOff>
                    <xdr:row>13</xdr:row>
                    <xdr:rowOff>50800</xdr:rowOff>
                  </to>
                </anchor>
              </controlPr>
            </control>
          </mc:Choice>
        </mc:AlternateContent>
        <mc:AlternateContent xmlns:mc="http://schemas.openxmlformats.org/markup-compatibility/2006">
          <mc:Choice Requires="x14">
            <control shapeId="7318" r:id="rId97" name="Check Box 150">
              <controlPr defaultSize="0" autoFill="0" autoLine="0" autoPict="0">
                <anchor moveWithCells="1">
                  <from>
                    <xdr:col>8</xdr:col>
                    <xdr:colOff>2927350</xdr:colOff>
                    <xdr:row>10</xdr:row>
                    <xdr:rowOff>63500</xdr:rowOff>
                  </from>
                  <to>
                    <xdr:col>8</xdr:col>
                    <xdr:colOff>4749800</xdr:colOff>
                    <xdr:row>11</xdr:row>
                    <xdr:rowOff>152400</xdr:rowOff>
                  </to>
                </anchor>
              </controlPr>
            </control>
          </mc:Choice>
        </mc:AlternateContent>
        <mc:AlternateContent xmlns:mc="http://schemas.openxmlformats.org/markup-compatibility/2006">
          <mc:Choice Requires="x14">
            <control shapeId="7319" r:id="rId98" name="Check Box 151">
              <controlPr defaultSize="0" autoFill="0" autoLine="0" autoPict="0">
                <anchor moveWithCells="1">
                  <from>
                    <xdr:col>8</xdr:col>
                    <xdr:colOff>2927350</xdr:colOff>
                    <xdr:row>13</xdr:row>
                    <xdr:rowOff>25400</xdr:rowOff>
                  </from>
                  <to>
                    <xdr:col>8</xdr:col>
                    <xdr:colOff>4749800</xdr:colOff>
                    <xdr:row>14</xdr:row>
                    <xdr:rowOff>88900</xdr:rowOff>
                  </to>
                </anchor>
              </controlPr>
            </control>
          </mc:Choice>
        </mc:AlternateContent>
        <mc:AlternateContent xmlns:mc="http://schemas.openxmlformats.org/markup-compatibility/2006">
          <mc:Choice Requires="x14">
            <control shapeId="7320" r:id="rId99" name="Check Box 152">
              <controlPr defaultSize="0" autoFill="0" autoLine="0" autoPict="0">
                <anchor moveWithCells="1">
                  <from>
                    <xdr:col>8</xdr:col>
                    <xdr:colOff>266700</xdr:colOff>
                    <xdr:row>13</xdr:row>
                    <xdr:rowOff>12700</xdr:rowOff>
                  </from>
                  <to>
                    <xdr:col>8</xdr:col>
                    <xdr:colOff>2235200</xdr:colOff>
                    <xdr:row>14</xdr:row>
                    <xdr:rowOff>101600</xdr:rowOff>
                  </to>
                </anchor>
              </controlPr>
            </control>
          </mc:Choice>
        </mc:AlternateContent>
        <mc:AlternateContent xmlns:mc="http://schemas.openxmlformats.org/markup-compatibility/2006">
          <mc:Choice Requires="x14">
            <control shapeId="7321" r:id="rId100" name="Check Box 153">
              <controlPr defaultSize="0" autoFill="0" autoLine="0" autoPict="0">
                <anchor moveWithCells="1">
                  <from>
                    <xdr:col>3</xdr:col>
                    <xdr:colOff>292100</xdr:colOff>
                    <xdr:row>49</xdr:row>
                    <xdr:rowOff>25400</xdr:rowOff>
                  </from>
                  <to>
                    <xdr:col>3</xdr:col>
                    <xdr:colOff>2120900</xdr:colOff>
                    <xdr:row>50</xdr:row>
                    <xdr:rowOff>101600</xdr:rowOff>
                  </to>
                </anchor>
              </controlPr>
            </control>
          </mc:Choice>
        </mc:AlternateContent>
        <mc:AlternateContent xmlns:mc="http://schemas.openxmlformats.org/markup-compatibility/2006">
          <mc:Choice Requires="x14">
            <control shapeId="7322" r:id="rId101" name="Check Box 154">
              <controlPr defaultSize="0" autoFill="0" autoLine="0" autoPict="0">
                <anchor moveWithCells="1">
                  <from>
                    <xdr:col>3</xdr:col>
                    <xdr:colOff>292100</xdr:colOff>
                    <xdr:row>50</xdr:row>
                    <xdr:rowOff>101600</xdr:rowOff>
                  </from>
                  <to>
                    <xdr:col>3</xdr:col>
                    <xdr:colOff>2120900</xdr:colOff>
                    <xdr:row>51</xdr:row>
                    <xdr:rowOff>177800</xdr:rowOff>
                  </to>
                </anchor>
              </controlPr>
            </control>
          </mc:Choice>
        </mc:AlternateContent>
        <mc:AlternateContent xmlns:mc="http://schemas.openxmlformats.org/markup-compatibility/2006">
          <mc:Choice Requires="x14">
            <control shapeId="7323" r:id="rId102" name="Check Box 155">
              <controlPr defaultSize="0" autoFill="0" autoLine="0" autoPict="0">
                <anchor moveWithCells="1">
                  <from>
                    <xdr:col>3</xdr:col>
                    <xdr:colOff>2959100</xdr:colOff>
                    <xdr:row>50</xdr:row>
                    <xdr:rowOff>101600</xdr:rowOff>
                  </from>
                  <to>
                    <xdr:col>3</xdr:col>
                    <xdr:colOff>4787900</xdr:colOff>
                    <xdr:row>52</xdr:row>
                    <xdr:rowOff>25400</xdr:rowOff>
                  </to>
                </anchor>
              </controlPr>
            </control>
          </mc:Choice>
        </mc:AlternateContent>
        <mc:AlternateContent xmlns:mc="http://schemas.openxmlformats.org/markup-compatibility/2006">
          <mc:Choice Requires="x14">
            <control shapeId="7324" r:id="rId103" name="Check Box 156">
              <controlPr defaultSize="0" autoFill="0" autoLine="0" autoPict="0">
                <anchor moveWithCells="1">
                  <from>
                    <xdr:col>3</xdr:col>
                    <xdr:colOff>2959100</xdr:colOff>
                    <xdr:row>49</xdr:row>
                    <xdr:rowOff>31750</xdr:rowOff>
                  </from>
                  <to>
                    <xdr:col>3</xdr:col>
                    <xdr:colOff>4787900</xdr:colOff>
                    <xdr:row>50</xdr:row>
                    <xdr:rowOff>127000</xdr:rowOff>
                  </to>
                </anchor>
              </controlPr>
            </control>
          </mc:Choice>
        </mc:AlternateContent>
        <mc:AlternateContent xmlns:mc="http://schemas.openxmlformats.org/markup-compatibility/2006">
          <mc:Choice Requires="x14">
            <control shapeId="7325" r:id="rId104" name="Check Box 157">
              <controlPr defaultSize="0" autoFill="0" autoLine="0" autoPict="0">
                <anchor moveWithCells="1">
                  <from>
                    <xdr:col>3</xdr:col>
                    <xdr:colOff>2959100</xdr:colOff>
                    <xdr:row>52</xdr:row>
                    <xdr:rowOff>0</xdr:rowOff>
                  </from>
                  <to>
                    <xdr:col>3</xdr:col>
                    <xdr:colOff>4787900</xdr:colOff>
                    <xdr:row>53</xdr:row>
                    <xdr:rowOff>69850</xdr:rowOff>
                  </to>
                </anchor>
              </controlPr>
            </control>
          </mc:Choice>
        </mc:AlternateContent>
        <mc:AlternateContent xmlns:mc="http://schemas.openxmlformats.org/markup-compatibility/2006">
          <mc:Choice Requires="x14">
            <control shapeId="7326" r:id="rId105" name="Check Box 158">
              <controlPr defaultSize="0" autoFill="0" autoLine="0" autoPict="0">
                <anchor moveWithCells="1">
                  <from>
                    <xdr:col>3</xdr:col>
                    <xdr:colOff>292100</xdr:colOff>
                    <xdr:row>51</xdr:row>
                    <xdr:rowOff>177800</xdr:rowOff>
                  </from>
                  <to>
                    <xdr:col>3</xdr:col>
                    <xdr:colOff>2247900</xdr:colOff>
                    <xdr:row>53</xdr:row>
                    <xdr:rowOff>76200</xdr:rowOff>
                  </to>
                </anchor>
              </controlPr>
            </control>
          </mc:Choice>
        </mc:AlternateContent>
        <mc:AlternateContent xmlns:mc="http://schemas.openxmlformats.org/markup-compatibility/2006">
          <mc:Choice Requires="x14">
            <control shapeId="7327" r:id="rId106" name="Check Box 159">
              <controlPr defaultSize="0" autoFill="0" autoLine="0" autoPict="0">
                <anchor moveWithCells="1">
                  <from>
                    <xdr:col>8</xdr:col>
                    <xdr:colOff>292100</xdr:colOff>
                    <xdr:row>49</xdr:row>
                    <xdr:rowOff>50800</xdr:rowOff>
                  </from>
                  <to>
                    <xdr:col>8</xdr:col>
                    <xdr:colOff>2120900</xdr:colOff>
                    <xdr:row>50</xdr:row>
                    <xdr:rowOff>139700</xdr:rowOff>
                  </to>
                </anchor>
              </controlPr>
            </control>
          </mc:Choice>
        </mc:AlternateContent>
        <mc:AlternateContent xmlns:mc="http://schemas.openxmlformats.org/markup-compatibility/2006">
          <mc:Choice Requires="x14">
            <control shapeId="7328" r:id="rId107" name="Check Box 160">
              <controlPr defaultSize="0" autoFill="0" autoLine="0" autoPict="0">
                <anchor moveWithCells="1">
                  <from>
                    <xdr:col>8</xdr:col>
                    <xdr:colOff>292100</xdr:colOff>
                    <xdr:row>50</xdr:row>
                    <xdr:rowOff>127000</xdr:rowOff>
                  </from>
                  <to>
                    <xdr:col>8</xdr:col>
                    <xdr:colOff>2120900</xdr:colOff>
                    <xdr:row>52</xdr:row>
                    <xdr:rowOff>25400</xdr:rowOff>
                  </to>
                </anchor>
              </controlPr>
            </control>
          </mc:Choice>
        </mc:AlternateContent>
        <mc:AlternateContent xmlns:mc="http://schemas.openxmlformats.org/markup-compatibility/2006">
          <mc:Choice Requires="x14">
            <control shapeId="7329" r:id="rId108" name="Check Box 161">
              <controlPr defaultSize="0" autoFill="0" autoLine="0" autoPict="0">
                <anchor moveWithCells="1">
                  <from>
                    <xdr:col>8</xdr:col>
                    <xdr:colOff>2946400</xdr:colOff>
                    <xdr:row>50</xdr:row>
                    <xdr:rowOff>139700</xdr:rowOff>
                  </from>
                  <to>
                    <xdr:col>8</xdr:col>
                    <xdr:colOff>4775200</xdr:colOff>
                    <xdr:row>52</xdr:row>
                    <xdr:rowOff>50800</xdr:rowOff>
                  </to>
                </anchor>
              </controlPr>
            </control>
          </mc:Choice>
        </mc:AlternateContent>
        <mc:AlternateContent xmlns:mc="http://schemas.openxmlformats.org/markup-compatibility/2006">
          <mc:Choice Requires="x14">
            <control shapeId="7330" r:id="rId109" name="Check Box 162">
              <controlPr defaultSize="0" autoFill="0" autoLine="0" autoPict="0">
                <anchor moveWithCells="1">
                  <from>
                    <xdr:col>8</xdr:col>
                    <xdr:colOff>2946400</xdr:colOff>
                    <xdr:row>49</xdr:row>
                    <xdr:rowOff>63500</xdr:rowOff>
                  </from>
                  <to>
                    <xdr:col>8</xdr:col>
                    <xdr:colOff>4775200</xdr:colOff>
                    <xdr:row>50</xdr:row>
                    <xdr:rowOff>152400</xdr:rowOff>
                  </to>
                </anchor>
              </controlPr>
            </control>
          </mc:Choice>
        </mc:AlternateContent>
        <mc:AlternateContent xmlns:mc="http://schemas.openxmlformats.org/markup-compatibility/2006">
          <mc:Choice Requires="x14">
            <control shapeId="7331" r:id="rId110" name="Check Box 163">
              <controlPr defaultSize="0" autoFill="0" autoLine="0" autoPict="0">
                <anchor moveWithCells="1">
                  <from>
                    <xdr:col>8</xdr:col>
                    <xdr:colOff>2946400</xdr:colOff>
                    <xdr:row>52</xdr:row>
                    <xdr:rowOff>31750</xdr:rowOff>
                  </from>
                  <to>
                    <xdr:col>8</xdr:col>
                    <xdr:colOff>4775200</xdr:colOff>
                    <xdr:row>53</xdr:row>
                    <xdr:rowOff>101600</xdr:rowOff>
                  </to>
                </anchor>
              </controlPr>
            </control>
          </mc:Choice>
        </mc:AlternateContent>
        <mc:AlternateContent xmlns:mc="http://schemas.openxmlformats.org/markup-compatibility/2006">
          <mc:Choice Requires="x14">
            <control shapeId="7332" r:id="rId111" name="Check Box 164">
              <controlPr defaultSize="0" autoFill="0" autoLine="0" autoPict="0">
                <anchor moveWithCells="1">
                  <from>
                    <xdr:col>8</xdr:col>
                    <xdr:colOff>292100</xdr:colOff>
                    <xdr:row>52</xdr:row>
                    <xdr:rowOff>25400</xdr:rowOff>
                  </from>
                  <to>
                    <xdr:col>8</xdr:col>
                    <xdr:colOff>2241550</xdr:colOff>
                    <xdr:row>53</xdr:row>
                    <xdr:rowOff>107950</xdr:rowOff>
                  </to>
                </anchor>
              </controlPr>
            </control>
          </mc:Choice>
        </mc:AlternateContent>
        <mc:AlternateContent xmlns:mc="http://schemas.openxmlformats.org/markup-compatibility/2006">
          <mc:Choice Requires="x14">
            <control shapeId="7333" r:id="rId112" name="Check Box 165">
              <controlPr defaultSize="0" autoFill="0" autoLine="0" autoPict="0">
                <anchor moveWithCells="1">
                  <from>
                    <xdr:col>3</xdr:col>
                    <xdr:colOff>241300</xdr:colOff>
                    <xdr:row>139</xdr:row>
                    <xdr:rowOff>69850</xdr:rowOff>
                  </from>
                  <to>
                    <xdr:col>3</xdr:col>
                    <xdr:colOff>2070100</xdr:colOff>
                    <xdr:row>140</xdr:row>
                    <xdr:rowOff>152400</xdr:rowOff>
                  </to>
                </anchor>
              </controlPr>
            </control>
          </mc:Choice>
        </mc:AlternateContent>
        <mc:AlternateContent xmlns:mc="http://schemas.openxmlformats.org/markup-compatibility/2006">
          <mc:Choice Requires="x14">
            <control shapeId="7334" r:id="rId113" name="Check Box 166">
              <controlPr defaultSize="0" autoFill="0" autoLine="0" autoPict="0">
                <anchor moveWithCells="1">
                  <from>
                    <xdr:col>3</xdr:col>
                    <xdr:colOff>241300</xdr:colOff>
                    <xdr:row>140</xdr:row>
                    <xdr:rowOff>146050</xdr:rowOff>
                  </from>
                  <to>
                    <xdr:col>3</xdr:col>
                    <xdr:colOff>2070100</xdr:colOff>
                    <xdr:row>142</xdr:row>
                    <xdr:rowOff>50800</xdr:rowOff>
                  </to>
                </anchor>
              </controlPr>
            </control>
          </mc:Choice>
        </mc:AlternateContent>
        <mc:AlternateContent xmlns:mc="http://schemas.openxmlformats.org/markup-compatibility/2006">
          <mc:Choice Requires="x14">
            <control shapeId="7335" r:id="rId114" name="Check Box 167">
              <controlPr defaultSize="0" autoFill="0" autoLine="0" autoPict="0">
                <anchor moveWithCells="1">
                  <from>
                    <xdr:col>3</xdr:col>
                    <xdr:colOff>2895600</xdr:colOff>
                    <xdr:row>140</xdr:row>
                    <xdr:rowOff>152400</xdr:rowOff>
                  </from>
                  <to>
                    <xdr:col>3</xdr:col>
                    <xdr:colOff>4724400</xdr:colOff>
                    <xdr:row>142</xdr:row>
                    <xdr:rowOff>69850</xdr:rowOff>
                  </to>
                </anchor>
              </controlPr>
            </control>
          </mc:Choice>
        </mc:AlternateContent>
        <mc:AlternateContent xmlns:mc="http://schemas.openxmlformats.org/markup-compatibility/2006">
          <mc:Choice Requires="x14">
            <control shapeId="7336" r:id="rId115" name="Check Box 168">
              <controlPr defaultSize="0" autoFill="0" autoLine="0" autoPict="0">
                <anchor moveWithCells="1">
                  <from>
                    <xdr:col>3</xdr:col>
                    <xdr:colOff>2895600</xdr:colOff>
                    <xdr:row>139</xdr:row>
                    <xdr:rowOff>88900</xdr:rowOff>
                  </from>
                  <to>
                    <xdr:col>3</xdr:col>
                    <xdr:colOff>4724400</xdr:colOff>
                    <xdr:row>140</xdr:row>
                    <xdr:rowOff>177800</xdr:rowOff>
                  </to>
                </anchor>
              </controlPr>
            </control>
          </mc:Choice>
        </mc:AlternateContent>
        <mc:AlternateContent xmlns:mc="http://schemas.openxmlformats.org/markup-compatibility/2006">
          <mc:Choice Requires="x14">
            <control shapeId="7337" r:id="rId116" name="Check Box 169">
              <controlPr defaultSize="0" autoFill="0" autoLine="0" autoPict="0">
                <anchor moveWithCells="1">
                  <from>
                    <xdr:col>3</xdr:col>
                    <xdr:colOff>2895600</xdr:colOff>
                    <xdr:row>142</xdr:row>
                    <xdr:rowOff>63500</xdr:rowOff>
                  </from>
                  <to>
                    <xdr:col>3</xdr:col>
                    <xdr:colOff>4724400</xdr:colOff>
                    <xdr:row>143</xdr:row>
                    <xdr:rowOff>127000</xdr:rowOff>
                  </to>
                </anchor>
              </controlPr>
            </control>
          </mc:Choice>
        </mc:AlternateContent>
        <mc:AlternateContent xmlns:mc="http://schemas.openxmlformats.org/markup-compatibility/2006">
          <mc:Choice Requires="x14">
            <control shapeId="7338" r:id="rId117" name="Check Box 170">
              <controlPr defaultSize="0" autoFill="0" autoLine="0" autoPict="0">
                <anchor moveWithCells="1">
                  <from>
                    <xdr:col>3</xdr:col>
                    <xdr:colOff>241300</xdr:colOff>
                    <xdr:row>142</xdr:row>
                    <xdr:rowOff>38100</xdr:rowOff>
                  </from>
                  <to>
                    <xdr:col>3</xdr:col>
                    <xdr:colOff>2197100</xdr:colOff>
                    <xdr:row>143</xdr:row>
                    <xdr:rowOff>139700</xdr:rowOff>
                  </to>
                </anchor>
              </controlPr>
            </control>
          </mc:Choice>
        </mc:AlternateContent>
        <mc:AlternateContent xmlns:mc="http://schemas.openxmlformats.org/markup-compatibility/2006">
          <mc:Choice Requires="x14">
            <control shapeId="7339" r:id="rId118" name="Check Box 171">
              <controlPr defaultSize="0" autoFill="0" autoLine="0" autoPict="0">
                <anchor moveWithCells="1">
                  <from>
                    <xdr:col>3</xdr:col>
                    <xdr:colOff>222250</xdr:colOff>
                    <xdr:row>148</xdr:row>
                    <xdr:rowOff>50800</xdr:rowOff>
                  </from>
                  <to>
                    <xdr:col>3</xdr:col>
                    <xdr:colOff>1663700</xdr:colOff>
                    <xdr:row>149</xdr:row>
                    <xdr:rowOff>146050</xdr:rowOff>
                  </to>
                </anchor>
              </controlPr>
            </control>
          </mc:Choice>
        </mc:AlternateContent>
        <mc:AlternateContent xmlns:mc="http://schemas.openxmlformats.org/markup-compatibility/2006">
          <mc:Choice Requires="x14">
            <control shapeId="7340" r:id="rId119" name="Check Box 172">
              <controlPr defaultSize="0" autoFill="0" autoLine="0" autoPict="0">
                <anchor moveWithCells="1">
                  <from>
                    <xdr:col>3</xdr:col>
                    <xdr:colOff>222250</xdr:colOff>
                    <xdr:row>149</xdr:row>
                    <xdr:rowOff>127000</xdr:rowOff>
                  </from>
                  <to>
                    <xdr:col>3</xdr:col>
                    <xdr:colOff>2908300</xdr:colOff>
                    <xdr:row>151</xdr:row>
                    <xdr:rowOff>25400</xdr:rowOff>
                  </to>
                </anchor>
              </controlPr>
            </control>
          </mc:Choice>
        </mc:AlternateContent>
        <mc:AlternateContent xmlns:mc="http://schemas.openxmlformats.org/markup-compatibility/2006">
          <mc:Choice Requires="x14">
            <control shapeId="7341" r:id="rId120" name="Check Box 173">
              <controlPr defaultSize="0" autoFill="0" autoLine="0" autoPict="0">
                <anchor moveWithCells="1">
                  <from>
                    <xdr:col>3</xdr:col>
                    <xdr:colOff>222250</xdr:colOff>
                    <xdr:row>152</xdr:row>
                    <xdr:rowOff>127000</xdr:rowOff>
                  </from>
                  <to>
                    <xdr:col>3</xdr:col>
                    <xdr:colOff>2051050</xdr:colOff>
                    <xdr:row>154</xdr:row>
                    <xdr:rowOff>12700</xdr:rowOff>
                  </to>
                </anchor>
              </controlPr>
            </control>
          </mc:Choice>
        </mc:AlternateContent>
        <mc:AlternateContent xmlns:mc="http://schemas.openxmlformats.org/markup-compatibility/2006">
          <mc:Choice Requires="x14">
            <control shapeId="7342" r:id="rId121" name="Check Box 174">
              <controlPr defaultSize="0" autoFill="0" autoLine="0" autoPict="0">
                <anchor moveWithCells="1">
                  <from>
                    <xdr:col>3</xdr:col>
                    <xdr:colOff>222250</xdr:colOff>
                    <xdr:row>151</xdr:row>
                    <xdr:rowOff>25400</xdr:rowOff>
                  </from>
                  <to>
                    <xdr:col>3</xdr:col>
                    <xdr:colOff>2051050</xdr:colOff>
                    <xdr:row>152</xdr:row>
                    <xdr:rowOff>114300</xdr:rowOff>
                  </to>
                </anchor>
              </controlPr>
            </control>
          </mc:Choice>
        </mc:AlternateContent>
        <mc:AlternateContent xmlns:mc="http://schemas.openxmlformats.org/markup-compatibility/2006">
          <mc:Choice Requires="x14">
            <control shapeId="7343" r:id="rId122" name="Check Box 175">
              <controlPr defaultSize="0" autoFill="0" autoLine="0" autoPict="0">
                <anchor moveWithCells="1">
                  <from>
                    <xdr:col>3</xdr:col>
                    <xdr:colOff>222250</xdr:colOff>
                    <xdr:row>154</xdr:row>
                    <xdr:rowOff>0</xdr:rowOff>
                  </from>
                  <to>
                    <xdr:col>3</xdr:col>
                    <xdr:colOff>2051050</xdr:colOff>
                    <xdr:row>155</xdr:row>
                    <xdr:rowOff>76200</xdr:rowOff>
                  </to>
                </anchor>
              </controlPr>
            </control>
          </mc:Choice>
        </mc:AlternateContent>
        <mc:AlternateContent xmlns:mc="http://schemas.openxmlformats.org/markup-compatibility/2006">
          <mc:Choice Requires="x14">
            <control shapeId="7344" r:id="rId123" name="Check Box 176">
              <controlPr defaultSize="0" autoFill="0" autoLine="0" autoPict="0">
                <anchor moveWithCells="1">
                  <from>
                    <xdr:col>3</xdr:col>
                    <xdr:colOff>222250</xdr:colOff>
                    <xdr:row>155</xdr:row>
                    <xdr:rowOff>76200</xdr:rowOff>
                  </from>
                  <to>
                    <xdr:col>3</xdr:col>
                    <xdr:colOff>2044700</xdr:colOff>
                    <xdr:row>156</xdr:row>
                    <xdr:rowOff>165100</xdr:rowOff>
                  </to>
                </anchor>
              </controlPr>
            </control>
          </mc:Choice>
        </mc:AlternateContent>
        <mc:AlternateContent xmlns:mc="http://schemas.openxmlformats.org/markup-compatibility/2006">
          <mc:Choice Requires="x14">
            <control shapeId="7345" r:id="rId124" name="Check Box 177">
              <controlPr defaultSize="0" autoFill="0" autoLine="0" autoPict="0">
                <anchor moveWithCells="1">
                  <from>
                    <xdr:col>3</xdr:col>
                    <xdr:colOff>3708400</xdr:colOff>
                    <xdr:row>148</xdr:row>
                    <xdr:rowOff>38100</xdr:rowOff>
                  </from>
                  <to>
                    <xdr:col>3</xdr:col>
                    <xdr:colOff>4756150</xdr:colOff>
                    <xdr:row>149</xdr:row>
                    <xdr:rowOff>127000</xdr:rowOff>
                  </to>
                </anchor>
              </controlPr>
            </control>
          </mc:Choice>
        </mc:AlternateContent>
        <mc:AlternateContent xmlns:mc="http://schemas.openxmlformats.org/markup-compatibility/2006">
          <mc:Choice Requires="x14">
            <control shapeId="7346" r:id="rId125" name="Check Box 178">
              <controlPr defaultSize="0" autoFill="0" autoLine="0" autoPict="0">
                <anchor moveWithCells="1">
                  <from>
                    <xdr:col>3</xdr:col>
                    <xdr:colOff>3721100</xdr:colOff>
                    <xdr:row>151</xdr:row>
                    <xdr:rowOff>38100</xdr:rowOff>
                  </from>
                  <to>
                    <xdr:col>3</xdr:col>
                    <xdr:colOff>5524500</xdr:colOff>
                    <xdr:row>152</xdr:row>
                    <xdr:rowOff>88900</xdr:rowOff>
                  </to>
                </anchor>
              </controlPr>
            </control>
          </mc:Choice>
        </mc:AlternateContent>
        <mc:AlternateContent xmlns:mc="http://schemas.openxmlformats.org/markup-compatibility/2006">
          <mc:Choice Requires="x14">
            <control shapeId="7347" r:id="rId126" name="Check Box 179">
              <controlPr defaultSize="0" autoFill="0" autoLine="0" autoPict="0">
                <anchor moveWithCells="1">
                  <from>
                    <xdr:col>3</xdr:col>
                    <xdr:colOff>3721100</xdr:colOff>
                    <xdr:row>149</xdr:row>
                    <xdr:rowOff>114300</xdr:rowOff>
                  </from>
                  <to>
                    <xdr:col>3</xdr:col>
                    <xdr:colOff>5524500</xdr:colOff>
                    <xdr:row>151</xdr:row>
                    <xdr:rowOff>25400</xdr:rowOff>
                  </to>
                </anchor>
              </controlPr>
            </control>
          </mc:Choice>
        </mc:AlternateContent>
        <mc:AlternateContent xmlns:mc="http://schemas.openxmlformats.org/markup-compatibility/2006">
          <mc:Choice Requires="x14">
            <control shapeId="7348" r:id="rId127" name="Check Box 180">
              <controlPr defaultSize="0" autoFill="0" autoLine="0" autoPict="0">
                <anchor moveWithCells="1">
                  <from>
                    <xdr:col>3</xdr:col>
                    <xdr:colOff>3708400</xdr:colOff>
                    <xdr:row>152</xdr:row>
                    <xdr:rowOff>101600</xdr:rowOff>
                  </from>
                  <to>
                    <xdr:col>3</xdr:col>
                    <xdr:colOff>5524500</xdr:colOff>
                    <xdr:row>154</xdr:row>
                    <xdr:rowOff>12700</xdr:rowOff>
                  </to>
                </anchor>
              </controlPr>
            </control>
          </mc:Choice>
        </mc:AlternateContent>
        <mc:AlternateContent xmlns:mc="http://schemas.openxmlformats.org/markup-compatibility/2006">
          <mc:Choice Requires="x14">
            <control shapeId="7349" r:id="rId128" name="Check Box 181">
              <controlPr defaultSize="0" autoFill="0" autoLine="0" autoPict="0">
                <anchor moveWithCells="1">
                  <from>
                    <xdr:col>3</xdr:col>
                    <xdr:colOff>3695700</xdr:colOff>
                    <xdr:row>154</xdr:row>
                    <xdr:rowOff>0</xdr:rowOff>
                  </from>
                  <to>
                    <xdr:col>3</xdr:col>
                    <xdr:colOff>5524500</xdr:colOff>
                    <xdr:row>155</xdr:row>
                    <xdr:rowOff>76200</xdr:rowOff>
                  </to>
                </anchor>
              </controlPr>
            </control>
          </mc:Choice>
        </mc:AlternateContent>
        <mc:AlternateContent xmlns:mc="http://schemas.openxmlformats.org/markup-compatibility/2006">
          <mc:Choice Requires="x14">
            <control shapeId="7350" r:id="rId129" name="Check Box 182">
              <controlPr defaultSize="0" autoFill="0" autoLine="0" autoPict="0">
                <anchor moveWithCells="1">
                  <from>
                    <xdr:col>3</xdr:col>
                    <xdr:colOff>254000</xdr:colOff>
                    <xdr:row>174</xdr:row>
                    <xdr:rowOff>63500</xdr:rowOff>
                  </from>
                  <to>
                    <xdr:col>3</xdr:col>
                    <xdr:colOff>2082800</xdr:colOff>
                    <xdr:row>175</xdr:row>
                    <xdr:rowOff>146050</xdr:rowOff>
                  </to>
                </anchor>
              </controlPr>
            </control>
          </mc:Choice>
        </mc:AlternateContent>
        <mc:AlternateContent xmlns:mc="http://schemas.openxmlformats.org/markup-compatibility/2006">
          <mc:Choice Requires="x14">
            <control shapeId="7351" r:id="rId130" name="Check Box 183">
              <controlPr defaultSize="0" autoFill="0" autoLine="0" autoPict="0">
                <anchor moveWithCells="1">
                  <from>
                    <xdr:col>3</xdr:col>
                    <xdr:colOff>254000</xdr:colOff>
                    <xdr:row>175</xdr:row>
                    <xdr:rowOff>139700</xdr:rowOff>
                  </from>
                  <to>
                    <xdr:col>3</xdr:col>
                    <xdr:colOff>2082800</xdr:colOff>
                    <xdr:row>177</xdr:row>
                    <xdr:rowOff>38100</xdr:rowOff>
                  </to>
                </anchor>
              </controlPr>
            </control>
          </mc:Choice>
        </mc:AlternateContent>
        <mc:AlternateContent xmlns:mc="http://schemas.openxmlformats.org/markup-compatibility/2006">
          <mc:Choice Requires="x14">
            <control shapeId="7352" r:id="rId131" name="Check Box 184">
              <controlPr defaultSize="0" autoFill="0" autoLine="0" autoPict="0">
                <anchor moveWithCells="1">
                  <from>
                    <xdr:col>3</xdr:col>
                    <xdr:colOff>2921000</xdr:colOff>
                    <xdr:row>175</xdr:row>
                    <xdr:rowOff>146050</xdr:rowOff>
                  </from>
                  <to>
                    <xdr:col>3</xdr:col>
                    <xdr:colOff>4749800</xdr:colOff>
                    <xdr:row>177</xdr:row>
                    <xdr:rowOff>63500</xdr:rowOff>
                  </to>
                </anchor>
              </controlPr>
            </control>
          </mc:Choice>
        </mc:AlternateContent>
        <mc:AlternateContent xmlns:mc="http://schemas.openxmlformats.org/markup-compatibility/2006">
          <mc:Choice Requires="x14">
            <control shapeId="7353" r:id="rId132" name="Check Box 185">
              <controlPr defaultSize="0" autoFill="0" autoLine="0" autoPict="0">
                <anchor moveWithCells="1">
                  <from>
                    <xdr:col>3</xdr:col>
                    <xdr:colOff>2921000</xdr:colOff>
                    <xdr:row>174</xdr:row>
                    <xdr:rowOff>76200</xdr:rowOff>
                  </from>
                  <to>
                    <xdr:col>3</xdr:col>
                    <xdr:colOff>4749800</xdr:colOff>
                    <xdr:row>175</xdr:row>
                    <xdr:rowOff>177800</xdr:rowOff>
                  </to>
                </anchor>
              </controlPr>
            </control>
          </mc:Choice>
        </mc:AlternateContent>
        <mc:AlternateContent xmlns:mc="http://schemas.openxmlformats.org/markup-compatibility/2006">
          <mc:Choice Requires="x14">
            <control shapeId="7354" r:id="rId133" name="Check Box 186">
              <controlPr defaultSize="0" autoFill="0" autoLine="0" autoPict="0">
                <anchor moveWithCells="1">
                  <from>
                    <xdr:col>3</xdr:col>
                    <xdr:colOff>2921000</xdr:colOff>
                    <xdr:row>177</xdr:row>
                    <xdr:rowOff>38100</xdr:rowOff>
                  </from>
                  <to>
                    <xdr:col>3</xdr:col>
                    <xdr:colOff>4749800</xdr:colOff>
                    <xdr:row>178</xdr:row>
                    <xdr:rowOff>114300</xdr:rowOff>
                  </to>
                </anchor>
              </controlPr>
            </control>
          </mc:Choice>
        </mc:AlternateContent>
        <mc:AlternateContent xmlns:mc="http://schemas.openxmlformats.org/markup-compatibility/2006">
          <mc:Choice Requires="x14">
            <control shapeId="7355" r:id="rId134" name="Check Box 187">
              <controlPr defaultSize="0" autoFill="0" autoLine="0" autoPict="0">
                <anchor moveWithCells="1">
                  <from>
                    <xdr:col>3</xdr:col>
                    <xdr:colOff>254000</xdr:colOff>
                    <xdr:row>177</xdr:row>
                    <xdr:rowOff>31750</xdr:rowOff>
                  </from>
                  <to>
                    <xdr:col>3</xdr:col>
                    <xdr:colOff>2209800</xdr:colOff>
                    <xdr:row>178</xdr:row>
                    <xdr:rowOff>114300</xdr:rowOff>
                  </to>
                </anchor>
              </controlPr>
            </control>
          </mc:Choice>
        </mc:AlternateContent>
        <mc:AlternateContent xmlns:mc="http://schemas.openxmlformats.org/markup-compatibility/2006">
          <mc:Choice Requires="x14">
            <control shapeId="7356" r:id="rId135" name="Check Box 188">
              <controlPr defaultSize="0" autoFill="0" autoLine="0" autoPict="0">
                <anchor moveWithCells="1">
                  <from>
                    <xdr:col>3</xdr:col>
                    <xdr:colOff>241300</xdr:colOff>
                    <xdr:row>186</xdr:row>
                    <xdr:rowOff>76200</xdr:rowOff>
                  </from>
                  <to>
                    <xdr:col>3</xdr:col>
                    <xdr:colOff>1670050</xdr:colOff>
                    <xdr:row>187</xdr:row>
                    <xdr:rowOff>177800</xdr:rowOff>
                  </to>
                </anchor>
              </controlPr>
            </control>
          </mc:Choice>
        </mc:AlternateContent>
        <mc:AlternateContent xmlns:mc="http://schemas.openxmlformats.org/markup-compatibility/2006">
          <mc:Choice Requires="x14">
            <control shapeId="7357" r:id="rId136" name="Check Box 189">
              <controlPr defaultSize="0" autoFill="0" autoLine="0" autoPict="0">
                <anchor moveWithCells="1">
                  <from>
                    <xdr:col>3</xdr:col>
                    <xdr:colOff>241300</xdr:colOff>
                    <xdr:row>187</xdr:row>
                    <xdr:rowOff>152400</xdr:rowOff>
                  </from>
                  <to>
                    <xdr:col>3</xdr:col>
                    <xdr:colOff>2921000</xdr:colOff>
                    <xdr:row>189</xdr:row>
                    <xdr:rowOff>63500</xdr:rowOff>
                  </to>
                </anchor>
              </controlPr>
            </control>
          </mc:Choice>
        </mc:AlternateContent>
        <mc:AlternateContent xmlns:mc="http://schemas.openxmlformats.org/markup-compatibility/2006">
          <mc:Choice Requires="x14">
            <control shapeId="7358" r:id="rId137" name="Check Box 190">
              <controlPr defaultSize="0" autoFill="0" autoLine="0" autoPict="0">
                <anchor moveWithCells="1">
                  <from>
                    <xdr:col>3</xdr:col>
                    <xdr:colOff>241300</xdr:colOff>
                    <xdr:row>190</xdr:row>
                    <xdr:rowOff>152400</xdr:rowOff>
                  </from>
                  <to>
                    <xdr:col>3</xdr:col>
                    <xdr:colOff>2070100</xdr:colOff>
                    <xdr:row>192</xdr:row>
                    <xdr:rowOff>38100</xdr:rowOff>
                  </to>
                </anchor>
              </controlPr>
            </control>
          </mc:Choice>
        </mc:AlternateContent>
        <mc:AlternateContent xmlns:mc="http://schemas.openxmlformats.org/markup-compatibility/2006">
          <mc:Choice Requires="x14">
            <control shapeId="7359" r:id="rId138" name="Check Box 191">
              <controlPr defaultSize="0" autoFill="0" autoLine="0" autoPict="0">
                <anchor moveWithCells="1">
                  <from>
                    <xdr:col>3</xdr:col>
                    <xdr:colOff>241300</xdr:colOff>
                    <xdr:row>189</xdr:row>
                    <xdr:rowOff>50800</xdr:rowOff>
                  </from>
                  <to>
                    <xdr:col>3</xdr:col>
                    <xdr:colOff>2070100</xdr:colOff>
                    <xdr:row>190</xdr:row>
                    <xdr:rowOff>146050</xdr:rowOff>
                  </to>
                </anchor>
              </controlPr>
            </control>
          </mc:Choice>
        </mc:AlternateContent>
        <mc:AlternateContent xmlns:mc="http://schemas.openxmlformats.org/markup-compatibility/2006">
          <mc:Choice Requires="x14">
            <control shapeId="7360" r:id="rId139" name="Check Box 192">
              <controlPr defaultSize="0" autoFill="0" autoLine="0" autoPict="0">
                <anchor moveWithCells="1">
                  <from>
                    <xdr:col>3</xdr:col>
                    <xdr:colOff>241300</xdr:colOff>
                    <xdr:row>192</xdr:row>
                    <xdr:rowOff>31750</xdr:rowOff>
                  </from>
                  <to>
                    <xdr:col>3</xdr:col>
                    <xdr:colOff>2070100</xdr:colOff>
                    <xdr:row>193</xdr:row>
                    <xdr:rowOff>107950</xdr:rowOff>
                  </to>
                </anchor>
              </controlPr>
            </control>
          </mc:Choice>
        </mc:AlternateContent>
        <mc:AlternateContent xmlns:mc="http://schemas.openxmlformats.org/markup-compatibility/2006">
          <mc:Choice Requires="x14">
            <control shapeId="7361" r:id="rId140" name="Check Box 193">
              <controlPr defaultSize="0" autoFill="0" autoLine="0" autoPict="0">
                <anchor moveWithCells="1">
                  <from>
                    <xdr:col>3</xdr:col>
                    <xdr:colOff>241300</xdr:colOff>
                    <xdr:row>193</xdr:row>
                    <xdr:rowOff>107950</xdr:rowOff>
                  </from>
                  <to>
                    <xdr:col>3</xdr:col>
                    <xdr:colOff>2051050</xdr:colOff>
                    <xdr:row>195</xdr:row>
                    <xdr:rowOff>12700</xdr:rowOff>
                  </to>
                </anchor>
              </controlPr>
            </control>
          </mc:Choice>
        </mc:AlternateContent>
        <mc:AlternateContent xmlns:mc="http://schemas.openxmlformats.org/markup-compatibility/2006">
          <mc:Choice Requires="x14">
            <control shapeId="7362" r:id="rId141" name="Check Box 194">
              <controlPr defaultSize="0" autoFill="0" autoLine="0" autoPict="0">
                <anchor moveWithCells="1">
                  <from>
                    <xdr:col>3</xdr:col>
                    <xdr:colOff>3721100</xdr:colOff>
                    <xdr:row>186</xdr:row>
                    <xdr:rowOff>69850</xdr:rowOff>
                  </from>
                  <to>
                    <xdr:col>3</xdr:col>
                    <xdr:colOff>4775200</xdr:colOff>
                    <xdr:row>187</xdr:row>
                    <xdr:rowOff>152400</xdr:rowOff>
                  </to>
                </anchor>
              </controlPr>
            </control>
          </mc:Choice>
        </mc:AlternateContent>
        <mc:AlternateContent xmlns:mc="http://schemas.openxmlformats.org/markup-compatibility/2006">
          <mc:Choice Requires="x14">
            <control shapeId="7363" r:id="rId142" name="Check Box 195">
              <controlPr defaultSize="0" autoFill="0" autoLine="0" autoPict="0">
                <anchor moveWithCells="1">
                  <from>
                    <xdr:col>3</xdr:col>
                    <xdr:colOff>3727450</xdr:colOff>
                    <xdr:row>189</xdr:row>
                    <xdr:rowOff>69850</xdr:rowOff>
                  </from>
                  <to>
                    <xdr:col>3</xdr:col>
                    <xdr:colOff>5549900</xdr:colOff>
                    <xdr:row>190</xdr:row>
                    <xdr:rowOff>114300</xdr:rowOff>
                  </to>
                </anchor>
              </controlPr>
            </control>
          </mc:Choice>
        </mc:AlternateContent>
        <mc:AlternateContent xmlns:mc="http://schemas.openxmlformats.org/markup-compatibility/2006">
          <mc:Choice Requires="x14">
            <control shapeId="7364" r:id="rId143" name="Check Box 196">
              <controlPr defaultSize="0" autoFill="0" autoLine="0" autoPict="0">
                <anchor moveWithCells="1">
                  <from>
                    <xdr:col>3</xdr:col>
                    <xdr:colOff>3727450</xdr:colOff>
                    <xdr:row>187</xdr:row>
                    <xdr:rowOff>146050</xdr:rowOff>
                  </from>
                  <to>
                    <xdr:col>3</xdr:col>
                    <xdr:colOff>5549900</xdr:colOff>
                    <xdr:row>189</xdr:row>
                    <xdr:rowOff>63500</xdr:rowOff>
                  </to>
                </anchor>
              </controlPr>
            </control>
          </mc:Choice>
        </mc:AlternateContent>
        <mc:AlternateContent xmlns:mc="http://schemas.openxmlformats.org/markup-compatibility/2006">
          <mc:Choice Requires="x14">
            <control shapeId="7365" r:id="rId144" name="Check Box 197">
              <controlPr defaultSize="0" autoFill="0" autoLine="0" autoPict="0">
                <anchor moveWithCells="1">
                  <from>
                    <xdr:col>3</xdr:col>
                    <xdr:colOff>3721100</xdr:colOff>
                    <xdr:row>190</xdr:row>
                    <xdr:rowOff>127000</xdr:rowOff>
                  </from>
                  <to>
                    <xdr:col>3</xdr:col>
                    <xdr:colOff>5549900</xdr:colOff>
                    <xdr:row>192</xdr:row>
                    <xdr:rowOff>38100</xdr:rowOff>
                  </to>
                </anchor>
              </controlPr>
            </control>
          </mc:Choice>
        </mc:AlternateContent>
        <mc:AlternateContent xmlns:mc="http://schemas.openxmlformats.org/markup-compatibility/2006">
          <mc:Choice Requires="x14">
            <control shapeId="7366" r:id="rId145" name="Check Box 198">
              <controlPr defaultSize="0" autoFill="0" autoLine="0" autoPict="0">
                <anchor moveWithCells="1">
                  <from>
                    <xdr:col>3</xdr:col>
                    <xdr:colOff>3721100</xdr:colOff>
                    <xdr:row>192</xdr:row>
                    <xdr:rowOff>31750</xdr:rowOff>
                  </from>
                  <to>
                    <xdr:col>3</xdr:col>
                    <xdr:colOff>5549900</xdr:colOff>
                    <xdr:row>193</xdr:row>
                    <xdr:rowOff>107950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EDF77-11C2-466F-B8B6-F735C8841CC3}">
  <sheetPr>
    <tabColor theme="5" tint="0.79998168889431442"/>
  </sheetPr>
  <dimension ref="A1:D157"/>
  <sheetViews>
    <sheetView showGridLines="0" zoomScale="80" zoomScaleNormal="80" workbookViewId="0"/>
  </sheetViews>
  <sheetFormatPr defaultColWidth="8.90625" defaultRowHeight="14.5" x14ac:dyDescent="0.35"/>
  <cols>
    <col min="1" max="1" width="4.1796875" style="57" bestFit="1" customWidth="1"/>
    <col min="2" max="2" width="13.81640625" style="66" bestFit="1" customWidth="1"/>
    <col min="3" max="3" width="88.81640625" style="57" customWidth="1"/>
    <col min="4" max="16384" width="8.90625" style="57"/>
  </cols>
  <sheetData>
    <row r="1" spans="1:3" ht="18.5" x14ac:dyDescent="0.35">
      <c r="A1" s="56" t="s">
        <v>43</v>
      </c>
      <c r="B1" s="56"/>
      <c r="C1" s="56" t="s">
        <v>133</v>
      </c>
    </row>
    <row r="2" spans="1:3" ht="15" thickBot="1" x14ac:dyDescent="0.4"/>
    <row r="3" spans="1:3" ht="87.5" thickBot="1" x14ac:dyDescent="0.4">
      <c r="C3" s="58" t="s">
        <v>529</v>
      </c>
    </row>
    <row r="5" spans="1:3" ht="18.5" x14ac:dyDescent="0.35">
      <c r="B5" s="56" t="s">
        <v>48</v>
      </c>
      <c r="C5" s="56" t="s">
        <v>134</v>
      </c>
    </row>
    <row r="7" spans="1:3" ht="29" x14ac:dyDescent="0.35">
      <c r="A7" s="59" t="s">
        <v>33</v>
      </c>
      <c r="B7" s="90" t="s">
        <v>135</v>
      </c>
      <c r="C7" s="65" t="s">
        <v>136</v>
      </c>
    </row>
    <row r="8" spans="1:3" x14ac:dyDescent="0.35">
      <c r="C8" s="67" t="s">
        <v>491</v>
      </c>
    </row>
    <row r="11" spans="1:3" x14ac:dyDescent="0.35">
      <c r="C11" s="70" t="s">
        <v>487</v>
      </c>
    </row>
    <row r="12" spans="1:3" x14ac:dyDescent="0.35">
      <c r="C12" s="72"/>
    </row>
    <row r="14" spans="1:3" x14ac:dyDescent="0.35">
      <c r="A14" s="67" t="s">
        <v>40</v>
      </c>
      <c r="B14" s="68" t="s">
        <v>135</v>
      </c>
      <c r="C14" s="67" t="s">
        <v>137</v>
      </c>
    </row>
    <row r="17" spans="1:4" x14ac:dyDescent="0.35">
      <c r="C17" s="70" t="s">
        <v>487</v>
      </c>
    </row>
    <row r="18" spans="1:4" x14ac:dyDescent="0.35">
      <c r="C18" s="72"/>
    </row>
    <row r="21" spans="1:4" ht="43.5" x14ac:dyDescent="0.35">
      <c r="C21" s="65" t="s">
        <v>488</v>
      </c>
      <c r="D21" s="67"/>
    </row>
    <row r="22" spans="1:4" ht="61.25" customHeight="1" x14ac:dyDescent="0.35">
      <c r="C22" s="72"/>
    </row>
    <row r="24" spans="1:4" x14ac:dyDescent="0.35">
      <c r="A24" s="67"/>
      <c r="B24" s="68"/>
      <c r="C24" s="67" t="s">
        <v>489</v>
      </c>
    </row>
    <row r="27" spans="1:4" x14ac:dyDescent="0.35">
      <c r="C27" s="67" t="s">
        <v>523</v>
      </c>
    </row>
    <row r="28" spans="1:4" ht="61.25" customHeight="1" x14ac:dyDescent="0.35">
      <c r="C28" s="72"/>
    </row>
    <row r="30" spans="1:4" x14ac:dyDescent="0.35">
      <c r="A30" s="67" t="s">
        <v>43</v>
      </c>
      <c r="B30" s="68" t="s">
        <v>135</v>
      </c>
      <c r="C30" s="67" t="s">
        <v>138</v>
      </c>
    </row>
    <row r="33" spans="1:3" x14ac:dyDescent="0.35">
      <c r="C33" s="70" t="s">
        <v>487</v>
      </c>
    </row>
    <row r="34" spans="1:3" x14ac:dyDescent="0.35">
      <c r="C34" s="72"/>
    </row>
    <row r="36" spans="1:3" x14ac:dyDescent="0.35">
      <c r="C36" s="67" t="s">
        <v>490</v>
      </c>
    </row>
    <row r="37" spans="1:3" ht="61.25" customHeight="1" x14ac:dyDescent="0.35">
      <c r="C37" s="72"/>
    </row>
    <row r="39" spans="1:3" x14ac:dyDescent="0.35">
      <c r="A39" s="67" t="s">
        <v>58</v>
      </c>
      <c r="B39" s="68" t="s">
        <v>135</v>
      </c>
      <c r="C39" s="67" t="s">
        <v>139</v>
      </c>
    </row>
    <row r="42" spans="1:3" x14ac:dyDescent="0.35">
      <c r="C42" s="70" t="s">
        <v>487</v>
      </c>
    </row>
    <row r="43" spans="1:3" x14ac:dyDescent="0.35">
      <c r="C43" s="72"/>
    </row>
    <row r="45" spans="1:3" x14ac:dyDescent="0.35">
      <c r="C45" s="67" t="s">
        <v>490</v>
      </c>
    </row>
    <row r="46" spans="1:3" ht="61.25" customHeight="1" x14ac:dyDescent="0.35">
      <c r="C46" s="72"/>
    </row>
    <row r="48" spans="1:3" x14ac:dyDescent="0.35">
      <c r="A48" s="67" t="s">
        <v>60</v>
      </c>
      <c r="B48" s="68" t="s">
        <v>135</v>
      </c>
      <c r="C48" s="67" t="s">
        <v>140</v>
      </c>
    </row>
    <row r="51" spans="1:3" x14ac:dyDescent="0.35">
      <c r="C51" s="70" t="s">
        <v>487</v>
      </c>
    </row>
    <row r="52" spans="1:3" x14ac:dyDescent="0.35">
      <c r="C52" s="72"/>
    </row>
    <row r="54" spans="1:3" x14ac:dyDescent="0.35">
      <c r="C54" s="67" t="s">
        <v>490</v>
      </c>
    </row>
    <row r="55" spans="1:3" ht="61.25" customHeight="1" x14ac:dyDescent="0.35">
      <c r="C55" s="72"/>
    </row>
    <row r="58" spans="1:3" ht="18.5" x14ac:dyDescent="0.35">
      <c r="B58" s="56" t="s">
        <v>48</v>
      </c>
      <c r="C58" s="56" t="s">
        <v>511</v>
      </c>
    </row>
    <row r="60" spans="1:3" x14ac:dyDescent="0.35">
      <c r="A60" s="67" t="s">
        <v>61</v>
      </c>
      <c r="B60" s="68" t="s">
        <v>141</v>
      </c>
      <c r="C60" s="67" t="s">
        <v>142</v>
      </c>
    </row>
    <row r="63" spans="1:3" x14ac:dyDescent="0.35">
      <c r="C63" s="67" t="s">
        <v>143</v>
      </c>
    </row>
    <row r="64" spans="1:3" x14ac:dyDescent="0.35">
      <c r="C64" s="86" t="s">
        <v>144</v>
      </c>
    </row>
    <row r="68" spans="1:3" x14ac:dyDescent="0.35">
      <c r="C68" s="86" t="s">
        <v>145</v>
      </c>
    </row>
    <row r="72" spans="1:3" x14ac:dyDescent="0.35">
      <c r="C72" s="86" t="s">
        <v>146</v>
      </c>
    </row>
    <row r="76" spans="1:3" x14ac:dyDescent="0.35">
      <c r="A76" s="67" t="s">
        <v>64</v>
      </c>
      <c r="B76" s="68" t="s">
        <v>141</v>
      </c>
      <c r="C76" s="67" t="s">
        <v>147</v>
      </c>
    </row>
    <row r="79" spans="1:3" x14ac:dyDescent="0.35">
      <c r="C79" s="67" t="s">
        <v>143</v>
      </c>
    </row>
    <row r="80" spans="1:3" x14ac:dyDescent="0.35">
      <c r="C80" s="86" t="s">
        <v>144</v>
      </c>
    </row>
    <row r="84" spans="1:3" x14ac:dyDescent="0.35">
      <c r="C84" s="86" t="s">
        <v>145</v>
      </c>
    </row>
    <row r="88" spans="1:3" x14ac:dyDescent="0.35">
      <c r="C88" s="86" t="s">
        <v>146</v>
      </c>
    </row>
    <row r="92" spans="1:3" x14ac:dyDescent="0.35">
      <c r="A92" s="67" t="s">
        <v>65</v>
      </c>
      <c r="B92" s="68" t="s">
        <v>141</v>
      </c>
      <c r="C92" s="67" t="s">
        <v>148</v>
      </c>
    </row>
    <row r="95" spans="1:3" x14ac:dyDescent="0.35">
      <c r="C95" s="67" t="s">
        <v>149</v>
      </c>
    </row>
    <row r="96" spans="1:3" x14ac:dyDescent="0.35">
      <c r="C96" s="86" t="s">
        <v>144</v>
      </c>
    </row>
    <row r="100" spans="1:3" x14ac:dyDescent="0.35">
      <c r="C100" s="86" t="s">
        <v>145</v>
      </c>
    </row>
    <row r="104" spans="1:3" x14ac:dyDescent="0.35">
      <c r="C104" s="86" t="s">
        <v>146</v>
      </c>
    </row>
    <row r="108" spans="1:3" x14ac:dyDescent="0.35">
      <c r="A108" s="67" t="s">
        <v>68</v>
      </c>
      <c r="B108" s="68" t="s">
        <v>141</v>
      </c>
      <c r="C108" s="67" t="s">
        <v>150</v>
      </c>
    </row>
    <row r="111" spans="1:3" x14ac:dyDescent="0.35">
      <c r="C111" s="67" t="s">
        <v>143</v>
      </c>
    </row>
    <row r="112" spans="1:3" x14ac:dyDescent="0.35">
      <c r="C112" s="86" t="s">
        <v>144</v>
      </c>
    </row>
    <row r="116" spans="1:3" x14ac:dyDescent="0.35">
      <c r="C116" s="86" t="s">
        <v>145</v>
      </c>
    </row>
    <row r="120" spans="1:3" x14ac:dyDescent="0.35">
      <c r="C120" s="86" t="s">
        <v>146</v>
      </c>
    </row>
    <row r="124" spans="1:3" x14ac:dyDescent="0.35">
      <c r="A124" s="59" t="s">
        <v>70</v>
      </c>
      <c r="B124" s="90" t="s">
        <v>141</v>
      </c>
      <c r="C124" s="65" t="s">
        <v>151</v>
      </c>
    </row>
    <row r="125" spans="1:3" x14ac:dyDescent="0.35">
      <c r="A125" s="59"/>
      <c r="B125" s="90"/>
      <c r="C125" s="65" t="s">
        <v>152</v>
      </c>
    </row>
    <row r="128" spans="1:3" ht="29" x14ac:dyDescent="0.35">
      <c r="C128" s="91" t="s">
        <v>153</v>
      </c>
    </row>
    <row r="129" spans="1:3" ht="61.25" customHeight="1" x14ac:dyDescent="0.35">
      <c r="C129" s="72"/>
    </row>
    <row r="131" spans="1:3" ht="30" x14ac:dyDescent="0.35">
      <c r="A131" s="59"/>
      <c r="B131" s="90"/>
      <c r="C131" s="65" t="s">
        <v>154</v>
      </c>
    </row>
    <row r="132" spans="1:3" ht="61.25" customHeight="1" x14ac:dyDescent="0.35">
      <c r="C132" s="72"/>
    </row>
    <row r="134" spans="1:3" ht="43.5" x14ac:dyDescent="0.35">
      <c r="C134" s="91" t="s">
        <v>512</v>
      </c>
    </row>
    <row r="135" spans="1:3" ht="61.25" customHeight="1" x14ac:dyDescent="0.35">
      <c r="C135" s="72"/>
    </row>
    <row r="137" spans="1:3" x14ac:dyDescent="0.35">
      <c r="A137" s="59" t="s">
        <v>113</v>
      </c>
      <c r="B137" s="90" t="s">
        <v>141</v>
      </c>
      <c r="C137" s="65" t="s">
        <v>155</v>
      </c>
    </row>
    <row r="138" spans="1:3" ht="29" x14ac:dyDescent="0.35">
      <c r="A138" s="59"/>
      <c r="B138" s="90"/>
      <c r="C138" s="65" t="s">
        <v>156</v>
      </c>
    </row>
    <row r="141" spans="1:3" ht="29" x14ac:dyDescent="0.35">
      <c r="C141" s="91" t="s">
        <v>153</v>
      </c>
    </row>
    <row r="142" spans="1:3" ht="61.25" customHeight="1" x14ac:dyDescent="0.35">
      <c r="C142" s="72"/>
    </row>
    <row r="144" spans="1:3" x14ac:dyDescent="0.35">
      <c r="A144" s="59"/>
      <c r="B144" s="90"/>
      <c r="C144" s="65" t="s">
        <v>157</v>
      </c>
    </row>
    <row r="147" spans="1:3" ht="29" x14ac:dyDescent="0.35">
      <c r="C147" s="91" t="s">
        <v>158</v>
      </c>
    </row>
    <row r="148" spans="1:3" ht="61.25" customHeight="1" x14ac:dyDescent="0.35">
      <c r="C148" s="72"/>
    </row>
    <row r="150" spans="1:3" x14ac:dyDescent="0.35">
      <c r="A150" s="59" t="s">
        <v>117</v>
      </c>
      <c r="B150" s="90" t="s">
        <v>141</v>
      </c>
      <c r="C150" s="65" t="s">
        <v>159</v>
      </c>
    </row>
    <row r="153" spans="1:3" ht="29" x14ac:dyDescent="0.35">
      <c r="C153" s="91" t="s">
        <v>493</v>
      </c>
    </row>
    <row r="154" spans="1:3" ht="61.25" customHeight="1" x14ac:dyDescent="0.35">
      <c r="C154" s="72"/>
    </row>
    <row r="156" spans="1:3" ht="29" x14ac:dyDescent="0.35">
      <c r="C156" s="91" t="s">
        <v>492</v>
      </c>
    </row>
    <row r="157" spans="1:3" ht="61.25" customHeight="1" x14ac:dyDescent="0.35">
      <c r="C157" s="72"/>
    </row>
  </sheetData>
  <sheetProtection sheet="1" objects="1" scenarios="1" formatCells="0" formatColumns="0" formatRows="0"/>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4" r:id="rId4" name="Drop Down 8">
              <controlPr defaultSize="0" autoLine="0" autoPict="0">
                <anchor moveWithCells="1">
                  <from>
                    <xdr:col>2</xdr:col>
                    <xdr:colOff>25400</xdr:colOff>
                    <xdr:row>8</xdr:row>
                    <xdr:rowOff>38100</xdr:rowOff>
                  </from>
                  <to>
                    <xdr:col>2</xdr:col>
                    <xdr:colOff>2089150</xdr:colOff>
                    <xdr:row>9</xdr:row>
                    <xdr:rowOff>63500</xdr:rowOff>
                  </to>
                </anchor>
              </controlPr>
            </control>
          </mc:Choice>
        </mc:AlternateContent>
        <mc:AlternateContent xmlns:mc="http://schemas.openxmlformats.org/markup-compatibility/2006">
          <mc:Choice Requires="x14">
            <control shapeId="14345" r:id="rId5" name="Drop Down 9">
              <controlPr defaultSize="0" autoLine="0" autoPict="0">
                <anchor moveWithCells="1">
                  <from>
                    <xdr:col>2</xdr:col>
                    <xdr:colOff>25400</xdr:colOff>
                    <xdr:row>14</xdr:row>
                    <xdr:rowOff>38100</xdr:rowOff>
                  </from>
                  <to>
                    <xdr:col>2</xdr:col>
                    <xdr:colOff>2089150</xdr:colOff>
                    <xdr:row>15</xdr:row>
                    <xdr:rowOff>63500</xdr:rowOff>
                  </to>
                </anchor>
              </controlPr>
            </control>
          </mc:Choice>
        </mc:AlternateContent>
        <mc:AlternateContent xmlns:mc="http://schemas.openxmlformats.org/markup-compatibility/2006">
          <mc:Choice Requires="x14">
            <control shapeId="14347" r:id="rId6" name="Drop Down 11">
              <controlPr defaultSize="0" autoLine="0" autoPict="0">
                <anchor moveWithCells="1">
                  <from>
                    <xdr:col>2</xdr:col>
                    <xdr:colOff>31750</xdr:colOff>
                    <xdr:row>24</xdr:row>
                    <xdr:rowOff>76200</xdr:rowOff>
                  </from>
                  <to>
                    <xdr:col>2</xdr:col>
                    <xdr:colOff>2108200</xdr:colOff>
                    <xdr:row>25</xdr:row>
                    <xdr:rowOff>101600</xdr:rowOff>
                  </to>
                </anchor>
              </controlPr>
            </control>
          </mc:Choice>
        </mc:AlternateContent>
        <mc:AlternateContent xmlns:mc="http://schemas.openxmlformats.org/markup-compatibility/2006">
          <mc:Choice Requires="x14">
            <control shapeId="14348" r:id="rId7" name="Drop Down 12">
              <controlPr defaultSize="0" autoLine="0" autoPict="0">
                <anchor moveWithCells="1">
                  <from>
                    <xdr:col>2</xdr:col>
                    <xdr:colOff>25400</xdr:colOff>
                    <xdr:row>30</xdr:row>
                    <xdr:rowOff>38100</xdr:rowOff>
                  </from>
                  <to>
                    <xdr:col>2</xdr:col>
                    <xdr:colOff>2089150</xdr:colOff>
                    <xdr:row>31</xdr:row>
                    <xdr:rowOff>63500</xdr:rowOff>
                  </to>
                </anchor>
              </controlPr>
            </control>
          </mc:Choice>
        </mc:AlternateContent>
        <mc:AlternateContent xmlns:mc="http://schemas.openxmlformats.org/markup-compatibility/2006">
          <mc:Choice Requires="x14">
            <control shapeId="14349" r:id="rId8" name="Drop Down 13">
              <controlPr defaultSize="0" autoLine="0" autoPict="0">
                <anchor moveWithCells="1">
                  <from>
                    <xdr:col>2</xdr:col>
                    <xdr:colOff>25400</xdr:colOff>
                    <xdr:row>39</xdr:row>
                    <xdr:rowOff>38100</xdr:rowOff>
                  </from>
                  <to>
                    <xdr:col>2</xdr:col>
                    <xdr:colOff>2089150</xdr:colOff>
                    <xdr:row>40</xdr:row>
                    <xdr:rowOff>63500</xdr:rowOff>
                  </to>
                </anchor>
              </controlPr>
            </control>
          </mc:Choice>
        </mc:AlternateContent>
        <mc:AlternateContent xmlns:mc="http://schemas.openxmlformats.org/markup-compatibility/2006">
          <mc:Choice Requires="x14">
            <control shapeId="14350" r:id="rId9" name="Drop Down 14">
              <controlPr defaultSize="0" autoLine="0" autoPict="0">
                <anchor moveWithCells="1">
                  <from>
                    <xdr:col>2</xdr:col>
                    <xdr:colOff>25400</xdr:colOff>
                    <xdr:row>48</xdr:row>
                    <xdr:rowOff>38100</xdr:rowOff>
                  </from>
                  <to>
                    <xdr:col>2</xdr:col>
                    <xdr:colOff>2089150</xdr:colOff>
                    <xdr:row>49</xdr:row>
                    <xdr:rowOff>63500</xdr:rowOff>
                  </to>
                </anchor>
              </controlPr>
            </control>
          </mc:Choice>
        </mc:AlternateContent>
        <mc:AlternateContent xmlns:mc="http://schemas.openxmlformats.org/markup-compatibility/2006">
          <mc:Choice Requires="x14">
            <control shapeId="14351" r:id="rId10" name="Drop Down 15">
              <controlPr defaultSize="0" autoLine="0" autoPict="0">
                <anchor moveWithCells="1">
                  <from>
                    <xdr:col>2</xdr:col>
                    <xdr:colOff>25400</xdr:colOff>
                    <xdr:row>60</xdr:row>
                    <xdr:rowOff>50800</xdr:rowOff>
                  </from>
                  <to>
                    <xdr:col>2</xdr:col>
                    <xdr:colOff>2089150</xdr:colOff>
                    <xdr:row>61</xdr:row>
                    <xdr:rowOff>69850</xdr:rowOff>
                  </to>
                </anchor>
              </controlPr>
            </control>
          </mc:Choice>
        </mc:AlternateContent>
        <mc:AlternateContent xmlns:mc="http://schemas.openxmlformats.org/markup-compatibility/2006">
          <mc:Choice Requires="x14">
            <control shapeId="14352" r:id="rId11" name="Drop Down 16">
              <controlPr defaultSize="0" autoLine="0" autoPict="0">
                <anchor moveWithCells="1">
                  <from>
                    <xdr:col>2</xdr:col>
                    <xdr:colOff>12700</xdr:colOff>
                    <xdr:row>64</xdr:row>
                    <xdr:rowOff>101600</xdr:rowOff>
                  </from>
                  <to>
                    <xdr:col>2</xdr:col>
                    <xdr:colOff>2082800</xdr:colOff>
                    <xdr:row>65</xdr:row>
                    <xdr:rowOff>114300</xdr:rowOff>
                  </to>
                </anchor>
              </controlPr>
            </control>
          </mc:Choice>
        </mc:AlternateContent>
        <mc:AlternateContent xmlns:mc="http://schemas.openxmlformats.org/markup-compatibility/2006">
          <mc:Choice Requires="x14">
            <control shapeId="14353" r:id="rId12" name="Drop Down 17">
              <controlPr defaultSize="0" autoLine="0" autoPict="0">
                <anchor moveWithCells="1">
                  <from>
                    <xdr:col>2</xdr:col>
                    <xdr:colOff>12700</xdr:colOff>
                    <xdr:row>68</xdr:row>
                    <xdr:rowOff>101600</xdr:rowOff>
                  </from>
                  <to>
                    <xdr:col>2</xdr:col>
                    <xdr:colOff>2082800</xdr:colOff>
                    <xdr:row>69</xdr:row>
                    <xdr:rowOff>114300</xdr:rowOff>
                  </to>
                </anchor>
              </controlPr>
            </control>
          </mc:Choice>
        </mc:AlternateContent>
        <mc:AlternateContent xmlns:mc="http://schemas.openxmlformats.org/markup-compatibility/2006">
          <mc:Choice Requires="x14">
            <control shapeId="14354" r:id="rId13" name="Drop Down 18">
              <controlPr defaultSize="0" autoLine="0" autoPict="0">
                <anchor moveWithCells="1">
                  <from>
                    <xdr:col>2</xdr:col>
                    <xdr:colOff>12700</xdr:colOff>
                    <xdr:row>72</xdr:row>
                    <xdr:rowOff>101600</xdr:rowOff>
                  </from>
                  <to>
                    <xdr:col>2</xdr:col>
                    <xdr:colOff>2082800</xdr:colOff>
                    <xdr:row>73</xdr:row>
                    <xdr:rowOff>114300</xdr:rowOff>
                  </to>
                </anchor>
              </controlPr>
            </control>
          </mc:Choice>
        </mc:AlternateContent>
        <mc:AlternateContent xmlns:mc="http://schemas.openxmlformats.org/markup-compatibility/2006">
          <mc:Choice Requires="x14">
            <control shapeId="14355" r:id="rId14" name="Drop Down 19">
              <controlPr defaultSize="0" autoLine="0" autoPict="0">
                <anchor moveWithCells="1">
                  <from>
                    <xdr:col>2</xdr:col>
                    <xdr:colOff>25400</xdr:colOff>
                    <xdr:row>76</xdr:row>
                    <xdr:rowOff>50800</xdr:rowOff>
                  </from>
                  <to>
                    <xdr:col>2</xdr:col>
                    <xdr:colOff>2089150</xdr:colOff>
                    <xdr:row>77</xdr:row>
                    <xdr:rowOff>69850</xdr:rowOff>
                  </to>
                </anchor>
              </controlPr>
            </control>
          </mc:Choice>
        </mc:AlternateContent>
        <mc:AlternateContent xmlns:mc="http://schemas.openxmlformats.org/markup-compatibility/2006">
          <mc:Choice Requires="x14">
            <control shapeId="14356" r:id="rId15" name="Drop Down 20">
              <controlPr defaultSize="0" autoLine="0" autoPict="0">
                <anchor moveWithCells="1">
                  <from>
                    <xdr:col>2</xdr:col>
                    <xdr:colOff>12700</xdr:colOff>
                    <xdr:row>80</xdr:row>
                    <xdr:rowOff>101600</xdr:rowOff>
                  </from>
                  <to>
                    <xdr:col>2</xdr:col>
                    <xdr:colOff>2082800</xdr:colOff>
                    <xdr:row>81</xdr:row>
                    <xdr:rowOff>114300</xdr:rowOff>
                  </to>
                </anchor>
              </controlPr>
            </control>
          </mc:Choice>
        </mc:AlternateContent>
        <mc:AlternateContent xmlns:mc="http://schemas.openxmlformats.org/markup-compatibility/2006">
          <mc:Choice Requires="x14">
            <control shapeId="14357" r:id="rId16" name="Drop Down 21">
              <controlPr defaultSize="0" autoLine="0" autoPict="0">
                <anchor moveWithCells="1">
                  <from>
                    <xdr:col>2</xdr:col>
                    <xdr:colOff>12700</xdr:colOff>
                    <xdr:row>84</xdr:row>
                    <xdr:rowOff>101600</xdr:rowOff>
                  </from>
                  <to>
                    <xdr:col>2</xdr:col>
                    <xdr:colOff>2082800</xdr:colOff>
                    <xdr:row>85</xdr:row>
                    <xdr:rowOff>114300</xdr:rowOff>
                  </to>
                </anchor>
              </controlPr>
            </control>
          </mc:Choice>
        </mc:AlternateContent>
        <mc:AlternateContent xmlns:mc="http://schemas.openxmlformats.org/markup-compatibility/2006">
          <mc:Choice Requires="x14">
            <control shapeId="14358" r:id="rId17" name="Drop Down 22">
              <controlPr defaultSize="0" autoLine="0" autoPict="0">
                <anchor moveWithCells="1">
                  <from>
                    <xdr:col>2</xdr:col>
                    <xdr:colOff>12700</xdr:colOff>
                    <xdr:row>88</xdr:row>
                    <xdr:rowOff>101600</xdr:rowOff>
                  </from>
                  <to>
                    <xdr:col>2</xdr:col>
                    <xdr:colOff>2082800</xdr:colOff>
                    <xdr:row>89</xdr:row>
                    <xdr:rowOff>114300</xdr:rowOff>
                  </to>
                </anchor>
              </controlPr>
            </control>
          </mc:Choice>
        </mc:AlternateContent>
        <mc:AlternateContent xmlns:mc="http://schemas.openxmlformats.org/markup-compatibility/2006">
          <mc:Choice Requires="x14">
            <control shapeId="14359" r:id="rId18" name="Drop Down 23">
              <controlPr defaultSize="0" autoLine="0" autoPict="0">
                <anchor moveWithCells="1">
                  <from>
                    <xdr:col>2</xdr:col>
                    <xdr:colOff>25400</xdr:colOff>
                    <xdr:row>92</xdr:row>
                    <xdr:rowOff>50800</xdr:rowOff>
                  </from>
                  <to>
                    <xdr:col>2</xdr:col>
                    <xdr:colOff>2089150</xdr:colOff>
                    <xdr:row>93</xdr:row>
                    <xdr:rowOff>69850</xdr:rowOff>
                  </to>
                </anchor>
              </controlPr>
            </control>
          </mc:Choice>
        </mc:AlternateContent>
        <mc:AlternateContent xmlns:mc="http://schemas.openxmlformats.org/markup-compatibility/2006">
          <mc:Choice Requires="x14">
            <control shapeId="14360" r:id="rId19" name="Drop Down 24">
              <controlPr defaultSize="0" autoLine="0" autoPict="0">
                <anchor moveWithCells="1">
                  <from>
                    <xdr:col>2</xdr:col>
                    <xdr:colOff>12700</xdr:colOff>
                    <xdr:row>96</xdr:row>
                    <xdr:rowOff>101600</xdr:rowOff>
                  </from>
                  <to>
                    <xdr:col>2</xdr:col>
                    <xdr:colOff>2082800</xdr:colOff>
                    <xdr:row>97</xdr:row>
                    <xdr:rowOff>114300</xdr:rowOff>
                  </to>
                </anchor>
              </controlPr>
            </control>
          </mc:Choice>
        </mc:AlternateContent>
        <mc:AlternateContent xmlns:mc="http://schemas.openxmlformats.org/markup-compatibility/2006">
          <mc:Choice Requires="x14">
            <control shapeId="14361" r:id="rId20" name="Drop Down 25">
              <controlPr defaultSize="0" autoLine="0" autoPict="0">
                <anchor moveWithCells="1">
                  <from>
                    <xdr:col>2</xdr:col>
                    <xdr:colOff>12700</xdr:colOff>
                    <xdr:row>100</xdr:row>
                    <xdr:rowOff>101600</xdr:rowOff>
                  </from>
                  <to>
                    <xdr:col>2</xdr:col>
                    <xdr:colOff>2082800</xdr:colOff>
                    <xdr:row>101</xdr:row>
                    <xdr:rowOff>114300</xdr:rowOff>
                  </to>
                </anchor>
              </controlPr>
            </control>
          </mc:Choice>
        </mc:AlternateContent>
        <mc:AlternateContent xmlns:mc="http://schemas.openxmlformats.org/markup-compatibility/2006">
          <mc:Choice Requires="x14">
            <control shapeId="14362" r:id="rId21" name="Drop Down 26">
              <controlPr defaultSize="0" autoLine="0" autoPict="0">
                <anchor moveWithCells="1">
                  <from>
                    <xdr:col>2</xdr:col>
                    <xdr:colOff>12700</xdr:colOff>
                    <xdr:row>104</xdr:row>
                    <xdr:rowOff>101600</xdr:rowOff>
                  </from>
                  <to>
                    <xdr:col>2</xdr:col>
                    <xdr:colOff>2082800</xdr:colOff>
                    <xdr:row>105</xdr:row>
                    <xdr:rowOff>114300</xdr:rowOff>
                  </to>
                </anchor>
              </controlPr>
            </control>
          </mc:Choice>
        </mc:AlternateContent>
        <mc:AlternateContent xmlns:mc="http://schemas.openxmlformats.org/markup-compatibility/2006">
          <mc:Choice Requires="x14">
            <control shapeId="14363" r:id="rId22" name="Drop Down 27">
              <controlPr defaultSize="0" autoLine="0" autoPict="0">
                <anchor moveWithCells="1">
                  <from>
                    <xdr:col>2</xdr:col>
                    <xdr:colOff>25400</xdr:colOff>
                    <xdr:row>108</xdr:row>
                    <xdr:rowOff>50800</xdr:rowOff>
                  </from>
                  <to>
                    <xdr:col>2</xdr:col>
                    <xdr:colOff>2089150</xdr:colOff>
                    <xdr:row>109</xdr:row>
                    <xdr:rowOff>69850</xdr:rowOff>
                  </to>
                </anchor>
              </controlPr>
            </control>
          </mc:Choice>
        </mc:AlternateContent>
        <mc:AlternateContent xmlns:mc="http://schemas.openxmlformats.org/markup-compatibility/2006">
          <mc:Choice Requires="x14">
            <control shapeId="14364" r:id="rId23" name="Drop Down 28">
              <controlPr defaultSize="0" autoLine="0" autoPict="0">
                <anchor moveWithCells="1">
                  <from>
                    <xdr:col>2</xdr:col>
                    <xdr:colOff>12700</xdr:colOff>
                    <xdr:row>112</xdr:row>
                    <xdr:rowOff>101600</xdr:rowOff>
                  </from>
                  <to>
                    <xdr:col>2</xdr:col>
                    <xdr:colOff>2082800</xdr:colOff>
                    <xdr:row>113</xdr:row>
                    <xdr:rowOff>114300</xdr:rowOff>
                  </to>
                </anchor>
              </controlPr>
            </control>
          </mc:Choice>
        </mc:AlternateContent>
        <mc:AlternateContent xmlns:mc="http://schemas.openxmlformats.org/markup-compatibility/2006">
          <mc:Choice Requires="x14">
            <control shapeId="14365" r:id="rId24" name="Drop Down 29">
              <controlPr defaultSize="0" autoLine="0" autoPict="0">
                <anchor moveWithCells="1">
                  <from>
                    <xdr:col>2</xdr:col>
                    <xdr:colOff>12700</xdr:colOff>
                    <xdr:row>116</xdr:row>
                    <xdr:rowOff>101600</xdr:rowOff>
                  </from>
                  <to>
                    <xdr:col>2</xdr:col>
                    <xdr:colOff>2082800</xdr:colOff>
                    <xdr:row>117</xdr:row>
                    <xdr:rowOff>114300</xdr:rowOff>
                  </to>
                </anchor>
              </controlPr>
            </control>
          </mc:Choice>
        </mc:AlternateContent>
        <mc:AlternateContent xmlns:mc="http://schemas.openxmlformats.org/markup-compatibility/2006">
          <mc:Choice Requires="x14">
            <control shapeId="14366" r:id="rId25" name="Drop Down 30">
              <controlPr defaultSize="0" autoLine="0" autoPict="0">
                <anchor moveWithCells="1">
                  <from>
                    <xdr:col>2</xdr:col>
                    <xdr:colOff>12700</xdr:colOff>
                    <xdr:row>120</xdr:row>
                    <xdr:rowOff>101600</xdr:rowOff>
                  </from>
                  <to>
                    <xdr:col>2</xdr:col>
                    <xdr:colOff>2082800</xdr:colOff>
                    <xdr:row>121</xdr:row>
                    <xdr:rowOff>114300</xdr:rowOff>
                  </to>
                </anchor>
              </controlPr>
            </control>
          </mc:Choice>
        </mc:AlternateContent>
        <mc:AlternateContent xmlns:mc="http://schemas.openxmlformats.org/markup-compatibility/2006">
          <mc:Choice Requires="x14">
            <control shapeId="14370" r:id="rId26" name="Drop Down 34">
              <controlPr defaultSize="0" autoLine="0" autoPict="0">
                <anchor moveWithCells="1">
                  <from>
                    <xdr:col>2</xdr:col>
                    <xdr:colOff>25400</xdr:colOff>
                    <xdr:row>144</xdr:row>
                    <xdr:rowOff>38100</xdr:rowOff>
                  </from>
                  <to>
                    <xdr:col>2</xdr:col>
                    <xdr:colOff>2089150</xdr:colOff>
                    <xdr:row>145</xdr:row>
                    <xdr:rowOff>63500</xdr:rowOff>
                  </to>
                </anchor>
              </controlPr>
            </control>
          </mc:Choice>
        </mc:AlternateContent>
        <mc:AlternateContent xmlns:mc="http://schemas.openxmlformats.org/markup-compatibility/2006">
          <mc:Choice Requires="x14">
            <control shapeId="14371" r:id="rId27" name="Drop Down 35">
              <controlPr defaultSize="0" autoLine="0" autoPict="0">
                <anchor moveWithCells="1">
                  <from>
                    <xdr:col>2</xdr:col>
                    <xdr:colOff>25400</xdr:colOff>
                    <xdr:row>150</xdr:row>
                    <xdr:rowOff>38100</xdr:rowOff>
                  </from>
                  <to>
                    <xdr:col>2</xdr:col>
                    <xdr:colOff>2089150</xdr:colOff>
                    <xdr:row>151</xdr:row>
                    <xdr:rowOff>63500</xdr:rowOff>
                  </to>
                </anchor>
              </controlPr>
            </control>
          </mc:Choice>
        </mc:AlternateContent>
        <mc:AlternateContent xmlns:mc="http://schemas.openxmlformats.org/markup-compatibility/2006">
          <mc:Choice Requires="x14">
            <control shapeId="14373" r:id="rId28" name="Drop Down 37">
              <controlPr defaultSize="0" autoLine="0" autoPict="0">
                <anchor moveWithCells="1">
                  <from>
                    <xdr:col>2</xdr:col>
                    <xdr:colOff>12700</xdr:colOff>
                    <xdr:row>138</xdr:row>
                    <xdr:rowOff>63500</xdr:rowOff>
                  </from>
                  <to>
                    <xdr:col>2</xdr:col>
                    <xdr:colOff>2082800</xdr:colOff>
                    <xdr:row>139</xdr:row>
                    <xdr:rowOff>69850</xdr:rowOff>
                  </to>
                </anchor>
              </controlPr>
            </control>
          </mc:Choice>
        </mc:AlternateContent>
        <mc:AlternateContent xmlns:mc="http://schemas.openxmlformats.org/markup-compatibility/2006">
          <mc:Choice Requires="x14">
            <control shapeId="14374" r:id="rId29" name="Drop Down 38">
              <controlPr defaultSize="0" autoLine="0" autoPict="0">
                <anchor moveWithCells="1">
                  <from>
                    <xdr:col>2</xdr:col>
                    <xdr:colOff>0</xdr:colOff>
                    <xdr:row>125</xdr:row>
                    <xdr:rowOff>63500</xdr:rowOff>
                  </from>
                  <to>
                    <xdr:col>2</xdr:col>
                    <xdr:colOff>2082800</xdr:colOff>
                    <xdr:row>126</xdr:row>
                    <xdr:rowOff>76200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A3C04-5455-48ED-8CA4-A60685DE0385}">
  <sheetPr>
    <tabColor theme="5" tint="0.79998168889431442"/>
  </sheetPr>
  <dimension ref="A1:D80"/>
  <sheetViews>
    <sheetView showGridLines="0" zoomScale="80" zoomScaleNormal="80" workbookViewId="0"/>
  </sheetViews>
  <sheetFormatPr defaultColWidth="8.90625" defaultRowHeight="14.5" x14ac:dyDescent="0.35"/>
  <cols>
    <col min="1" max="1" width="4.1796875" style="57" bestFit="1" customWidth="1"/>
    <col min="2" max="2" width="16.1796875" style="66" customWidth="1"/>
    <col min="3" max="3" width="88.81640625" style="57" customWidth="1"/>
    <col min="4" max="4" width="52.453125" style="57" customWidth="1"/>
    <col min="5" max="16384" width="8.90625" style="57"/>
  </cols>
  <sheetData>
    <row r="1" spans="1:3" ht="18.5" x14ac:dyDescent="0.35">
      <c r="A1" s="56" t="s">
        <v>160</v>
      </c>
      <c r="B1" s="56"/>
      <c r="C1" s="56" t="s">
        <v>161</v>
      </c>
    </row>
    <row r="2" spans="1:3" ht="15" thickBot="1" x14ac:dyDescent="0.4"/>
    <row r="3" spans="1:3" ht="58.5" thickBot="1" x14ac:dyDescent="0.4">
      <c r="C3" s="58" t="s">
        <v>528</v>
      </c>
    </row>
    <row r="5" spans="1:3" ht="18.5" x14ac:dyDescent="0.35">
      <c r="B5" s="56" t="s">
        <v>48</v>
      </c>
      <c r="C5" s="56" t="s">
        <v>161</v>
      </c>
    </row>
    <row r="7" spans="1:3" ht="29" x14ac:dyDescent="0.35">
      <c r="A7" s="59" t="s">
        <v>33</v>
      </c>
      <c r="B7" s="60" t="s">
        <v>162</v>
      </c>
      <c r="C7" s="89" t="s">
        <v>163</v>
      </c>
    </row>
    <row r="8" spans="1:3" ht="61.25" customHeight="1" x14ac:dyDescent="0.35">
      <c r="C8" s="72"/>
    </row>
    <row r="10" spans="1:3" x14ac:dyDescent="0.35">
      <c r="C10" s="67" t="s">
        <v>164</v>
      </c>
    </row>
    <row r="11" spans="1:3" ht="61.25" customHeight="1" x14ac:dyDescent="0.35">
      <c r="C11" s="72"/>
    </row>
    <row r="13" spans="1:3" x14ac:dyDescent="0.35">
      <c r="C13" s="67" t="s">
        <v>165</v>
      </c>
    </row>
    <row r="14" spans="1:3" x14ac:dyDescent="0.35">
      <c r="C14" s="67"/>
    </row>
    <row r="16" spans="1:3" x14ac:dyDescent="0.35">
      <c r="C16" s="67" t="s">
        <v>166</v>
      </c>
    </row>
    <row r="17" spans="1:4" x14ac:dyDescent="0.35">
      <c r="C17" s="67"/>
    </row>
    <row r="19" spans="1:4" x14ac:dyDescent="0.35">
      <c r="C19" s="67" t="s">
        <v>494</v>
      </c>
    </row>
    <row r="20" spans="1:4" x14ac:dyDescent="0.35">
      <c r="C20" s="67"/>
    </row>
    <row r="23" spans="1:4" ht="29" x14ac:dyDescent="0.35">
      <c r="A23" s="59" t="s">
        <v>40</v>
      </c>
      <c r="B23" s="60" t="s">
        <v>162</v>
      </c>
      <c r="C23" s="59" t="s">
        <v>167</v>
      </c>
    </row>
    <row r="26" spans="1:4" ht="29" x14ac:dyDescent="0.35">
      <c r="A26" s="59" t="s">
        <v>86</v>
      </c>
      <c r="B26" s="60" t="s">
        <v>162</v>
      </c>
      <c r="C26" s="89" t="s">
        <v>168</v>
      </c>
    </row>
    <row r="27" spans="1:4" x14ac:dyDescent="0.35">
      <c r="A27" s="59"/>
      <c r="B27" s="60"/>
      <c r="C27" s="89"/>
    </row>
    <row r="28" spans="1:4" x14ac:dyDescent="0.35">
      <c r="A28" s="59"/>
      <c r="B28" s="60"/>
      <c r="C28" s="89"/>
    </row>
    <row r="29" spans="1:4" x14ac:dyDescent="0.35">
      <c r="C29" s="64"/>
      <c r="D29" s="71"/>
    </row>
    <row r="30" spans="1:4" x14ac:dyDescent="0.35">
      <c r="C30" s="64"/>
    </row>
    <row r="31" spans="1:4" x14ac:dyDescent="0.35">
      <c r="C31" s="57" t="s">
        <v>55</v>
      </c>
    </row>
    <row r="32" spans="1:4" x14ac:dyDescent="0.35">
      <c r="C32" s="72"/>
    </row>
    <row r="33" spans="1:4" x14ac:dyDescent="0.35">
      <c r="C33" s="64"/>
    </row>
    <row r="34" spans="1:4" x14ac:dyDescent="0.35">
      <c r="C34" s="57" t="s">
        <v>56</v>
      </c>
    </row>
    <row r="35" spans="1:4" ht="35.5" customHeight="1" x14ac:dyDescent="0.35">
      <c r="C35" s="69" t="s">
        <v>504</v>
      </c>
      <c r="D35" s="72"/>
    </row>
    <row r="37" spans="1:4" ht="35.5" customHeight="1" x14ac:dyDescent="0.35">
      <c r="C37" s="69" t="s">
        <v>502</v>
      </c>
      <c r="D37" s="72"/>
    </row>
    <row r="39" spans="1:4" ht="35.5" customHeight="1" x14ac:dyDescent="0.35">
      <c r="C39" s="69" t="s">
        <v>503</v>
      </c>
      <c r="D39" s="72"/>
    </row>
    <row r="42" spans="1:4" ht="29" x14ac:dyDescent="0.35">
      <c r="A42" s="59" t="s">
        <v>495</v>
      </c>
      <c r="B42" s="60" t="s">
        <v>162</v>
      </c>
      <c r="C42" s="89" t="s">
        <v>169</v>
      </c>
    </row>
    <row r="43" spans="1:4" x14ac:dyDescent="0.35">
      <c r="A43" s="59"/>
      <c r="B43" s="60"/>
      <c r="C43" s="89"/>
    </row>
    <row r="44" spans="1:4" x14ac:dyDescent="0.35">
      <c r="A44" s="59"/>
      <c r="B44" s="60"/>
      <c r="C44" s="89"/>
    </row>
    <row r="45" spans="1:4" x14ac:dyDescent="0.35">
      <c r="C45" s="64"/>
    </row>
    <row r="46" spans="1:4" x14ac:dyDescent="0.35">
      <c r="C46" s="64"/>
    </row>
    <row r="47" spans="1:4" x14ac:dyDescent="0.35">
      <c r="C47" s="57" t="s">
        <v>55</v>
      </c>
    </row>
    <row r="48" spans="1:4" x14ac:dyDescent="0.35">
      <c r="C48" s="72"/>
    </row>
    <row r="49" spans="1:4" x14ac:dyDescent="0.35">
      <c r="C49" s="64"/>
    </row>
    <row r="50" spans="1:4" x14ac:dyDescent="0.35">
      <c r="C50" s="57" t="s">
        <v>56</v>
      </c>
    </row>
    <row r="51" spans="1:4" ht="35.5" customHeight="1" x14ac:dyDescent="0.35">
      <c r="C51" s="69" t="s">
        <v>504</v>
      </c>
      <c r="D51" s="72"/>
    </row>
    <row r="53" spans="1:4" ht="35.5" customHeight="1" x14ac:dyDescent="0.35">
      <c r="C53" s="69" t="s">
        <v>502</v>
      </c>
      <c r="D53" s="72"/>
    </row>
    <row r="55" spans="1:4" ht="35.5" customHeight="1" x14ac:dyDescent="0.35">
      <c r="C55" s="69" t="s">
        <v>503</v>
      </c>
      <c r="D55" s="72"/>
    </row>
    <row r="57" spans="1:4" x14ac:dyDescent="0.35">
      <c r="A57" s="67" t="s">
        <v>496</v>
      </c>
      <c r="B57" s="68" t="s">
        <v>66</v>
      </c>
      <c r="C57" s="67" t="s">
        <v>170</v>
      </c>
    </row>
    <row r="60" spans="1:4" ht="29" x14ac:dyDescent="0.35">
      <c r="C60" s="70" t="s">
        <v>520</v>
      </c>
    </row>
    <row r="61" spans="1:4" ht="61.25" customHeight="1" x14ac:dyDescent="0.35">
      <c r="C61" s="72"/>
    </row>
    <row r="63" spans="1:4" x14ac:dyDescent="0.35">
      <c r="A63" s="67" t="s">
        <v>497</v>
      </c>
      <c r="B63" s="68"/>
      <c r="C63" s="67" t="s">
        <v>171</v>
      </c>
      <c r="D63" s="71"/>
    </row>
    <row r="64" spans="1:4" x14ac:dyDescent="0.35">
      <c r="A64" s="67"/>
      <c r="B64" s="68"/>
      <c r="C64" s="67"/>
      <c r="D64" s="71"/>
    </row>
    <row r="65" spans="1:4" x14ac:dyDescent="0.35">
      <c r="A65" s="67"/>
      <c r="B65" s="68"/>
      <c r="C65" s="67"/>
      <c r="D65" s="71"/>
    </row>
    <row r="66" spans="1:4" x14ac:dyDescent="0.35">
      <c r="C66" s="57" t="s">
        <v>55</v>
      </c>
    </row>
    <row r="67" spans="1:4" x14ac:dyDescent="0.35">
      <c r="C67" s="72"/>
    </row>
    <row r="69" spans="1:4" x14ac:dyDescent="0.35">
      <c r="A69" s="67" t="s">
        <v>498</v>
      </c>
      <c r="B69" s="68"/>
      <c r="C69" s="67" t="s">
        <v>172</v>
      </c>
    </row>
    <row r="72" spans="1:4" x14ac:dyDescent="0.35">
      <c r="C72" s="70" t="s">
        <v>71</v>
      </c>
    </row>
    <row r="73" spans="1:4" x14ac:dyDescent="0.35">
      <c r="C73" s="67" t="s">
        <v>473</v>
      </c>
      <c r="D73" s="72"/>
    </row>
    <row r="75" spans="1:4" x14ac:dyDescent="0.35">
      <c r="C75" s="67" t="s">
        <v>474</v>
      </c>
      <c r="D75" s="72"/>
    </row>
    <row r="77" spans="1:4" x14ac:dyDescent="0.35">
      <c r="C77" s="67" t="s">
        <v>475</v>
      </c>
      <c r="D77" s="72"/>
    </row>
    <row r="79" spans="1:4" ht="29" x14ac:dyDescent="0.35">
      <c r="C79" s="73" t="s">
        <v>524</v>
      </c>
    </row>
    <row r="80" spans="1:4" ht="61.25" customHeight="1" x14ac:dyDescent="0.35">
      <c r="C80" s="72"/>
    </row>
  </sheetData>
  <sheetProtection sheet="1" objects="1" scenarios="1" formatCells="0" formatColumns="0" formatRows="0"/>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8" r:id="rId4" name="Drop Down 6">
              <controlPr defaultSize="0" autoLine="0" autoPict="0">
                <anchor moveWithCells="1">
                  <from>
                    <xdr:col>2</xdr:col>
                    <xdr:colOff>31750</xdr:colOff>
                    <xdr:row>57</xdr:row>
                    <xdr:rowOff>76200</xdr:rowOff>
                  </from>
                  <to>
                    <xdr:col>2</xdr:col>
                    <xdr:colOff>2108200</xdr:colOff>
                    <xdr:row>58</xdr:row>
                    <xdr:rowOff>101600</xdr:rowOff>
                  </to>
                </anchor>
              </controlPr>
            </control>
          </mc:Choice>
        </mc:AlternateContent>
        <mc:AlternateContent xmlns:mc="http://schemas.openxmlformats.org/markup-compatibility/2006">
          <mc:Choice Requires="x14">
            <control shapeId="13319" r:id="rId5" name="Drop Down 7">
              <controlPr defaultSize="0" autoLine="0" autoPict="0">
                <anchor moveWithCells="1">
                  <from>
                    <xdr:col>2</xdr:col>
                    <xdr:colOff>31750</xdr:colOff>
                    <xdr:row>69</xdr:row>
                    <xdr:rowOff>76200</xdr:rowOff>
                  </from>
                  <to>
                    <xdr:col>2</xdr:col>
                    <xdr:colOff>2108200</xdr:colOff>
                    <xdr:row>70</xdr:row>
                    <xdr:rowOff>101600</xdr:rowOff>
                  </to>
                </anchor>
              </controlPr>
            </control>
          </mc:Choice>
        </mc:AlternateContent>
        <mc:AlternateContent xmlns:mc="http://schemas.openxmlformats.org/markup-compatibility/2006">
          <mc:Choice Requires="x14">
            <control shapeId="13320" r:id="rId6" name="Drop Down 8">
              <controlPr defaultSize="0" autoLine="0" autoPict="0">
                <anchor moveWithCells="1">
                  <from>
                    <xdr:col>2</xdr:col>
                    <xdr:colOff>25400</xdr:colOff>
                    <xdr:row>13</xdr:row>
                    <xdr:rowOff>63500</xdr:rowOff>
                  </from>
                  <to>
                    <xdr:col>2</xdr:col>
                    <xdr:colOff>2089150</xdr:colOff>
                    <xdr:row>14</xdr:row>
                    <xdr:rowOff>76200</xdr:rowOff>
                  </to>
                </anchor>
              </controlPr>
            </control>
          </mc:Choice>
        </mc:AlternateContent>
        <mc:AlternateContent xmlns:mc="http://schemas.openxmlformats.org/markup-compatibility/2006">
          <mc:Choice Requires="x14">
            <control shapeId="13321" r:id="rId7" name="Drop Down 9">
              <controlPr defaultSize="0" autoLine="0" autoPict="0">
                <anchor moveWithCells="1">
                  <from>
                    <xdr:col>2</xdr:col>
                    <xdr:colOff>25400</xdr:colOff>
                    <xdr:row>16</xdr:row>
                    <xdr:rowOff>63500</xdr:rowOff>
                  </from>
                  <to>
                    <xdr:col>2</xdr:col>
                    <xdr:colOff>2089150</xdr:colOff>
                    <xdr:row>17</xdr:row>
                    <xdr:rowOff>76200</xdr:rowOff>
                  </to>
                </anchor>
              </controlPr>
            </control>
          </mc:Choice>
        </mc:AlternateContent>
        <mc:AlternateContent xmlns:mc="http://schemas.openxmlformats.org/markup-compatibility/2006">
          <mc:Choice Requires="x14">
            <control shapeId="13322" r:id="rId8" name="Drop Down 10">
              <controlPr defaultSize="0" autoLine="0" autoPict="0">
                <anchor moveWithCells="1">
                  <from>
                    <xdr:col>2</xdr:col>
                    <xdr:colOff>0</xdr:colOff>
                    <xdr:row>19</xdr:row>
                    <xdr:rowOff>63500</xdr:rowOff>
                  </from>
                  <to>
                    <xdr:col>2</xdr:col>
                    <xdr:colOff>2082800</xdr:colOff>
                    <xdr:row>20</xdr:row>
                    <xdr:rowOff>88900</xdr:rowOff>
                  </to>
                </anchor>
              </controlPr>
            </control>
          </mc:Choice>
        </mc:AlternateContent>
        <mc:AlternateContent xmlns:mc="http://schemas.openxmlformats.org/markup-compatibility/2006">
          <mc:Choice Requires="x14">
            <control shapeId="13323" r:id="rId9" name="Drop Down 11">
              <controlPr defaultSize="0" autoLine="0" autoPict="0">
                <anchor moveWithCells="1">
                  <from>
                    <xdr:col>2</xdr:col>
                    <xdr:colOff>25400</xdr:colOff>
                    <xdr:row>22</xdr:row>
                    <xdr:rowOff>317500</xdr:rowOff>
                  </from>
                  <to>
                    <xdr:col>2</xdr:col>
                    <xdr:colOff>2089150</xdr:colOff>
                    <xdr:row>23</xdr:row>
                    <xdr:rowOff>152400</xdr:rowOff>
                  </to>
                </anchor>
              </controlPr>
            </control>
          </mc:Choice>
        </mc:AlternateContent>
        <mc:AlternateContent xmlns:mc="http://schemas.openxmlformats.org/markup-compatibility/2006">
          <mc:Choice Requires="x14">
            <control shapeId="13324" r:id="rId10" name="Drop Down 12">
              <controlPr defaultSize="0" autoLine="0" autoPict="0">
                <anchor moveWithCells="1">
                  <from>
                    <xdr:col>2</xdr:col>
                    <xdr:colOff>25400</xdr:colOff>
                    <xdr:row>63</xdr:row>
                    <xdr:rowOff>63500</xdr:rowOff>
                  </from>
                  <to>
                    <xdr:col>2</xdr:col>
                    <xdr:colOff>2089150</xdr:colOff>
                    <xdr:row>64</xdr:row>
                    <xdr:rowOff>76200</xdr:rowOff>
                  </to>
                </anchor>
              </controlPr>
            </control>
          </mc:Choice>
        </mc:AlternateContent>
        <mc:AlternateContent xmlns:mc="http://schemas.openxmlformats.org/markup-compatibility/2006">
          <mc:Choice Requires="x14">
            <control shapeId="13325" r:id="rId11" name="Check Box 13">
              <controlPr defaultSize="0" autoFill="0" autoLine="0" autoPict="0">
                <anchor moveWithCells="1">
                  <from>
                    <xdr:col>2</xdr:col>
                    <xdr:colOff>114300</xdr:colOff>
                    <xdr:row>25</xdr:row>
                    <xdr:rowOff>342900</xdr:rowOff>
                  </from>
                  <to>
                    <xdr:col>2</xdr:col>
                    <xdr:colOff>1955800</xdr:colOff>
                    <xdr:row>27</xdr:row>
                    <xdr:rowOff>63500</xdr:rowOff>
                  </to>
                </anchor>
              </controlPr>
            </control>
          </mc:Choice>
        </mc:AlternateContent>
        <mc:AlternateContent xmlns:mc="http://schemas.openxmlformats.org/markup-compatibility/2006">
          <mc:Choice Requires="x14">
            <control shapeId="13326" r:id="rId12" name="Check Box 14">
              <controlPr defaultSize="0" autoFill="0" autoLine="0" autoPict="0">
                <anchor moveWithCells="1">
                  <from>
                    <xdr:col>2</xdr:col>
                    <xdr:colOff>114300</xdr:colOff>
                    <xdr:row>28</xdr:row>
                    <xdr:rowOff>88900</xdr:rowOff>
                  </from>
                  <to>
                    <xdr:col>2</xdr:col>
                    <xdr:colOff>1955800</xdr:colOff>
                    <xdr:row>29</xdr:row>
                    <xdr:rowOff>165100</xdr:rowOff>
                  </to>
                </anchor>
              </controlPr>
            </control>
          </mc:Choice>
        </mc:AlternateContent>
        <mc:AlternateContent xmlns:mc="http://schemas.openxmlformats.org/markup-compatibility/2006">
          <mc:Choice Requires="x14">
            <control shapeId="13327" r:id="rId13" name="Check Box 15">
              <controlPr defaultSize="0" autoFill="0" autoLine="0" autoPict="0">
                <anchor moveWithCells="1">
                  <from>
                    <xdr:col>2</xdr:col>
                    <xdr:colOff>114300</xdr:colOff>
                    <xdr:row>27</xdr:row>
                    <xdr:rowOff>25400</xdr:rowOff>
                  </from>
                  <to>
                    <xdr:col>2</xdr:col>
                    <xdr:colOff>1955800</xdr:colOff>
                    <xdr:row>28</xdr:row>
                    <xdr:rowOff>101600</xdr:rowOff>
                  </to>
                </anchor>
              </controlPr>
            </control>
          </mc:Choice>
        </mc:AlternateContent>
        <mc:AlternateContent xmlns:mc="http://schemas.openxmlformats.org/markup-compatibility/2006">
          <mc:Choice Requires="x14">
            <control shapeId="13328" r:id="rId14" name="Check Box 16">
              <controlPr defaultSize="0" autoFill="0" autoLine="0" autoPict="0">
                <anchor moveWithCells="1">
                  <from>
                    <xdr:col>2</xdr:col>
                    <xdr:colOff>107950</xdr:colOff>
                    <xdr:row>42</xdr:row>
                    <xdr:rowOff>25400</xdr:rowOff>
                  </from>
                  <to>
                    <xdr:col>2</xdr:col>
                    <xdr:colOff>1943100</xdr:colOff>
                    <xdr:row>43</xdr:row>
                    <xdr:rowOff>101600</xdr:rowOff>
                  </to>
                </anchor>
              </controlPr>
            </control>
          </mc:Choice>
        </mc:AlternateContent>
        <mc:AlternateContent xmlns:mc="http://schemas.openxmlformats.org/markup-compatibility/2006">
          <mc:Choice Requires="x14">
            <control shapeId="13329" r:id="rId15" name="Check Box 17">
              <controlPr defaultSize="0" autoFill="0" autoLine="0" autoPict="0">
                <anchor moveWithCells="1">
                  <from>
                    <xdr:col>2</xdr:col>
                    <xdr:colOff>107950</xdr:colOff>
                    <xdr:row>44</xdr:row>
                    <xdr:rowOff>127000</xdr:rowOff>
                  </from>
                  <to>
                    <xdr:col>2</xdr:col>
                    <xdr:colOff>1943100</xdr:colOff>
                    <xdr:row>46</xdr:row>
                    <xdr:rowOff>25400</xdr:rowOff>
                  </to>
                </anchor>
              </controlPr>
            </control>
          </mc:Choice>
        </mc:AlternateContent>
        <mc:AlternateContent xmlns:mc="http://schemas.openxmlformats.org/markup-compatibility/2006">
          <mc:Choice Requires="x14">
            <control shapeId="13330" r:id="rId16" name="Check Box 18">
              <controlPr defaultSize="0" autoFill="0" autoLine="0" autoPict="0">
                <anchor moveWithCells="1">
                  <from>
                    <xdr:col>2</xdr:col>
                    <xdr:colOff>107950</xdr:colOff>
                    <xdr:row>43</xdr:row>
                    <xdr:rowOff>63500</xdr:rowOff>
                  </from>
                  <to>
                    <xdr:col>2</xdr:col>
                    <xdr:colOff>1943100</xdr:colOff>
                    <xdr:row>44</xdr:row>
                    <xdr:rowOff>139700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8F1C4-37B0-4D71-8322-9F1A43376381}">
  <sheetPr>
    <tabColor rgb="FFCC99FF"/>
  </sheetPr>
  <dimension ref="A1:J298"/>
  <sheetViews>
    <sheetView showGridLines="0" zoomScale="80" zoomScaleNormal="80" workbookViewId="0"/>
  </sheetViews>
  <sheetFormatPr defaultColWidth="8.90625" defaultRowHeight="14.5" x14ac:dyDescent="0.35"/>
  <cols>
    <col min="1" max="1" width="4.81640625" style="57" bestFit="1" customWidth="1"/>
    <col min="2" max="2" width="17.81640625" style="57" bestFit="1" customWidth="1"/>
    <col min="3" max="3" width="2.54296875" style="57" customWidth="1"/>
    <col min="4" max="4" width="88.81640625" style="57" customWidth="1"/>
    <col min="5" max="5" width="2.54296875" style="57" customWidth="1"/>
    <col min="6" max="6" width="8.90625" style="57"/>
    <col min="7" max="7" width="3.1796875" style="57" customWidth="1"/>
    <col min="8" max="8" width="2.81640625" style="57" customWidth="1"/>
    <col min="9" max="9" width="88.81640625" style="57" customWidth="1"/>
    <col min="10" max="10" width="2.81640625" style="57" customWidth="1"/>
    <col min="11" max="16384" width="8.90625" style="57"/>
  </cols>
  <sheetData>
    <row r="1" spans="1:10" ht="18.5" x14ac:dyDescent="0.35">
      <c r="A1" s="56" t="s">
        <v>173</v>
      </c>
      <c r="B1" s="56"/>
      <c r="C1" s="56"/>
      <c r="D1" s="56" t="s">
        <v>174</v>
      </c>
      <c r="E1" s="56"/>
      <c r="F1" s="56"/>
      <c r="G1" s="56"/>
      <c r="H1" s="56"/>
      <c r="I1" s="56"/>
      <c r="J1" s="56"/>
    </row>
    <row r="2" spans="1:10" ht="15" thickBot="1" x14ac:dyDescent="0.4"/>
    <row r="3" spans="1:10" ht="74" thickBot="1" x14ac:dyDescent="0.4">
      <c r="D3" s="58" t="s">
        <v>525</v>
      </c>
      <c r="E3" s="73"/>
    </row>
    <row r="5" spans="1:10" ht="18.5" x14ac:dyDescent="0.35">
      <c r="B5" s="56" t="s">
        <v>48</v>
      </c>
      <c r="C5" s="56"/>
      <c r="D5" s="56" t="s">
        <v>501</v>
      </c>
      <c r="E5" s="56"/>
      <c r="F5" s="56"/>
      <c r="G5" s="56"/>
      <c r="H5" s="56"/>
      <c r="I5" s="56"/>
      <c r="J5" s="56"/>
    </row>
    <row r="8" spans="1:10" ht="15.5" x14ac:dyDescent="0.35">
      <c r="A8" s="67" t="s">
        <v>33</v>
      </c>
      <c r="B8" s="67" t="s">
        <v>175</v>
      </c>
      <c r="C8" s="74"/>
      <c r="D8" s="74" t="s">
        <v>75</v>
      </c>
      <c r="E8" s="74"/>
      <c r="G8" s="67" t="s">
        <v>40</v>
      </c>
      <c r="H8" s="74"/>
      <c r="I8" s="74" t="s">
        <v>76</v>
      </c>
      <c r="J8" s="74"/>
    </row>
    <row r="9" spans="1:10" x14ac:dyDescent="0.35">
      <c r="C9" s="75"/>
      <c r="E9" s="76"/>
      <c r="H9" s="75"/>
      <c r="J9" s="76"/>
    </row>
    <row r="10" spans="1:10" x14ac:dyDescent="0.35">
      <c r="C10" s="77"/>
      <c r="D10" s="67" t="s">
        <v>176</v>
      </c>
      <c r="E10" s="78"/>
      <c r="H10" s="75"/>
      <c r="I10" s="67" t="s">
        <v>177</v>
      </c>
      <c r="J10" s="76"/>
    </row>
    <row r="11" spans="1:10" x14ac:dyDescent="0.35">
      <c r="C11" s="75"/>
      <c r="E11" s="76"/>
      <c r="H11" s="75"/>
      <c r="J11" s="76"/>
    </row>
    <row r="12" spans="1:10" x14ac:dyDescent="0.35">
      <c r="C12" s="75"/>
      <c r="E12" s="76"/>
      <c r="H12" s="75"/>
      <c r="J12" s="76"/>
    </row>
    <row r="13" spans="1:10" x14ac:dyDescent="0.35">
      <c r="C13" s="75"/>
      <c r="E13" s="76"/>
      <c r="H13" s="75"/>
      <c r="J13" s="76"/>
    </row>
    <row r="14" spans="1:10" x14ac:dyDescent="0.35">
      <c r="C14" s="75"/>
      <c r="E14" s="76"/>
      <c r="H14" s="75"/>
      <c r="J14" s="76"/>
    </row>
    <row r="15" spans="1:10" x14ac:dyDescent="0.35">
      <c r="C15" s="75"/>
      <c r="E15" s="76"/>
      <c r="H15" s="75"/>
      <c r="J15" s="76"/>
    </row>
    <row r="16" spans="1:10" x14ac:dyDescent="0.35">
      <c r="C16" s="75"/>
      <c r="D16" s="57" t="s">
        <v>79</v>
      </c>
      <c r="E16" s="76"/>
      <c r="H16" s="75"/>
      <c r="I16" s="57" t="s">
        <v>79</v>
      </c>
      <c r="J16" s="76"/>
    </row>
    <row r="17" spans="3:10" x14ac:dyDescent="0.35">
      <c r="C17" s="75"/>
      <c r="D17" s="72"/>
      <c r="E17" s="80"/>
      <c r="H17" s="75"/>
      <c r="I17" s="72"/>
      <c r="J17" s="76"/>
    </row>
    <row r="18" spans="3:10" x14ac:dyDescent="0.35">
      <c r="C18" s="75"/>
      <c r="E18" s="76"/>
      <c r="H18" s="75"/>
      <c r="J18" s="76"/>
    </row>
    <row r="19" spans="3:10" x14ac:dyDescent="0.35">
      <c r="C19" s="75"/>
      <c r="D19" s="57" t="s">
        <v>178</v>
      </c>
      <c r="E19" s="76"/>
      <c r="H19" s="75"/>
      <c r="I19" s="57" t="s">
        <v>178</v>
      </c>
      <c r="J19" s="76"/>
    </row>
    <row r="20" spans="3:10" ht="33.65" customHeight="1" x14ac:dyDescent="0.35">
      <c r="C20" s="75"/>
      <c r="D20" s="72"/>
      <c r="E20" s="80"/>
      <c r="H20" s="75"/>
      <c r="I20" s="72"/>
      <c r="J20" s="76"/>
    </row>
    <row r="21" spans="3:10" x14ac:dyDescent="0.35">
      <c r="C21" s="75"/>
      <c r="E21" s="76"/>
      <c r="H21" s="75"/>
      <c r="J21" s="76"/>
    </row>
    <row r="22" spans="3:10" ht="29" x14ac:dyDescent="0.35">
      <c r="C22" s="75"/>
      <c r="D22" s="65" t="s">
        <v>81</v>
      </c>
      <c r="E22" s="81"/>
      <c r="H22" s="75"/>
      <c r="I22" s="65" t="s">
        <v>81</v>
      </c>
      <c r="J22" s="76"/>
    </row>
    <row r="23" spans="3:10" x14ac:dyDescent="0.35">
      <c r="C23" s="75"/>
      <c r="E23" s="76"/>
      <c r="H23" s="75"/>
      <c r="J23" s="76"/>
    </row>
    <row r="24" spans="3:10" x14ac:dyDescent="0.35">
      <c r="C24" s="75"/>
      <c r="E24" s="76"/>
      <c r="H24" s="75"/>
      <c r="J24" s="76"/>
    </row>
    <row r="25" spans="3:10" x14ac:dyDescent="0.35">
      <c r="C25" s="75"/>
      <c r="E25" s="76"/>
      <c r="H25" s="75"/>
      <c r="J25" s="76"/>
    </row>
    <row r="26" spans="3:10" x14ac:dyDescent="0.35">
      <c r="C26" s="75"/>
      <c r="E26" s="76"/>
      <c r="H26" s="75"/>
      <c r="J26" s="76"/>
    </row>
    <row r="27" spans="3:10" x14ac:dyDescent="0.35">
      <c r="C27" s="75"/>
      <c r="E27" s="76"/>
      <c r="H27" s="75"/>
      <c r="J27" s="76"/>
    </row>
    <row r="28" spans="3:10" x14ac:dyDescent="0.35">
      <c r="C28" s="75"/>
      <c r="E28" s="76"/>
      <c r="H28" s="75"/>
      <c r="J28" s="76"/>
    </row>
    <row r="29" spans="3:10" x14ac:dyDescent="0.35">
      <c r="C29" s="75"/>
      <c r="E29" s="76"/>
      <c r="H29" s="75"/>
      <c r="J29" s="76"/>
    </row>
    <row r="30" spans="3:10" x14ac:dyDescent="0.35">
      <c r="C30" s="75"/>
      <c r="E30" s="76"/>
      <c r="H30" s="75"/>
      <c r="J30" s="76"/>
    </row>
    <row r="31" spans="3:10" x14ac:dyDescent="0.35">
      <c r="C31" s="75"/>
      <c r="E31" s="76"/>
      <c r="H31" s="75"/>
      <c r="J31" s="76"/>
    </row>
    <row r="32" spans="3:10" x14ac:dyDescent="0.35">
      <c r="C32" s="75"/>
      <c r="D32" s="71"/>
      <c r="E32" s="76"/>
      <c r="H32" s="75"/>
      <c r="J32" s="76"/>
    </row>
    <row r="33" spans="1:10" x14ac:dyDescent="0.35">
      <c r="A33" s="71"/>
      <c r="C33" s="75"/>
      <c r="D33" s="57" t="s">
        <v>487</v>
      </c>
      <c r="E33" s="76"/>
      <c r="H33" s="75"/>
      <c r="I33" s="57" t="s">
        <v>487</v>
      </c>
      <c r="J33" s="76"/>
    </row>
    <row r="34" spans="1:10" ht="33.65" customHeight="1" x14ac:dyDescent="0.35">
      <c r="C34" s="75"/>
      <c r="D34" s="72"/>
      <c r="E34" s="80"/>
      <c r="H34" s="75"/>
      <c r="I34" s="72"/>
      <c r="J34" s="76"/>
    </row>
    <row r="35" spans="1:10" x14ac:dyDescent="0.35">
      <c r="C35" s="75"/>
      <c r="E35" s="76"/>
      <c r="H35" s="75"/>
      <c r="J35" s="76"/>
    </row>
    <row r="36" spans="1:10" x14ac:dyDescent="0.35">
      <c r="A36" s="67"/>
      <c r="B36" s="67"/>
      <c r="C36" s="77"/>
      <c r="D36" s="67" t="s">
        <v>179</v>
      </c>
      <c r="E36" s="78"/>
      <c r="G36" s="67"/>
      <c r="H36" s="77"/>
      <c r="I36" s="67" t="s">
        <v>180</v>
      </c>
      <c r="J36" s="76"/>
    </row>
    <row r="37" spans="1:10" x14ac:dyDescent="0.35">
      <c r="C37" s="75"/>
      <c r="E37" s="76"/>
      <c r="H37" s="75"/>
      <c r="J37" s="76"/>
    </row>
    <row r="38" spans="1:10" x14ac:dyDescent="0.35">
      <c r="C38" s="75"/>
      <c r="E38" s="76"/>
      <c r="H38" s="75"/>
      <c r="J38" s="76"/>
    </row>
    <row r="39" spans="1:10" x14ac:dyDescent="0.35">
      <c r="C39" s="75"/>
      <c r="D39" s="57" t="s">
        <v>84</v>
      </c>
      <c r="E39" s="76"/>
      <c r="H39" s="75"/>
      <c r="I39" s="57" t="s">
        <v>84</v>
      </c>
      <c r="J39" s="76"/>
    </row>
    <row r="40" spans="1:10" ht="33.65" customHeight="1" x14ac:dyDescent="0.35">
      <c r="C40" s="75"/>
      <c r="D40" s="72"/>
      <c r="E40" s="80"/>
      <c r="H40" s="75"/>
      <c r="I40" s="72"/>
      <c r="J40" s="76"/>
    </row>
    <row r="41" spans="1:10" x14ac:dyDescent="0.35">
      <c r="C41" s="75"/>
      <c r="E41" s="76"/>
      <c r="H41" s="75"/>
      <c r="J41" s="76"/>
    </row>
    <row r="42" spans="1:10" x14ac:dyDescent="0.35">
      <c r="C42" s="75"/>
      <c r="D42" s="67" t="s">
        <v>85</v>
      </c>
      <c r="E42" s="78"/>
      <c r="H42" s="75"/>
      <c r="I42" s="67" t="s">
        <v>85</v>
      </c>
      <c r="J42" s="76"/>
    </row>
    <row r="43" spans="1:10" ht="33.65" customHeight="1" x14ac:dyDescent="0.35">
      <c r="C43" s="75"/>
      <c r="D43" s="72"/>
      <c r="E43" s="80"/>
      <c r="H43" s="75"/>
      <c r="I43" s="72"/>
      <c r="J43" s="76"/>
    </row>
    <row r="44" spans="1:10" x14ac:dyDescent="0.35">
      <c r="C44" s="82"/>
      <c r="D44" s="83"/>
      <c r="E44" s="84"/>
      <c r="H44" s="82"/>
      <c r="I44" s="83"/>
      <c r="J44" s="84"/>
    </row>
    <row r="46" spans="1:10" x14ac:dyDescent="0.35">
      <c r="A46" s="67"/>
      <c r="B46" s="67"/>
      <c r="C46" s="67"/>
      <c r="D46" s="67"/>
      <c r="E46" s="67"/>
    </row>
    <row r="47" spans="1:10" ht="15.5" x14ac:dyDescent="0.35">
      <c r="A47" s="67" t="s">
        <v>86</v>
      </c>
      <c r="B47" s="67" t="s">
        <v>175</v>
      </c>
      <c r="C47" s="74"/>
      <c r="D47" s="74" t="s">
        <v>87</v>
      </c>
      <c r="E47" s="74"/>
      <c r="G47" s="67" t="s">
        <v>58</v>
      </c>
      <c r="H47" s="74"/>
      <c r="I47" s="74" t="s">
        <v>88</v>
      </c>
      <c r="J47" s="74"/>
    </row>
    <row r="48" spans="1:10" x14ac:dyDescent="0.35">
      <c r="C48" s="75"/>
      <c r="E48" s="76"/>
      <c r="H48" s="75"/>
      <c r="J48" s="76"/>
    </row>
    <row r="49" spans="1:10" ht="29" x14ac:dyDescent="0.35">
      <c r="C49" s="77"/>
      <c r="D49" s="59" t="s">
        <v>181</v>
      </c>
      <c r="E49" s="78"/>
      <c r="H49" s="75"/>
      <c r="I49" s="65" t="s">
        <v>182</v>
      </c>
      <c r="J49" s="76"/>
    </row>
    <row r="50" spans="1:10" x14ac:dyDescent="0.35">
      <c r="C50" s="75"/>
      <c r="E50" s="76"/>
      <c r="H50" s="75"/>
      <c r="J50" s="76"/>
    </row>
    <row r="51" spans="1:10" x14ac:dyDescent="0.35">
      <c r="C51" s="75"/>
      <c r="E51" s="76"/>
      <c r="H51" s="75"/>
      <c r="J51" s="76"/>
    </row>
    <row r="52" spans="1:10" x14ac:dyDescent="0.35">
      <c r="C52" s="75"/>
      <c r="E52" s="76"/>
      <c r="H52" s="75"/>
      <c r="J52" s="76"/>
    </row>
    <row r="53" spans="1:10" x14ac:dyDescent="0.35">
      <c r="C53" s="75"/>
      <c r="E53" s="76"/>
      <c r="H53" s="75"/>
      <c r="J53" s="76"/>
    </row>
    <row r="54" spans="1:10" x14ac:dyDescent="0.35">
      <c r="C54" s="75"/>
      <c r="E54" s="76"/>
      <c r="H54" s="75"/>
      <c r="J54" s="76"/>
    </row>
    <row r="55" spans="1:10" x14ac:dyDescent="0.35">
      <c r="C55" s="75"/>
      <c r="D55" s="57" t="s">
        <v>79</v>
      </c>
      <c r="E55" s="76"/>
      <c r="H55" s="75"/>
      <c r="I55" s="57" t="s">
        <v>79</v>
      </c>
      <c r="J55" s="76"/>
    </row>
    <row r="56" spans="1:10" x14ac:dyDescent="0.35">
      <c r="C56" s="75"/>
      <c r="D56" s="72"/>
      <c r="E56" s="80"/>
      <c r="H56" s="75"/>
      <c r="I56" s="72"/>
      <c r="J56" s="76"/>
    </row>
    <row r="57" spans="1:10" x14ac:dyDescent="0.35">
      <c r="C57" s="75"/>
      <c r="E57" s="76"/>
      <c r="H57" s="75"/>
      <c r="J57" s="76"/>
    </row>
    <row r="58" spans="1:10" x14ac:dyDescent="0.35">
      <c r="C58" s="75"/>
      <c r="D58" s="57" t="s">
        <v>178</v>
      </c>
      <c r="E58" s="76"/>
      <c r="H58" s="75"/>
      <c r="I58" s="57" t="s">
        <v>183</v>
      </c>
      <c r="J58" s="76"/>
    </row>
    <row r="59" spans="1:10" ht="33.65" customHeight="1" x14ac:dyDescent="0.35">
      <c r="C59" s="75"/>
      <c r="D59" s="72"/>
      <c r="E59" s="80"/>
      <c r="H59" s="75"/>
      <c r="I59" s="72"/>
      <c r="J59" s="76"/>
    </row>
    <row r="60" spans="1:10" x14ac:dyDescent="0.35">
      <c r="C60" s="75"/>
      <c r="E60" s="76"/>
      <c r="H60" s="75"/>
      <c r="J60" s="76"/>
    </row>
    <row r="61" spans="1:10" ht="29" x14ac:dyDescent="0.35">
      <c r="A61" s="71"/>
      <c r="C61" s="75"/>
      <c r="D61" s="65" t="s">
        <v>81</v>
      </c>
      <c r="E61" s="81"/>
      <c r="H61" s="75"/>
      <c r="I61" s="65" t="s">
        <v>81</v>
      </c>
      <c r="J61" s="76"/>
    </row>
    <row r="62" spans="1:10" x14ac:dyDescent="0.35">
      <c r="A62" s="71"/>
      <c r="C62" s="75"/>
      <c r="D62" s="65"/>
      <c r="E62" s="81"/>
      <c r="H62" s="75"/>
      <c r="I62" s="65"/>
      <c r="J62" s="76"/>
    </row>
    <row r="63" spans="1:10" x14ac:dyDescent="0.35">
      <c r="A63" s="71"/>
      <c r="C63" s="75"/>
      <c r="D63" s="65"/>
      <c r="E63" s="81"/>
      <c r="H63" s="75"/>
      <c r="I63" s="65"/>
      <c r="J63" s="76"/>
    </row>
    <row r="64" spans="1:10" x14ac:dyDescent="0.35">
      <c r="A64" s="71"/>
      <c r="C64" s="75"/>
      <c r="D64" s="65"/>
      <c r="E64" s="81"/>
      <c r="H64" s="75"/>
      <c r="I64" s="65"/>
      <c r="J64" s="76"/>
    </row>
    <row r="65" spans="1:10" x14ac:dyDescent="0.35">
      <c r="A65" s="71"/>
      <c r="C65" s="75"/>
      <c r="D65" s="65"/>
      <c r="E65" s="81"/>
      <c r="H65" s="75"/>
      <c r="I65" s="65"/>
      <c r="J65" s="76"/>
    </row>
    <row r="66" spans="1:10" x14ac:dyDescent="0.35">
      <c r="A66" s="71"/>
      <c r="C66" s="75"/>
      <c r="D66" s="65"/>
      <c r="E66" s="81"/>
      <c r="H66" s="75"/>
      <c r="I66" s="65"/>
      <c r="J66" s="76"/>
    </row>
    <row r="67" spans="1:10" x14ac:dyDescent="0.35">
      <c r="A67" s="71"/>
      <c r="C67" s="75"/>
      <c r="D67" s="65"/>
      <c r="E67" s="81"/>
      <c r="H67" s="75"/>
      <c r="I67" s="65"/>
      <c r="J67" s="76"/>
    </row>
    <row r="68" spans="1:10" x14ac:dyDescent="0.35">
      <c r="A68" s="71"/>
      <c r="C68" s="75"/>
      <c r="D68" s="65"/>
      <c r="E68" s="81"/>
      <c r="H68" s="75"/>
      <c r="I68" s="65"/>
      <c r="J68" s="76"/>
    </row>
    <row r="69" spans="1:10" x14ac:dyDescent="0.35">
      <c r="A69" s="71"/>
      <c r="C69" s="75"/>
      <c r="D69" s="65"/>
      <c r="E69" s="81"/>
      <c r="H69" s="75"/>
      <c r="I69" s="65"/>
      <c r="J69" s="76"/>
    </row>
    <row r="70" spans="1:10" x14ac:dyDescent="0.35">
      <c r="A70" s="71"/>
      <c r="C70" s="75"/>
      <c r="E70" s="76"/>
      <c r="H70" s="75"/>
      <c r="J70" s="76"/>
    </row>
    <row r="71" spans="1:10" x14ac:dyDescent="0.35">
      <c r="A71" s="71"/>
      <c r="C71" s="75"/>
      <c r="E71" s="76"/>
      <c r="H71" s="75"/>
      <c r="J71" s="76"/>
    </row>
    <row r="72" spans="1:10" x14ac:dyDescent="0.35">
      <c r="A72" s="71"/>
      <c r="C72" s="75"/>
      <c r="D72" s="57" t="s">
        <v>487</v>
      </c>
      <c r="E72" s="76"/>
      <c r="H72" s="75"/>
      <c r="I72" s="57" t="s">
        <v>487</v>
      </c>
      <c r="J72" s="76"/>
    </row>
    <row r="73" spans="1:10" ht="33.65" customHeight="1" x14ac:dyDescent="0.35">
      <c r="C73" s="75"/>
      <c r="D73" s="72"/>
      <c r="E73" s="80"/>
      <c r="H73" s="75"/>
      <c r="I73" s="72"/>
      <c r="J73" s="76"/>
    </row>
    <row r="74" spans="1:10" x14ac:dyDescent="0.35">
      <c r="C74" s="75"/>
      <c r="E74" s="76"/>
      <c r="H74" s="75"/>
      <c r="J74" s="76"/>
    </row>
    <row r="75" spans="1:10" ht="29" x14ac:dyDescent="0.35">
      <c r="C75" s="77"/>
      <c r="D75" s="59" t="s">
        <v>184</v>
      </c>
      <c r="E75" s="78"/>
      <c r="H75" s="77"/>
      <c r="I75" s="65" t="s">
        <v>185</v>
      </c>
      <c r="J75" s="76"/>
    </row>
    <row r="76" spans="1:10" x14ac:dyDescent="0.35">
      <c r="C76" s="75"/>
      <c r="E76" s="76"/>
      <c r="H76" s="75"/>
      <c r="J76" s="76"/>
    </row>
    <row r="77" spans="1:10" x14ac:dyDescent="0.35">
      <c r="C77" s="75"/>
      <c r="E77" s="76"/>
      <c r="H77" s="75"/>
      <c r="J77" s="76"/>
    </row>
    <row r="78" spans="1:10" x14ac:dyDescent="0.35">
      <c r="C78" s="75"/>
      <c r="D78" s="57" t="s">
        <v>84</v>
      </c>
      <c r="E78" s="76"/>
      <c r="H78" s="75"/>
      <c r="I78" s="57" t="s">
        <v>84</v>
      </c>
      <c r="J78" s="76"/>
    </row>
    <row r="79" spans="1:10" ht="33.65" customHeight="1" x14ac:dyDescent="0.35">
      <c r="C79" s="75"/>
      <c r="D79" s="72"/>
      <c r="E79" s="80"/>
      <c r="H79" s="75"/>
      <c r="I79" s="72"/>
      <c r="J79" s="76"/>
    </row>
    <row r="80" spans="1:10" x14ac:dyDescent="0.35">
      <c r="C80" s="75"/>
      <c r="E80" s="76"/>
      <c r="H80" s="75"/>
      <c r="J80" s="76"/>
    </row>
    <row r="81" spans="1:10" x14ac:dyDescent="0.35">
      <c r="C81" s="75"/>
      <c r="D81" s="67" t="s">
        <v>85</v>
      </c>
      <c r="E81" s="78"/>
      <c r="H81" s="75"/>
      <c r="I81" s="67" t="s">
        <v>85</v>
      </c>
      <c r="J81" s="76"/>
    </row>
    <row r="82" spans="1:10" ht="33.65" customHeight="1" x14ac:dyDescent="0.35">
      <c r="C82" s="75"/>
      <c r="D82" s="72"/>
      <c r="E82" s="80"/>
      <c r="H82" s="75"/>
      <c r="I82" s="72"/>
      <c r="J82" s="76"/>
    </row>
    <row r="83" spans="1:10" x14ac:dyDescent="0.35">
      <c r="C83" s="82"/>
      <c r="D83" s="83"/>
      <c r="E83" s="84"/>
      <c r="H83" s="82"/>
      <c r="I83" s="83"/>
      <c r="J83" s="84"/>
    </row>
    <row r="86" spans="1:10" ht="18.5" x14ac:dyDescent="0.35">
      <c r="B86" s="56" t="s">
        <v>48</v>
      </c>
      <c r="C86" s="56"/>
      <c r="D86" s="56" t="s">
        <v>479</v>
      </c>
      <c r="E86" s="56"/>
      <c r="F86" s="56"/>
      <c r="G86" s="56"/>
      <c r="H86" s="56"/>
      <c r="I86" s="56"/>
      <c r="J86" s="56"/>
    </row>
    <row r="88" spans="1:10" x14ac:dyDescent="0.35">
      <c r="A88" s="67" t="s">
        <v>60</v>
      </c>
      <c r="B88" s="67" t="s">
        <v>175</v>
      </c>
      <c r="D88" s="67" t="s">
        <v>186</v>
      </c>
    </row>
    <row r="89" spans="1:10" x14ac:dyDescent="0.35">
      <c r="D89" s="86" t="s">
        <v>187</v>
      </c>
    </row>
    <row r="97" spans="4:4" x14ac:dyDescent="0.35">
      <c r="D97" s="57" t="s">
        <v>79</v>
      </c>
    </row>
    <row r="98" spans="4:4" x14ac:dyDescent="0.35">
      <c r="D98" s="72"/>
    </row>
    <row r="100" spans="4:4" x14ac:dyDescent="0.35">
      <c r="D100" s="87" t="s">
        <v>95</v>
      </c>
    </row>
    <row r="101" spans="4:4" ht="34.25" customHeight="1" x14ac:dyDescent="0.35">
      <c r="D101" s="72"/>
    </row>
    <row r="103" spans="4:4" ht="29" x14ac:dyDescent="0.35">
      <c r="D103" s="65" t="s">
        <v>96</v>
      </c>
    </row>
    <row r="104" spans="4:4" x14ac:dyDescent="0.35">
      <c r="D104" s="65"/>
    </row>
    <row r="105" spans="4:4" x14ac:dyDescent="0.35">
      <c r="D105" s="65"/>
    </row>
    <row r="106" spans="4:4" x14ac:dyDescent="0.35">
      <c r="D106" s="65"/>
    </row>
    <row r="107" spans="4:4" x14ac:dyDescent="0.35">
      <c r="D107" s="65"/>
    </row>
    <row r="108" spans="4:4" x14ac:dyDescent="0.35">
      <c r="D108" s="65"/>
    </row>
    <row r="109" spans="4:4" x14ac:dyDescent="0.35">
      <c r="D109" s="65"/>
    </row>
    <row r="110" spans="4:4" x14ac:dyDescent="0.35">
      <c r="D110" s="65"/>
    </row>
    <row r="111" spans="4:4" x14ac:dyDescent="0.35">
      <c r="D111" s="65"/>
    </row>
    <row r="113" spans="2:10" x14ac:dyDescent="0.35">
      <c r="D113" s="71"/>
    </row>
    <row r="114" spans="2:10" x14ac:dyDescent="0.35">
      <c r="D114" s="57" t="s">
        <v>487</v>
      </c>
    </row>
    <row r="115" spans="2:10" ht="34.25" customHeight="1" x14ac:dyDescent="0.35">
      <c r="D115" s="72"/>
    </row>
    <row r="117" spans="2:10" ht="29" x14ac:dyDescent="0.35">
      <c r="D117" s="65" t="s">
        <v>509</v>
      </c>
    </row>
    <row r="120" spans="2:10" x14ac:dyDescent="0.35">
      <c r="D120" s="57" t="s">
        <v>84</v>
      </c>
    </row>
    <row r="121" spans="2:10" ht="34.25" customHeight="1" x14ac:dyDescent="0.35">
      <c r="D121" s="72"/>
    </row>
    <row r="123" spans="2:10" x14ac:dyDescent="0.35">
      <c r="D123" s="67" t="s">
        <v>98</v>
      </c>
    </row>
    <row r="124" spans="2:10" ht="34.25" customHeight="1" x14ac:dyDescent="0.35">
      <c r="D124" s="72"/>
    </row>
    <row r="127" spans="2:10" ht="18.5" x14ac:dyDescent="0.35">
      <c r="B127" s="56" t="s">
        <v>48</v>
      </c>
      <c r="C127" s="56"/>
      <c r="D127" s="56" t="s">
        <v>480</v>
      </c>
      <c r="E127" s="56"/>
      <c r="F127" s="56"/>
      <c r="G127" s="56"/>
      <c r="H127" s="56"/>
      <c r="I127" s="56"/>
      <c r="J127" s="56"/>
    </row>
    <row r="129" spans="1:4" x14ac:dyDescent="0.35">
      <c r="A129" s="67" t="s">
        <v>61</v>
      </c>
      <c r="B129" s="67" t="s">
        <v>175</v>
      </c>
      <c r="D129" s="67" t="s">
        <v>188</v>
      </c>
    </row>
    <row r="132" spans="1:4" x14ac:dyDescent="0.35">
      <c r="D132" s="57" t="s">
        <v>100</v>
      </c>
    </row>
    <row r="133" spans="1:4" ht="34.25" customHeight="1" x14ac:dyDescent="0.35">
      <c r="D133" s="72"/>
    </row>
    <row r="135" spans="1:4" x14ac:dyDescent="0.35">
      <c r="D135" s="67" t="s">
        <v>101</v>
      </c>
    </row>
    <row r="136" spans="1:4" x14ac:dyDescent="0.35">
      <c r="D136" s="67" t="s">
        <v>189</v>
      </c>
    </row>
    <row r="137" spans="1:4" ht="34.25" customHeight="1" x14ac:dyDescent="0.35">
      <c r="D137" s="72"/>
    </row>
    <row r="139" spans="1:4" x14ac:dyDescent="0.35">
      <c r="D139" s="67" t="s">
        <v>103</v>
      </c>
    </row>
    <row r="145" spans="4:4" x14ac:dyDescent="0.35">
      <c r="D145" s="57" t="s">
        <v>79</v>
      </c>
    </row>
    <row r="146" spans="4:4" x14ac:dyDescent="0.35">
      <c r="D146" s="72"/>
    </row>
    <row r="148" spans="4:4" ht="29" x14ac:dyDescent="0.35">
      <c r="D148" s="65" t="s">
        <v>190</v>
      </c>
    </row>
    <row r="149" spans="4:4" x14ac:dyDescent="0.35">
      <c r="D149" s="65"/>
    </row>
    <row r="150" spans="4:4" x14ac:dyDescent="0.35">
      <c r="D150" s="65"/>
    </row>
    <row r="151" spans="4:4" x14ac:dyDescent="0.35">
      <c r="D151" s="65"/>
    </row>
    <row r="152" spans="4:4" x14ac:dyDescent="0.35">
      <c r="D152" s="65"/>
    </row>
    <row r="153" spans="4:4" x14ac:dyDescent="0.35">
      <c r="D153" s="65"/>
    </row>
    <row r="154" spans="4:4" x14ac:dyDescent="0.35">
      <c r="D154" s="65"/>
    </row>
    <row r="155" spans="4:4" x14ac:dyDescent="0.35">
      <c r="D155" s="65"/>
    </row>
    <row r="156" spans="4:4" x14ac:dyDescent="0.35">
      <c r="D156" s="65"/>
    </row>
    <row r="158" spans="4:4" x14ac:dyDescent="0.35">
      <c r="D158" s="71"/>
    </row>
    <row r="159" spans="4:4" x14ac:dyDescent="0.35">
      <c r="D159" s="57" t="s">
        <v>487</v>
      </c>
    </row>
    <row r="160" spans="4:4" ht="34.25" customHeight="1" x14ac:dyDescent="0.35">
      <c r="D160" s="72"/>
    </row>
    <row r="162" spans="1:10" x14ac:dyDescent="0.35">
      <c r="D162" s="65" t="s">
        <v>191</v>
      </c>
    </row>
    <row r="165" spans="1:10" x14ac:dyDescent="0.35">
      <c r="D165" s="57" t="s">
        <v>84</v>
      </c>
    </row>
    <row r="166" spans="1:10" ht="34.25" customHeight="1" x14ac:dyDescent="0.35">
      <c r="D166" s="72"/>
    </row>
    <row r="168" spans="1:10" x14ac:dyDescent="0.35">
      <c r="D168" s="67" t="s">
        <v>106</v>
      </c>
    </row>
    <row r="169" spans="1:10" ht="34.25" customHeight="1" x14ac:dyDescent="0.35">
      <c r="D169" s="72"/>
    </row>
    <row r="172" spans="1:10" ht="18.5" x14ac:dyDescent="0.35">
      <c r="B172" s="56" t="s">
        <v>48</v>
      </c>
      <c r="C172" s="56"/>
      <c r="D172" s="56" t="s">
        <v>500</v>
      </c>
      <c r="E172" s="56"/>
      <c r="F172" s="56"/>
      <c r="G172" s="56"/>
      <c r="H172" s="56"/>
      <c r="I172" s="56"/>
      <c r="J172" s="56"/>
    </row>
    <row r="174" spans="1:10" x14ac:dyDescent="0.35">
      <c r="A174" s="67" t="s">
        <v>64</v>
      </c>
      <c r="B174" s="67" t="s">
        <v>175</v>
      </c>
      <c r="D174" s="67" t="s">
        <v>192</v>
      </c>
    </row>
    <row r="180" spans="4:4" x14ac:dyDescent="0.35">
      <c r="D180" s="57" t="s">
        <v>79</v>
      </c>
    </row>
    <row r="181" spans="4:4" x14ac:dyDescent="0.35">
      <c r="D181" s="72"/>
    </row>
    <row r="183" spans="4:4" x14ac:dyDescent="0.35">
      <c r="D183" s="57" t="s">
        <v>178</v>
      </c>
    </row>
    <row r="184" spans="4:4" ht="34.25" customHeight="1" x14ac:dyDescent="0.35">
      <c r="D184" s="72"/>
    </row>
    <row r="186" spans="4:4" ht="29" x14ac:dyDescent="0.35">
      <c r="D186" s="65" t="s">
        <v>81</v>
      </c>
    </row>
    <row r="187" spans="4:4" x14ac:dyDescent="0.35">
      <c r="D187" s="65"/>
    </row>
    <row r="188" spans="4:4" x14ac:dyDescent="0.35">
      <c r="D188" s="65"/>
    </row>
    <row r="189" spans="4:4" x14ac:dyDescent="0.35">
      <c r="D189" s="65"/>
    </row>
    <row r="190" spans="4:4" x14ac:dyDescent="0.35">
      <c r="D190" s="65"/>
    </row>
    <row r="191" spans="4:4" x14ac:dyDescent="0.35">
      <c r="D191" s="65"/>
    </row>
    <row r="192" spans="4:4" x14ac:dyDescent="0.35">
      <c r="D192" s="65"/>
    </row>
    <row r="193" spans="1:10" x14ac:dyDescent="0.35">
      <c r="D193" s="65"/>
    </row>
    <row r="194" spans="1:10" x14ac:dyDescent="0.35">
      <c r="D194" s="65"/>
    </row>
    <row r="196" spans="1:10" x14ac:dyDescent="0.35">
      <c r="D196" s="71"/>
    </row>
    <row r="197" spans="1:10" x14ac:dyDescent="0.35">
      <c r="D197" s="57" t="s">
        <v>487</v>
      </c>
    </row>
    <row r="198" spans="1:10" ht="34.25" customHeight="1" x14ac:dyDescent="0.35">
      <c r="D198" s="72"/>
    </row>
    <row r="201" spans="1:10" ht="18.5" x14ac:dyDescent="0.35">
      <c r="B201" s="56" t="s">
        <v>48</v>
      </c>
      <c r="C201" s="56"/>
      <c r="D201" s="56" t="s">
        <v>108</v>
      </c>
      <c r="E201" s="56"/>
      <c r="F201" s="56"/>
      <c r="G201" s="56"/>
      <c r="H201" s="56"/>
      <c r="I201" s="56"/>
      <c r="J201" s="56"/>
    </row>
    <row r="203" spans="1:10" ht="29" x14ac:dyDescent="0.35">
      <c r="A203" s="67" t="s">
        <v>65</v>
      </c>
      <c r="B203" s="67" t="s">
        <v>175</v>
      </c>
      <c r="D203" s="65" t="s">
        <v>193</v>
      </c>
    </row>
    <row r="210" spans="1:4" x14ac:dyDescent="0.35">
      <c r="D210" s="57" t="s">
        <v>521</v>
      </c>
    </row>
    <row r="211" spans="1:4" x14ac:dyDescent="0.35">
      <c r="D211" s="72"/>
    </row>
    <row r="213" spans="1:4" ht="29" x14ac:dyDescent="0.35">
      <c r="D213" s="88" t="s">
        <v>110</v>
      </c>
    </row>
    <row r="214" spans="1:4" ht="34.25" customHeight="1" x14ac:dyDescent="0.35">
      <c r="D214" s="72"/>
    </row>
    <row r="216" spans="1:4" x14ac:dyDescent="0.35">
      <c r="A216" s="67" t="s">
        <v>68</v>
      </c>
      <c r="B216" s="67" t="s">
        <v>175</v>
      </c>
      <c r="D216" s="67" t="s">
        <v>194</v>
      </c>
    </row>
    <row r="223" spans="1:4" x14ac:dyDescent="0.35">
      <c r="D223" s="57" t="s">
        <v>521</v>
      </c>
    </row>
    <row r="224" spans="1:4" x14ac:dyDescent="0.35">
      <c r="D224" s="72"/>
    </row>
    <row r="226" spans="1:4" ht="29" x14ac:dyDescent="0.35">
      <c r="D226" s="88" t="s">
        <v>506</v>
      </c>
    </row>
    <row r="227" spans="1:4" ht="34.25" customHeight="1" x14ac:dyDescent="0.35">
      <c r="D227" s="72"/>
    </row>
    <row r="229" spans="1:4" x14ac:dyDescent="0.35">
      <c r="A229" s="67" t="s">
        <v>70</v>
      </c>
      <c r="B229" s="67" t="s">
        <v>175</v>
      </c>
      <c r="D229" s="67" t="s">
        <v>195</v>
      </c>
    </row>
    <row r="236" spans="1:4" x14ac:dyDescent="0.35">
      <c r="D236" s="57" t="s">
        <v>527</v>
      </c>
    </row>
    <row r="237" spans="1:4" x14ac:dyDescent="0.35">
      <c r="D237" s="72"/>
    </row>
    <row r="239" spans="1:4" x14ac:dyDescent="0.35">
      <c r="D239" s="88" t="s">
        <v>505</v>
      </c>
    </row>
    <row r="240" spans="1:4" ht="34.25" customHeight="1" x14ac:dyDescent="0.35">
      <c r="D240" s="72"/>
    </row>
    <row r="242" spans="1:10" ht="43.5" x14ac:dyDescent="0.35">
      <c r="A242" s="59" t="s">
        <v>113</v>
      </c>
      <c r="B242" s="59" t="s">
        <v>175</v>
      </c>
      <c r="D242" s="89" t="s">
        <v>513</v>
      </c>
    </row>
    <row r="243" spans="1:10" ht="34.25" customHeight="1" x14ac:dyDescent="0.35">
      <c r="D243" s="72"/>
    </row>
    <row r="246" spans="1:10" ht="18.5" x14ac:dyDescent="0.35">
      <c r="B246" s="56" t="s">
        <v>48</v>
      </c>
      <c r="C246" s="56"/>
      <c r="D246" s="56" t="s">
        <v>112</v>
      </c>
      <c r="E246" s="56"/>
      <c r="F246" s="56"/>
      <c r="G246" s="56"/>
      <c r="H246" s="56"/>
      <c r="I246" s="56"/>
      <c r="J246" s="56"/>
    </row>
    <row r="248" spans="1:10" x14ac:dyDescent="0.35">
      <c r="A248" s="67" t="s">
        <v>117</v>
      </c>
      <c r="B248" s="67" t="s">
        <v>196</v>
      </c>
      <c r="D248" s="67" t="s">
        <v>115</v>
      </c>
    </row>
    <row r="251" spans="1:10" x14ac:dyDescent="0.35">
      <c r="D251" s="67" t="s">
        <v>499</v>
      </c>
    </row>
    <row r="252" spans="1:10" ht="34.25" customHeight="1" x14ac:dyDescent="0.35">
      <c r="D252" s="72"/>
    </row>
    <row r="255" spans="1:10" ht="18.5" x14ac:dyDescent="0.35">
      <c r="B255" s="56" t="s">
        <v>48</v>
      </c>
      <c r="C255" s="56"/>
      <c r="D255" s="56" t="s">
        <v>116</v>
      </c>
      <c r="E255" s="56"/>
      <c r="F255" s="56"/>
      <c r="G255" s="56"/>
      <c r="H255" s="56"/>
      <c r="I255" s="56"/>
      <c r="J255" s="56"/>
    </row>
    <row r="257" spans="1:4" x14ac:dyDescent="0.35">
      <c r="A257" s="67" t="s">
        <v>123</v>
      </c>
      <c r="B257" s="67" t="s">
        <v>197</v>
      </c>
      <c r="D257" s="67" t="s">
        <v>119</v>
      </c>
    </row>
    <row r="260" spans="1:4" x14ac:dyDescent="0.35">
      <c r="D260" s="67" t="s">
        <v>120</v>
      </c>
    </row>
    <row r="261" spans="1:4" x14ac:dyDescent="0.35">
      <c r="D261" s="67" t="s">
        <v>121</v>
      </c>
    </row>
    <row r="262" spans="1:4" ht="34.25" customHeight="1" x14ac:dyDescent="0.35">
      <c r="D262" s="72"/>
    </row>
    <row r="264" spans="1:4" x14ac:dyDescent="0.35">
      <c r="D264" s="67" t="s">
        <v>122</v>
      </c>
    </row>
    <row r="265" spans="1:4" ht="34.25" customHeight="1" x14ac:dyDescent="0.35">
      <c r="D265" s="72"/>
    </row>
    <row r="267" spans="1:4" x14ac:dyDescent="0.35">
      <c r="A267" s="59" t="s">
        <v>126</v>
      </c>
      <c r="B267" s="59" t="s">
        <v>198</v>
      </c>
      <c r="D267" s="65" t="s">
        <v>124</v>
      </c>
    </row>
    <row r="270" spans="1:4" x14ac:dyDescent="0.35">
      <c r="D270" s="67" t="s">
        <v>120</v>
      </c>
    </row>
    <row r="271" spans="1:4" x14ac:dyDescent="0.35">
      <c r="D271" s="67" t="s">
        <v>125</v>
      </c>
    </row>
    <row r="272" spans="1:4" ht="34.25" customHeight="1" x14ac:dyDescent="0.35">
      <c r="D272" s="72"/>
    </row>
    <row r="274" spans="1:4" x14ac:dyDescent="0.35">
      <c r="D274" s="67" t="s">
        <v>122</v>
      </c>
    </row>
    <row r="275" spans="1:4" ht="34.25" customHeight="1" x14ac:dyDescent="0.35">
      <c r="D275" s="72"/>
    </row>
    <row r="277" spans="1:4" x14ac:dyDescent="0.35">
      <c r="A277" s="67" t="s">
        <v>128</v>
      </c>
      <c r="B277" s="67" t="s">
        <v>198</v>
      </c>
      <c r="D277" s="67" t="s">
        <v>127</v>
      </c>
    </row>
    <row r="280" spans="1:4" x14ac:dyDescent="0.35">
      <c r="D280" s="67" t="s">
        <v>120</v>
      </c>
    </row>
    <row r="281" spans="1:4" x14ac:dyDescent="0.35">
      <c r="D281" s="67" t="s">
        <v>125</v>
      </c>
    </row>
    <row r="282" spans="1:4" ht="34.25" customHeight="1" x14ac:dyDescent="0.35">
      <c r="D282" s="72"/>
    </row>
    <row r="284" spans="1:4" x14ac:dyDescent="0.35">
      <c r="D284" s="67" t="s">
        <v>122</v>
      </c>
    </row>
    <row r="285" spans="1:4" ht="34.25" customHeight="1" x14ac:dyDescent="0.35">
      <c r="D285" s="72"/>
    </row>
    <row r="287" spans="1:4" x14ac:dyDescent="0.35">
      <c r="A287" s="67" t="s">
        <v>199</v>
      </c>
      <c r="B287" s="67" t="s">
        <v>198</v>
      </c>
      <c r="D287" s="67" t="s">
        <v>129</v>
      </c>
    </row>
    <row r="290" spans="1:4" x14ac:dyDescent="0.35">
      <c r="D290" s="67" t="s">
        <v>120</v>
      </c>
    </row>
    <row r="291" spans="1:4" x14ac:dyDescent="0.35">
      <c r="A291" s="67"/>
      <c r="B291" s="67"/>
      <c r="D291" s="67" t="s">
        <v>130</v>
      </c>
    </row>
    <row r="294" spans="1:4" x14ac:dyDescent="0.35">
      <c r="D294" s="67" t="s">
        <v>131</v>
      </c>
    </row>
    <row r="295" spans="1:4" ht="34.25" customHeight="1" x14ac:dyDescent="0.35">
      <c r="D295" s="72"/>
    </row>
    <row r="297" spans="1:4" x14ac:dyDescent="0.35">
      <c r="D297" s="67" t="s">
        <v>132</v>
      </c>
    </row>
    <row r="298" spans="1:4" ht="34.25" customHeight="1" x14ac:dyDescent="0.35">
      <c r="D298" s="72"/>
    </row>
  </sheetData>
  <sheetProtection sheet="1" objects="1" scenarios="1" formatCells="0" formatColumns="0" formatRows="0"/>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7" r:id="rId4" name="Drop Down 7">
              <controlPr defaultSize="0" autoLine="0" autoPict="0">
                <anchor moveWithCells="1">
                  <from>
                    <xdr:col>3</xdr:col>
                    <xdr:colOff>12700</xdr:colOff>
                    <xdr:row>36</xdr:row>
                    <xdr:rowOff>88900</xdr:rowOff>
                  </from>
                  <to>
                    <xdr:col>3</xdr:col>
                    <xdr:colOff>2082800</xdr:colOff>
                    <xdr:row>37</xdr:row>
                    <xdr:rowOff>101600</xdr:rowOff>
                  </to>
                </anchor>
              </controlPr>
            </control>
          </mc:Choice>
        </mc:AlternateContent>
        <mc:AlternateContent xmlns:mc="http://schemas.openxmlformats.org/markup-compatibility/2006">
          <mc:Choice Requires="x14">
            <control shapeId="15374" r:id="rId5" name="Drop Down 14">
              <controlPr defaultSize="0" autoLine="0" autoPict="0">
                <anchor moveWithCells="1">
                  <from>
                    <xdr:col>8</xdr:col>
                    <xdr:colOff>12700</xdr:colOff>
                    <xdr:row>36</xdr:row>
                    <xdr:rowOff>88900</xdr:rowOff>
                  </from>
                  <to>
                    <xdr:col>8</xdr:col>
                    <xdr:colOff>2082800</xdr:colOff>
                    <xdr:row>37</xdr:row>
                    <xdr:rowOff>101600</xdr:rowOff>
                  </to>
                </anchor>
              </controlPr>
            </control>
          </mc:Choice>
        </mc:AlternateContent>
        <mc:AlternateContent xmlns:mc="http://schemas.openxmlformats.org/markup-compatibility/2006">
          <mc:Choice Requires="x14">
            <control shapeId="15381" r:id="rId6" name="Drop Down 21">
              <controlPr defaultSize="0" autoLine="0" autoPict="0">
                <anchor moveWithCells="1">
                  <from>
                    <xdr:col>3</xdr:col>
                    <xdr:colOff>12700</xdr:colOff>
                    <xdr:row>75</xdr:row>
                    <xdr:rowOff>88900</xdr:rowOff>
                  </from>
                  <to>
                    <xdr:col>3</xdr:col>
                    <xdr:colOff>2082800</xdr:colOff>
                    <xdr:row>76</xdr:row>
                    <xdr:rowOff>101600</xdr:rowOff>
                  </to>
                </anchor>
              </controlPr>
            </control>
          </mc:Choice>
        </mc:AlternateContent>
        <mc:AlternateContent xmlns:mc="http://schemas.openxmlformats.org/markup-compatibility/2006">
          <mc:Choice Requires="x14">
            <control shapeId="15388" r:id="rId7" name="Drop Down 28">
              <controlPr defaultSize="0" autoLine="0" autoPict="0">
                <anchor moveWithCells="1">
                  <from>
                    <xdr:col>8</xdr:col>
                    <xdr:colOff>12700</xdr:colOff>
                    <xdr:row>75</xdr:row>
                    <xdr:rowOff>88900</xdr:rowOff>
                  </from>
                  <to>
                    <xdr:col>8</xdr:col>
                    <xdr:colOff>2082800</xdr:colOff>
                    <xdr:row>76</xdr:row>
                    <xdr:rowOff>101600</xdr:rowOff>
                  </to>
                </anchor>
              </controlPr>
            </control>
          </mc:Choice>
        </mc:AlternateContent>
        <mc:AlternateContent xmlns:mc="http://schemas.openxmlformats.org/markup-compatibility/2006">
          <mc:Choice Requires="x14">
            <control shapeId="15389" r:id="rId8" name="Check Box 29">
              <controlPr defaultSize="0" autoFill="0" autoLine="0" autoPict="0">
                <anchor moveWithCells="1">
                  <from>
                    <xdr:col>3</xdr:col>
                    <xdr:colOff>127000</xdr:colOff>
                    <xdr:row>89</xdr:row>
                    <xdr:rowOff>76200</xdr:rowOff>
                  </from>
                  <to>
                    <xdr:col>3</xdr:col>
                    <xdr:colOff>1955800</xdr:colOff>
                    <xdr:row>90</xdr:row>
                    <xdr:rowOff>165100</xdr:rowOff>
                  </to>
                </anchor>
              </controlPr>
            </control>
          </mc:Choice>
        </mc:AlternateContent>
        <mc:AlternateContent xmlns:mc="http://schemas.openxmlformats.org/markup-compatibility/2006">
          <mc:Choice Requires="x14">
            <control shapeId="15391" r:id="rId9" name="Check Box 31">
              <controlPr defaultSize="0" autoFill="0" autoLine="0" autoPict="0">
                <anchor moveWithCells="1">
                  <from>
                    <xdr:col>3</xdr:col>
                    <xdr:colOff>139700</xdr:colOff>
                    <xdr:row>93</xdr:row>
                    <xdr:rowOff>114300</xdr:rowOff>
                  </from>
                  <to>
                    <xdr:col>3</xdr:col>
                    <xdr:colOff>1968500</xdr:colOff>
                    <xdr:row>95</xdr:row>
                    <xdr:rowOff>25400</xdr:rowOff>
                  </to>
                </anchor>
              </controlPr>
            </control>
          </mc:Choice>
        </mc:AlternateContent>
        <mc:AlternateContent xmlns:mc="http://schemas.openxmlformats.org/markup-compatibility/2006">
          <mc:Choice Requires="x14">
            <control shapeId="15392" r:id="rId10" name="Check Box 32">
              <controlPr defaultSize="0" autoFill="0" autoLine="0" autoPict="0">
                <anchor moveWithCells="1">
                  <from>
                    <xdr:col>3</xdr:col>
                    <xdr:colOff>127000</xdr:colOff>
                    <xdr:row>90</xdr:row>
                    <xdr:rowOff>165100</xdr:rowOff>
                  </from>
                  <to>
                    <xdr:col>3</xdr:col>
                    <xdr:colOff>1968500</xdr:colOff>
                    <xdr:row>92</xdr:row>
                    <xdr:rowOff>76200</xdr:rowOff>
                  </to>
                </anchor>
              </controlPr>
            </control>
          </mc:Choice>
        </mc:AlternateContent>
        <mc:AlternateContent xmlns:mc="http://schemas.openxmlformats.org/markup-compatibility/2006">
          <mc:Choice Requires="x14">
            <control shapeId="15393" r:id="rId11" name="Check Box 33">
              <controlPr defaultSize="0" autoFill="0" autoLine="0" autoPict="0">
                <anchor moveWithCells="1">
                  <from>
                    <xdr:col>3</xdr:col>
                    <xdr:colOff>127000</xdr:colOff>
                    <xdr:row>92</xdr:row>
                    <xdr:rowOff>63500</xdr:rowOff>
                  </from>
                  <to>
                    <xdr:col>3</xdr:col>
                    <xdr:colOff>1968500</xdr:colOff>
                    <xdr:row>93</xdr:row>
                    <xdr:rowOff>139700</xdr:rowOff>
                  </to>
                </anchor>
              </controlPr>
            </control>
          </mc:Choice>
        </mc:AlternateContent>
        <mc:AlternateContent xmlns:mc="http://schemas.openxmlformats.org/markup-compatibility/2006">
          <mc:Choice Requires="x14">
            <control shapeId="15394" r:id="rId12" name="Check Box 34">
              <controlPr defaultSize="0" autoFill="0" autoLine="0" autoPict="0">
                <anchor moveWithCells="1">
                  <from>
                    <xdr:col>3</xdr:col>
                    <xdr:colOff>2209800</xdr:colOff>
                    <xdr:row>92</xdr:row>
                    <xdr:rowOff>38100</xdr:rowOff>
                  </from>
                  <to>
                    <xdr:col>3</xdr:col>
                    <xdr:colOff>4064000</xdr:colOff>
                    <xdr:row>93</xdr:row>
                    <xdr:rowOff>114300</xdr:rowOff>
                  </to>
                </anchor>
              </controlPr>
            </control>
          </mc:Choice>
        </mc:AlternateContent>
        <mc:AlternateContent xmlns:mc="http://schemas.openxmlformats.org/markup-compatibility/2006">
          <mc:Choice Requires="x14">
            <control shapeId="15395" r:id="rId13" name="Check Box 35">
              <controlPr defaultSize="0" autoFill="0" autoLine="0" autoPict="0">
                <anchor moveWithCells="1">
                  <from>
                    <xdr:col>3</xdr:col>
                    <xdr:colOff>2209800</xdr:colOff>
                    <xdr:row>89</xdr:row>
                    <xdr:rowOff>63500</xdr:rowOff>
                  </from>
                  <to>
                    <xdr:col>3</xdr:col>
                    <xdr:colOff>4064000</xdr:colOff>
                    <xdr:row>90</xdr:row>
                    <xdr:rowOff>177800</xdr:rowOff>
                  </to>
                </anchor>
              </controlPr>
            </control>
          </mc:Choice>
        </mc:AlternateContent>
        <mc:AlternateContent xmlns:mc="http://schemas.openxmlformats.org/markup-compatibility/2006">
          <mc:Choice Requires="x14">
            <control shapeId="15396" r:id="rId14" name="Check Box 36">
              <controlPr defaultSize="0" autoFill="0" autoLine="0" autoPict="0">
                <anchor moveWithCells="1">
                  <from>
                    <xdr:col>3</xdr:col>
                    <xdr:colOff>2209800</xdr:colOff>
                    <xdr:row>90</xdr:row>
                    <xdr:rowOff>152400</xdr:rowOff>
                  </from>
                  <to>
                    <xdr:col>3</xdr:col>
                    <xdr:colOff>4064000</xdr:colOff>
                    <xdr:row>92</xdr:row>
                    <xdr:rowOff>63500</xdr:rowOff>
                  </to>
                </anchor>
              </controlPr>
            </control>
          </mc:Choice>
        </mc:AlternateContent>
        <mc:AlternateContent xmlns:mc="http://schemas.openxmlformats.org/markup-compatibility/2006">
          <mc:Choice Requires="x14">
            <control shapeId="15398" r:id="rId15" name="Drop Down 38">
              <controlPr defaultSize="0" autoLine="0" autoPict="0">
                <anchor moveWithCells="1">
                  <from>
                    <xdr:col>3</xdr:col>
                    <xdr:colOff>12700</xdr:colOff>
                    <xdr:row>117</xdr:row>
                    <xdr:rowOff>88900</xdr:rowOff>
                  </from>
                  <to>
                    <xdr:col>3</xdr:col>
                    <xdr:colOff>2082800</xdr:colOff>
                    <xdr:row>118</xdr:row>
                    <xdr:rowOff>101600</xdr:rowOff>
                  </to>
                </anchor>
              </controlPr>
            </control>
          </mc:Choice>
        </mc:AlternateContent>
        <mc:AlternateContent xmlns:mc="http://schemas.openxmlformats.org/markup-compatibility/2006">
          <mc:Choice Requires="x14">
            <control shapeId="15399" r:id="rId16" name="Drop Down 39">
              <controlPr defaultSize="0" autoLine="0" autoPict="0">
                <anchor moveWithCells="1">
                  <from>
                    <xdr:col>3</xdr:col>
                    <xdr:colOff>12700</xdr:colOff>
                    <xdr:row>129</xdr:row>
                    <xdr:rowOff>88900</xdr:rowOff>
                  </from>
                  <to>
                    <xdr:col>3</xdr:col>
                    <xdr:colOff>2082800</xdr:colOff>
                    <xdr:row>130</xdr:row>
                    <xdr:rowOff>101600</xdr:rowOff>
                  </to>
                </anchor>
              </controlPr>
            </control>
          </mc:Choice>
        </mc:AlternateContent>
        <mc:AlternateContent xmlns:mc="http://schemas.openxmlformats.org/markup-compatibility/2006">
          <mc:Choice Requires="x14">
            <control shapeId="15406" r:id="rId17" name="Drop Down 46">
              <controlPr defaultSize="0" autoLine="0" autoPict="0">
                <anchor moveWithCells="1">
                  <from>
                    <xdr:col>3</xdr:col>
                    <xdr:colOff>12700</xdr:colOff>
                    <xdr:row>162</xdr:row>
                    <xdr:rowOff>88900</xdr:rowOff>
                  </from>
                  <to>
                    <xdr:col>3</xdr:col>
                    <xdr:colOff>2082800</xdr:colOff>
                    <xdr:row>163</xdr:row>
                    <xdr:rowOff>101600</xdr:rowOff>
                  </to>
                </anchor>
              </controlPr>
            </control>
          </mc:Choice>
        </mc:AlternateContent>
        <mc:AlternateContent xmlns:mc="http://schemas.openxmlformats.org/markup-compatibility/2006">
          <mc:Choice Requires="x14">
            <control shapeId="15413" r:id="rId18" name="Check Box 53">
              <controlPr defaultSize="0" autoFill="0" autoLine="0" autoPict="0">
                <anchor moveWithCells="1">
                  <from>
                    <xdr:col>3</xdr:col>
                    <xdr:colOff>127000</xdr:colOff>
                    <xdr:row>203</xdr:row>
                    <xdr:rowOff>88900</xdr:rowOff>
                  </from>
                  <to>
                    <xdr:col>3</xdr:col>
                    <xdr:colOff>1955800</xdr:colOff>
                    <xdr:row>204</xdr:row>
                    <xdr:rowOff>177800</xdr:rowOff>
                  </to>
                </anchor>
              </controlPr>
            </control>
          </mc:Choice>
        </mc:AlternateContent>
        <mc:AlternateContent xmlns:mc="http://schemas.openxmlformats.org/markup-compatibility/2006">
          <mc:Choice Requires="x14">
            <control shapeId="15414" r:id="rId19" name="Check Box 54">
              <controlPr defaultSize="0" autoFill="0" autoLine="0" autoPict="0">
                <anchor moveWithCells="1">
                  <from>
                    <xdr:col>3</xdr:col>
                    <xdr:colOff>127000</xdr:colOff>
                    <xdr:row>204</xdr:row>
                    <xdr:rowOff>146050</xdr:rowOff>
                  </from>
                  <to>
                    <xdr:col>3</xdr:col>
                    <xdr:colOff>1955800</xdr:colOff>
                    <xdr:row>206</xdr:row>
                    <xdr:rowOff>63500</xdr:rowOff>
                  </to>
                </anchor>
              </controlPr>
            </control>
          </mc:Choice>
        </mc:AlternateContent>
        <mc:AlternateContent xmlns:mc="http://schemas.openxmlformats.org/markup-compatibility/2006">
          <mc:Choice Requires="x14">
            <control shapeId="15415" r:id="rId20" name="Check Box 55">
              <controlPr defaultSize="0" autoFill="0" autoLine="0" autoPict="0">
                <anchor moveWithCells="1">
                  <from>
                    <xdr:col>3</xdr:col>
                    <xdr:colOff>127000</xdr:colOff>
                    <xdr:row>207</xdr:row>
                    <xdr:rowOff>69850</xdr:rowOff>
                  </from>
                  <to>
                    <xdr:col>3</xdr:col>
                    <xdr:colOff>1955800</xdr:colOff>
                    <xdr:row>208</xdr:row>
                    <xdr:rowOff>146050</xdr:rowOff>
                  </to>
                </anchor>
              </controlPr>
            </control>
          </mc:Choice>
        </mc:AlternateContent>
        <mc:AlternateContent xmlns:mc="http://schemas.openxmlformats.org/markup-compatibility/2006">
          <mc:Choice Requires="x14">
            <control shapeId="15416" r:id="rId21" name="Check Box 56">
              <controlPr defaultSize="0" autoFill="0" autoLine="0" autoPict="0">
                <anchor moveWithCells="1">
                  <from>
                    <xdr:col>3</xdr:col>
                    <xdr:colOff>127000</xdr:colOff>
                    <xdr:row>206</xdr:row>
                    <xdr:rowOff>0</xdr:rowOff>
                  </from>
                  <to>
                    <xdr:col>3</xdr:col>
                    <xdr:colOff>1955800</xdr:colOff>
                    <xdr:row>207</xdr:row>
                    <xdr:rowOff>101600</xdr:rowOff>
                  </to>
                </anchor>
              </controlPr>
            </control>
          </mc:Choice>
        </mc:AlternateContent>
        <mc:AlternateContent xmlns:mc="http://schemas.openxmlformats.org/markup-compatibility/2006">
          <mc:Choice Requires="x14">
            <control shapeId="15417" r:id="rId22" name="Check Box 57">
              <controlPr defaultSize="0" autoFill="0" autoLine="0" autoPict="0">
                <anchor moveWithCells="1">
                  <from>
                    <xdr:col>3</xdr:col>
                    <xdr:colOff>127000</xdr:colOff>
                    <xdr:row>216</xdr:row>
                    <xdr:rowOff>88900</xdr:rowOff>
                  </from>
                  <to>
                    <xdr:col>3</xdr:col>
                    <xdr:colOff>1955800</xdr:colOff>
                    <xdr:row>217</xdr:row>
                    <xdr:rowOff>177800</xdr:rowOff>
                  </to>
                </anchor>
              </controlPr>
            </control>
          </mc:Choice>
        </mc:AlternateContent>
        <mc:AlternateContent xmlns:mc="http://schemas.openxmlformats.org/markup-compatibility/2006">
          <mc:Choice Requires="x14">
            <control shapeId="15418" r:id="rId23" name="Check Box 58">
              <controlPr defaultSize="0" autoFill="0" autoLine="0" autoPict="0">
                <anchor moveWithCells="1">
                  <from>
                    <xdr:col>3</xdr:col>
                    <xdr:colOff>127000</xdr:colOff>
                    <xdr:row>217</xdr:row>
                    <xdr:rowOff>146050</xdr:rowOff>
                  </from>
                  <to>
                    <xdr:col>3</xdr:col>
                    <xdr:colOff>1955800</xdr:colOff>
                    <xdr:row>219</xdr:row>
                    <xdr:rowOff>63500</xdr:rowOff>
                  </to>
                </anchor>
              </controlPr>
            </control>
          </mc:Choice>
        </mc:AlternateContent>
        <mc:AlternateContent xmlns:mc="http://schemas.openxmlformats.org/markup-compatibility/2006">
          <mc:Choice Requires="x14">
            <control shapeId="15419" r:id="rId24" name="Check Box 59">
              <controlPr defaultSize="0" autoFill="0" autoLine="0" autoPict="0">
                <anchor moveWithCells="1">
                  <from>
                    <xdr:col>3</xdr:col>
                    <xdr:colOff>127000</xdr:colOff>
                    <xdr:row>220</xdr:row>
                    <xdr:rowOff>69850</xdr:rowOff>
                  </from>
                  <to>
                    <xdr:col>3</xdr:col>
                    <xdr:colOff>1955800</xdr:colOff>
                    <xdr:row>221</xdr:row>
                    <xdr:rowOff>146050</xdr:rowOff>
                  </to>
                </anchor>
              </controlPr>
            </control>
          </mc:Choice>
        </mc:AlternateContent>
        <mc:AlternateContent xmlns:mc="http://schemas.openxmlformats.org/markup-compatibility/2006">
          <mc:Choice Requires="x14">
            <control shapeId="15420" r:id="rId25" name="Check Box 60">
              <controlPr defaultSize="0" autoFill="0" autoLine="0" autoPict="0">
                <anchor moveWithCells="1">
                  <from>
                    <xdr:col>3</xdr:col>
                    <xdr:colOff>127000</xdr:colOff>
                    <xdr:row>219</xdr:row>
                    <xdr:rowOff>0</xdr:rowOff>
                  </from>
                  <to>
                    <xdr:col>3</xdr:col>
                    <xdr:colOff>1955800</xdr:colOff>
                    <xdr:row>220</xdr:row>
                    <xdr:rowOff>101600</xdr:rowOff>
                  </to>
                </anchor>
              </controlPr>
            </control>
          </mc:Choice>
        </mc:AlternateContent>
        <mc:AlternateContent xmlns:mc="http://schemas.openxmlformats.org/markup-compatibility/2006">
          <mc:Choice Requires="x14">
            <control shapeId="15422" r:id="rId26" name="Drop Down 62">
              <controlPr defaultSize="0" autoLine="0" autoPict="0">
                <anchor moveWithCells="1">
                  <from>
                    <xdr:col>3</xdr:col>
                    <xdr:colOff>12700</xdr:colOff>
                    <xdr:row>248</xdr:row>
                    <xdr:rowOff>63500</xdr:rowOff>
                  </from>
                  <to>
                    <xdr:col>3</xdr:col>
                    <xdr:colOff>2082800</xdr:colOff>
                    <xdr:row>249</xdr:row>
                    <xdr:rowOff>69850</xdr:rowOff>
                  </to>
                </anchor>
              </controlPr>
            </control>
          </mc:Choice>
        </mc:AlternateContent>
        <mc:AlternateContent xmlns:mc="http://schemas.openxmlformats.org/markup-compatibility/2006">
          <mc:Choice Requires="x14">
            <control shapeId="15423" r:id="rId27" name="Drop Down 63">
              <controlPr defaultSize="0" autoLine="0" autoPict="0">
                <anchor moveWithCells="1">
                  <from>
                    <xdr:col>3</xdr:col>
                    <xdr:colOff>38100</xdr:colOff>
                    <xdr:row>257</xdr:row>
                    <xdr:rowOff>63500</xdr:rowOff>
                  </from>
                  <to>
                    <xdr:col>3</xdr:col>
                    <xdr:colOff>2120900</xdr:colOff>
                    <xdr:row>258</xdr:row>
                    <xdr:rowOff>76200</xdr:rowOff>
                  </to>
                </anchor>
              </controlPr>
            </control>
          </mc:Choice>
        </mc:AlternateContent>
        <mc:AlternateContent xmlns:mc="http://schemas.openxmlformats.org/markup-compatibility/2006">
          <mc:Choice Requires="x14">
            <control shapeId="15424" r:id="rId28" name="Drop Down 64">
              <controlPr defaultSize="0" autoLine="0" autoPict="0">
                <anchor moveWithCells="1">
                  <from>
                    <xdr:col>3</xdr:col>
                    <xdr:colOff>38100</xdr:colOff>
                    <xdr:row>267</xdr:row>
                    <xdr:rowOff>63500</xdr:rowOff>
                  </from>
                  <to>
                    <xdr:col>3</xdr:col>
                    <xdr:colOff>2120900</xdr:colOff>
                    <xdr:row>268</xdr:row>
                    <xdr:rowOff>76200</xdr:rowOff>
                  </to>
                </anchor>
              </controlPr>
            </control>
          </mc:Choice>
        </mc:AlternateContent>
        <mc:AlternateContent xmlns:mc="http://schemas.openxmlformats.org/markup-compatibility/2006">
          <mc:Choice Requires="x14">
            <control shapeId="15425" r:id="rId29" name="Drop Down 65">
              <controlPr defaultSize="0" autoLine="0" autoPict="0">
                <anchor moveWithCells="1">
                  <from>
                    <xdr:col>3</xdr:col>
                    <xdr:colOff>38100</xdr:colOff>
                    <xdr:row>277</xdr:row>
                    <xdr:rowOff>63500</xdr:rowOff>
                  </from>
                  <to>
                    <xdr:col>3</xdr:col>
                    <xdr:colOff>2120900</xdr:colOff>
                    <xdr:row>278</xdr:row>
                    <xdr:rowOff>76200</xdr:rowOff>
                  </to>
                </anchor>
              </controlPr>
            </control>
          </mc:Choice>
        </mc:AlternateContent>
        <mc:AlternateContent xmlns:mc="http://schemas.openxmlformats.org/markup-compatibility/2006">
          <mc:Choice Requires="x14">
            <control shapeId="15426" r:id="rId30" name="Drop Down 66">
              <controlPr defaultSize="0" autoLine="0" autoPict="0">
                <anchor moveWithCells="1">
                  <from>
                    <xdr:col>3</xdr:col>
                    <xdr:colOff>38100</xdr:colOff>
                    <xdr:row>287</xdr:row>
                    <xdr:rowOff>63500</xdr:rowOff>
                  </from>
                  <to>
                    <xdr:col>3</xdr:col>
                    <xdr:colOff>2120900</xdr:colOff>
                    <xdr:row>288</xdr:row>
                    <xdr:rowOff>76200</xdr:rowOff>
                  </to>
                </anchor>
              </controlPr>
            </control>
          </mc:Choice>
        </mc:AlternateContent>
        <mc:AlternateContent xmlns:mc="http://schemas.openxmlformats.org/markup-compatibility/2006">
          <mc:Choice Requires="x14">
            <control shapeId="15427" r:id="rId31" name="Drop Down 67">
              <controlPr defaultSize="0" autoLine="0" autoPict="0">
                <anchor moveWithCells="1">
                  <from>
                    <xdr:col>3</xdr:col>
                    <xdr:colOff>38100</xdr:colOff>
                    <xdr:row>291</xdr:row>
                    <xdr:rowOff>63500</xdr:rowOff>
                  </from>
                  <to>
                    <xdr:col>3</xdr:col>
                    <xdr:colOff>2120900</xdr:colOff>
                    <xdr:row>292</xdr:row>
                    <xdr:rowOff>76200</xdr:rowOff>
                  </to>
                </anchor>
              </controlPr>
            </control>
          </mc:Choice>
        </mc:AlternateContent>
        <mc:AlternateContent xmlns:mc="http://schemas.openxmlformats.org/markup-compatibility/2006">
          <mc:Choice Requires="x14">
            <control shapeId="15428" r:id="rId32" name="Check Box 68">
              <controlPr defaultSize="0" autoFill="0" autoLine="0" autoPict="0">
                <anchor moveWithCells="1">
                  <from>
                    <xdr:col>3</xdr:col>
                    <xdr:colOff>127000</xdr:colOff>
                    <xdr:row>229</xdr:row>
                    <xdr:rowOff>88900</xdr:rowOff>
                  </from>
                  <to>
                    <xdr:col>3</xdr:col>
                    <xdr:colOff>1955800</xdr:colOff>
                    <xdr:row>230</xdr:row>
                    <xdr:rowOff>177800</xdr:rowOff>
                  </to>
                </anchor>
              </controlPr>
            </control>
          </mc:Choice>
        </mc:AlternateContent>
        <mc:AlternateContent xmlns:mc="http://schemas.openxmlformats.org/markup-compatibility/2006">
          <mc:Choice Requires="x14">
            <control shapeId="15429" r:id="rId33" name="Check Box 69">
              <controlPr defaultSize="0" autoFill="0" autoLine="0" autoPict="0">
                <anchor moveWithCells="1">
                  <from>
                    <xdr:col>3</xdr:col>
                    <xdr:colOff>127000</xdr:colOff>
                    <xdr:row>230</xdr:row>
                    <xdr:rowOff>146050</xdr:rowOff>
                  </from>
                  <to>
                    <xdr:col>3</xdr:col>
                    <xdr:colOff>1955800</xdr:colOff>
                    <xdr:row>232</xdr:row>
                    <xdr:rowOff>63500</xdr:rowOff>
                  </to>
                </anchor>
              </controlPr>
            </control>
          </mc:Choice>
        </mc:AlternateContent>
        <mc:AlternateContent xmlns:mc="http://schemas.openxmlformats.org/markup-compatibility/2006">
          <mc:Choice Requires="x14">
            <control shapeId="15430" r:id="rId34" name="Check Box 70">
              <controlPr defaultSize="0" autoFill="0" autoLine="0" autoPict="0">
                <anchor moveWithCells="1">
                  <from>
                    <xdr:col>3</xdr:col>
                    <xdr:colOff>127000</xdr:colOff>
                    <xdr:row>233</xdr:row>
                    <xdr:rowOff>69850</xdr:rowOff>
                  </from>
                  <to>
                    <xdr:col>3</xdr:col>
                    <xdr:colOff>1955800</xdr:colOff>
                    <xdr:row>234</xdr:row>
                    <xdr:rowOff>146050</xdr:rowOff>
                  </to>
                </anchor>
              </controlPr>
            </control>
          </mc:Choice>
        </mc:AlternateContent>
        <mc:AlternateContent xmlns:mc="http://schemas.openxmlformats.org/markup-compatibility/2006">
          <mc:Choice Requires="x14">
            <control shapeId="15431" r:id="rId35" name="Check Box 71">
              <controlPr defaultSize="0" autoFill="0" autoLine="0" autoPict="0">
                <anchor moveWithCells="1">
                  <from>
                    <xdr:col>3</xdr:col>
                    <xdr:colOff>127000</xdr:colOff>
                    <xdr:row>232</xdr:row>
                    <xdr:rowOff>0</xdr:rowOff>
                  </from>
                  <to>
                    <xdr:col>3</xdr:col>
                    <xdr:colOff>1955800</xdr:colOff>
                    <xdr:row>233</xdr:row>
                    <xdr:rowOff>101600</xdr:rowOff>
                  </to>
                </anchor>
              </controlPr>
            </control>
          </mc:Choice>
        </mc:AlternateContent>
        <mc:AlternateContent xmlns:mc="http://schemas.openxmlformats.org/markup-compatibility/2006">
          <mc:Choice Requires="x14">
            <control shapeId="15433" r:id="rId36" name="Check Box 73">
              <controlPr defaultSize="0" autoFill="0" autoLine="0" autoPict="0">
                <anchor moveWithCells="1">
                  <from>
                    <xdr:col>3</xdr:col>
                    <xdr:colOff>292100</xdr:colOff>
                    <xdr:row>10</xdr:row>
                    <xdr:rowOff>101600</xdr:rowOff>
                  </from>
                  <to>
                    <xdr:col>3</xdr:col>
                    <xdr:colOff>2120900</xdr:colOff>
                    <xdr:row>11</xdr:row>
                    <xdr:rowOff>177800</xdr:rowOff>
                  </to>
                </anchor>
              </controlPr>
            </control>
          </mc:Choice>
        </mc:AlternateContent>
        <mc:AlternateContent xmlns:mc="http://schemas.openxmlformats.org/markup-compatibility/2006">
          <mc:Choice Requires="x14">
            <control shapeId="15434" r:id="rId37" name="Check Box 74">
              <controlPr defaultSize="0" autoFill="0" autoLine="0" autoPict="0">
                <anchor moveWithCells="1">
                  <from>
                    <xdr:col>3</xdr:col>
                    <xdr:colOff>292100</xdr:colOff>
                    <xdr:row>11</xdr:row>
                    <xdr:rowOff>152400</xdr:rowOff>
                  </from>
                  <to>
                    <xdr:col>3</xdr:col>
                    <xdr:colOff>2120900</xdr:colOff>
                    <xdr:row>13</xdr:row>
                    <xdr:rowOff>63500</xdr:rowOff>
                  </to>
                </anchor>
              </controlPr>
            </control>
          </mc:Choice>
        </mc:AlternateContent>
        <mc:AlternateContent xmlns:mc="http://schemas.openxmlformats.org/markup-compatibility/2006">
          <mc:Choice Requires="x14">
            <control shapeId="15435" r:id="rId38" name="Check Box 75">
              <controlPr defaultSize="0" autoFill="0" autoLine="0" autoPict="0">
                <anchor moveWithCells="1">
                  <from>
                    <xdr:col>3</xdr:col>
                    <xdr:colOff>2590800</xdr:colOff>
                    <xdr:row>12</xdr:row>
                    <xdr:rowOff>12700</xdr:rowOff>
                  </from>
                  <to>
                    <xdr:col>3</xdr:col>
                    <xdr:colOff>4419600</xdr:colOff>
                    <xdr:row>13</xdr:row>
                    <xdr:rowOff>76200</xdr:rowOff>
                  </to>
                </anchor>
              </controlPr>
            </control>
          </mc:Choice>
        </mc:AlternateContent>
        <mc:AlternateContent xmlns:mc="http://schemas.openxmlformats.org/markup-compatibility/2006">
          <mc:Choice Requires="x14">
            <control shapeId="15436" r:id="rId39" name="Check Box 76">
              <controlPr defaultSize="0" autoFill="0" autoLine="0" autoPict="0">
                <anchor moveWithCells="1">
                  <from>
                    <xdr:col>3</xdr:col>
                    <xdr:colOff>2590800</xdr:colOff>
                    <xdr:row>10</xdr:row>
                    <xdr:rowOff>101600</xdr:rowOff>
                  </from>
                  <to>
                    <xdr:col>3</xdr:col>
                    <xdr:colOff>4419600</xdr:colOff>
                    <xdr:row>12</xdr:row>
                    <xdr:rowOff>0</xdr:rowOff>
                  </to>
                </anchor>
              </controlPr>
            </control>
          </mc:Choice>
        </mc:AlternateContent>
        <mc:AlternateContent xmlns:mc="http://schemas.openxmlformats.org/markup-compatibility/2006">
          <mc:Choice Requires="x14">
            <control shapeId="15437" r:id="rId40" name="Check Box 77">
              <controlPr defaultSize="0" autoFill="0" autoLine="0" autoPict="0">
                <anchor moveWithCells="1">
                  <from>
                    <xdr:col>3</xdr:col>
                    <xdr:colOff>2590800</xdr:colOff>
                    <xdr:row>13</xdr:row>
                    <xdr:rowOff>63500</xdr:rowOff>
                  </from>
                  <to>
                    <xdr:col>3</xdr:col>
                    <xdr:colOff>4419600</xdr:colOff>
                    <xdr:row>14</xdr:row>
                    <xdr:rowOff>139700</xdr:rowOff>
                  </to>
                </anchor>
              </controlPr>
            </control>
          </mc:Choice>
        </mc:AlternateContent>
        <mc:AlternateContent xmlns:mc="http://schemas.openxmlformats.org/markup-compatibility/2006">
          <mc:Choice Requires="x14">
            <control shapeId="15438" r:id="rId41" name="Check Box 78">
              <controlPr defaultSize="0" autoFill="0" autoLine="0" autoPict="0">
                <anchor moveWithCells="1">
                  <from>
                    <xdr:col>8</xdr:col>
                    <xdr:colOff>279400</xdr:colOff>
                    <xdr:row>10</xdr:row>
                    <xdr:rowOff>107950</xdr:rowOff>
                  </from>
                  <to>
                    <xdr:col>8</xdr:col>
                    <xdr:colOff>2108200</xdr:colOff>
                    <xdr:row>12</xdr:row>
                    <xdr:rowOff>12700</xdr:rowOff>
                  </to>
                </anchor>
              </controlPr>
            </control>
          </mc:Choice>
        </mc:AlternateContent>
        <mc:AlternateContent xmlns:mc="http://schemas.openxmlformats.org/markup-compatibility/2006">
          <mc:Choice Requires="x14">
            <control shapeId="15439" r:id="rId42" name="Check Box 79">
              <controlPr defaultSize="0" autoFill="0" autoLine="0" autoPict="0">
                <anchor moveWithCells="1">
                  <from>
                    <xdr:col>8</xdr:col>
                    <xdr:colOff>279400</xdr:colOff>
                    <xdr:row>11</xdr:row>
                    <xdr:rowOff>177800</xdr:rowOff>
                  </from>
                  <to>
                    <xdr:col>8</xdr:col>
                    <xdr:colOff>2108200</xdr:colOff>
                    <xdr:row>13</xdr:row>
                    <xdr:rowOff>76200</xdr:rowOff>
                  </to>
                </anchor>
              </controlPr>
            </control>
          </mc:Choice>
        </mc:AlternateContent>
        <mc:AlternateContent xmlns:mc="http://schemas.openxmlformats.org/markup-compatibility/2006">
          <mc:Choice Requires="x14">
            <control shapeId="15440" r:id="rId43" name="Check Box 80">
              <controlPr defaultSize="0" autoFill="0" autoLine="0" autoPict="0">
                <anchor moveWithCells="1">
                  <from>
                    <xdr:col>8</xdr:col>
                    <xdr:colOff>2622550</xdr:colOff>
                    <xdr:row>12</xdr:row>
                    <xdr:rowOff>31750</xdr:rowOff>
                  </from>
                  <to>
                    <xdr:col>8</xdr:col>
                    <xdr:colOff>4451350</xdr:colOff>
                    <xdr:row>13</xdr:row>
                    <xdr:rowOff>101600</xdr:rowOff>
                  </to>
                </anchor>
              </controlPr>
            </control>
          </mc:Choice>
        </mc:AlternateContent>
        <mc:AlternateContent xmlns:mc="http://schemas.openxmlformats.org/markup-compatibility/2006">
          <mc:Choice Requires="x14">
            <control shapeId="15441" r:id="rId44" name="Check Box 81">
              <controlPr defaultSize="0" autoFill="0" autoLine="0" autoPict="0">
                <anchor moveWithCells="1">
                  <from>
                    <xdr:col>8</xdr:col>
                    <xdr:colOff>2622550</xdr:colOff>
                    <xdr:row>10</xdr:row>
                    <xdr:rowOff>114300</xdr:rowOff>
                  </from>
                  <to>
                    <xdr:col>8</xdr:col>
                    <xdr:colOff>4451350</xdr:colOff>
                    <xdr:row>12</xdr:row>
                    <xdr:rowOff>25400</xdr:rowOff>
                  </to>
                </anchor>
              </controlPr>
            </control>
          </mc:Choice>
        </mc:AlternateContent>
        <mc:AlternateContent xmlns:mc="http://schemas.openxmlformats.org/markup-compatibility/2006">
          <mc:Choice Requires="x14">
            <control shapeId="15442" r:id="rId45" name="Check Box 82">
              <controlPr defaultSize="0" autoFill="0" autoLine="0" autoPict="0">
                <anchor moveWithCells="1">
                  <from>
                    <xdr:col>8</xdr:col>
                    <xdr:colOff>2622550</xdr:colOff>
                    <xdr:row>13</xdr:row>
                    <xdr:rowOff>88900</xdr:rowOff>
                  </from>
                  <to>
                    <xdr:col>8</xdr:col>
                    <xdr:colOff>4451350</xdr:colOff>
                    <xdr:row>14</xdr:row>
                    <xdr:rowOff>165100</xdr:rowOff>
                  </to>
                </anchor>
              </controlPr>
            </control>
          </mc:Choice>
        </mc:AlternateContent>
        <mc:AlternateContent xmlns:mc="http://schemas.openxmlformats.org/markup-compatibility/2006">
          <mc:Choice Requires="x14">
            <control shapeId="15443" r:id="rId46" name="Check Box 83">
              <controlPr defaultSize="0" autoFill="0" autoLine="0" autoPict="0">
                <anchor moveWithCells="1">
                  <from>
                    <xdr:col>3</xdr:col>
                    <xdr:colOff>254000</xdr:colOff>
                    <xdr:row>48</xdr:row>
                    <xdr:rowOff>368300</xdr:rowOff>
                  </from>
                  <to>
                    <xdr:col>3</xdr:col>
                    <xdr:colOff>2082800</xdr:colOff>
                    <xdr:row>50</xdr:row>
                    <xdr:rowOff>76200</xdr:rowOff>
                  </to>
                </anchor>
              </controlPr>
            </control>
          </mc:Choice>
        </mc:AlternateContent>
        <mc:AlternateContent xmlns:mc="http://schemas.openxmlformats.org/markup-compatibility/2006">
          <mc:Choice Requires="x14">
            <control shapeId="15444" r:id="rId47" name="Check Box 84">
              <controlPr defaultSize="0" autoFill="0" autoLine="0" autoPict="0">
                <anchor moveWithCells="1">
                  <from>
                    <xdr:col>3</xdr:col>
                    <xdr:colOff>254000</xdr:colOff>
                    <xdr:row>50</xdr:row>
                    <xdr:rowOff>63500</xdr:rowOff>
                  </from>
                  <to>
                    <xdr:col>3</xdr:col>
                    <xdr:colOff>2082800</xdr:colOff>
                    <xdr:row>51</xdr:row>
                    <xdr:rowOff>146050</xdr:rowOff>
                  </to>
                </anchor>
              </controlPr>
            </control>
          </mc:Choice>
        </mc:AlternateContent>
        <mc:AlternateContent xmlns:mc="http://schemas.openxmlformats.org/markup-compatibility/2006">
          <mc:Choice Requires="x14">
            <control shapeId="15445" r:id="rId48" name="Check Box 85">
              <controlPr defaultSize="0" autoFill="0" autoLine="0" autoPict="0">
                <anchor moveWithCells="1">
                  <from>
                    <xdr:col>3</xdr:col>
                    <xdr:colOff>2794000</xdr:colOff>
                    <xdr:row>50</xdr:row>
                    <xdr:rowOff>101600</xdr:rowOff>
                  </from>
                  <to>
                    <xdr:col>3</xdr:col>
                    <xdr:colOff>4622800</xdr:colOff>
                    <xdr:row>51</xdr:row>
                    <xdr:rowOff>177800</xdr:rowOff>
                  </to>
                </anchor>
              </controlPr>
            </control>
          </mc:Choice>
        </mc:AlternateContent>
        <mc:AlternateContent xmlns:mc="http://schemas.openxmlformats.org/markup-compatibility/2006">
          <mc:Choice Requires="x14">
            <control shapeId="15446" r:id="rId49" name="Check Box 86">
              <controlPr defaultSize="0" autoFill="0" autoLine="0" autoPict="0">
                <anchor moveWithCells="1">
                  <from>
                    <xdr:col>3</xdr:col>
                    <xdr:colOff>2794000</xdr:colOff>
                    <xdr:row>49</xdr:row>
                    <xdr:rowOff>0</xdr:rowOff>
                  </from>
                  <to>
                    <xdr:col>3</xdr:col>
                    <xdr:colOff>4622800</xdr:colOff>
                    <xdr:row>50</xdr:row>
                    <xdr:rowOff>101600</xdr:rowOff>
                  </to>
                </anchor>
              </controlPr>
            </control>
          </mc:Choice>
        </mc:AlternateContent>
        <mc:AlternateContent xmlns:mc="http://schemas.openxmlformats.org/markup-compatibility/2006">
          <mc:Choice Requires="x14">
            <control shapeId="15447" r:id="rId50" name="Check Box 87">
              <controlPr defaultSize="0" autoFill="0" autoLine="0" autoPict="0">
                <anchor moveWithCells="1">
                  <from>
                    <xdr:col>3</xdr:col>
                    <xdr:colOff>2794000</xdr:colOff>
                    <xdr:row>51</xdr:row>
                    <xdr:rowOff>152400</xdr:rowOff>
                  </from>
                  <to>
                    <xdr:col>3</xdr:col>
                    <xdr:colOff>4622800</xdr:colOff>
                    <xdr:row>53</xdr:row>
                    <xdr:rowOff>50800</xdr:rowOff>
                  </to>
                </anchor>
              </controlPr>
            </control>
          </mc:Choice>
        </mc:AlternateContent>
        <mc:AlternateContent xmlns:mc="http://schemas.openxmlformats.org/markup-compatibility/2006">
          <mc:Choice Requires="x14">
            <control shapeId="15448" r:id="rId51" name="Check Box 88">
              <controlPr defaultSize="0" autoFill="0" autoLine="0" autoPict="0">
                <anchor moveWithCells="1">
                  <from>
                    <xdr:col>8</xdr:col>
                    <xdr:colOff>203200</xdr:colOff>
                    <xdr:row>49</xdr:row>
                    <xdr:rowOff>101600</xdr:rowOff>
                  </from>
                  <to>
                    <xdr:col>8</xdr:col>
                    <xdr:colOff>2032000</xdr:colOff>
                    <xdr:row>51</xdr:row>
                    <xdr:rowOff>0</xdr:rowOff>
                  </to>
                </anchor>
              </controlPr>
            </control>
          </mc:Choice>
        </mc:AlternateContent>
        <mc:AlternateContent xmlns:mc="http://schemas.openxmlformats.org/markup-compatibility/2006">
          <mc:Choice Requires="x14">
            <control shapeId="15449" r:id="rId52" name="Check Box 89">
              <controlPr defaultSize="0" autoFill="0" autoLine="0" autoPict="0">
                <anchor moveWithCells="1">
                  <from>
                    <xdr:col>8</xdr:col>
                    <xdr:colOff>203200</xdr:colOff>
                    <xdr:row>50</xdr:row>
                    <xdr:rowOff>165100</xdr:rowOff>
                  </from>
                  <to>
                    <xdr:col>8</xdr:col>
                    <xdr:colOff>2032000</xdr:colOff>
                    <xdr:row>52</xdr:row>
                    <xdr:rowOff>69850</xdr:rowOff>
                  </to>
                </anchor>
              </controlPr>
            </control>
          </mc:Choice>
        </mc:AlternateContent>
        <mc:AlternateContent xmlns:mc="http://schemas.openxmlformats.org/markup-compatibility/2006">
          <mc:Choice Requires="x14">
            <control shapeId="15450" r:id="rId53" name="Check Box 90">
              <controlPr defaultSize="0" autoFill="0" autoLine="0" autoPict="0">
                <anchor moveWithCells="1">
                  <from>
                    <xdr:col>8</xdr:col>
                    <xdr:colOff>2857500</xdr:colOff>
                    <xdr:row>51</xdr:row>
                    <xdr:rowOff>0</xdr:rowOff>
                  </from>
                  <to>
                    <xdr:col>8</xdr:col>
                    <xdr:colOff>4686300</xdr:colOff>
                    <xdr:row>52</xdr:row>
                    <xdr:rowOff>69850</xdr:rowOff>
                  </to>
                </anchor>
              </controlPr>
            </control>
          </mc:Choice>
        </mc:AlternateContent>
        <mc:AlternateContent xmlns:mc="http://schemas.openxmlformats.org/markup-compatibility/2006">
          <mc:Choice Requires="x14">
            <control shapeId="15451" r:id="rId54" name="Check Box 91">
              <controlPr defaultSize="0" autoFill="0" autoLine="0" autoPict="0">
                <anchor moveWithCells="1">
                  <from>
                    <xdr:col>8</xdr:col>
                    <xdr:colOff>2857500</xdr:colOff>
                    <xdr:row>49</xdr:row>
                    <xdr:rowOff>88900</xdr:rowOff>
                  </from>
                  <to>
                    <xdr:col>8</xdr:col>
                    <xdr:colOff>4686300</xdr:colOff>
                    <xdr:row>50</xdr:row>
                    <xdr:rowOff>177800</xdr:rowOff>
                  </to>
                </anchor>
              </controlPr>
            </control>
          </mc:Choice>
        </mc:AlternateContent>
        <mc:AlternateContent xmlns:mc="http://schemas.openxmlformats.org/markup-compatibility/2006">
          <mc:Choice Requires="x14">
            <control shapeId="15452" r:id="rId55" name="Check Box 92">
              <controlPr defaultSize="0" autoFill="0" autoLine="0" autoPict="0">
                <anchor moveWithCells="1">
                  <from>
                    <xdr:col>8</xdr:col>
                    <xdr:colOff>2857500</xdr:colOff>
                    <xdr:row>52</xdr:row>
                    <xdr:rowOff>63500</xdr:rowOff>
                  </from>
                  <to>
                    <xdr:col>8</xdr:col>
                    <xdr:colOff>4686300</xdr:colOff>
                    <xdr:row>53</xdr:row>
                    <xdr:rowOff>139700</xdr:rowOff>
                  </to>
                </anchor>
              </controlPr>
            </control>
          </mc:Choice>
        </mc:AlternateContent>
        <mc:AlternateContent xmlns:mc="http://schemas.openxmlformats.org/markup-compatibility/2006">
          <mc:Choice Requires="x14">
            <control shapeId="15453" r:id="rId56" name="Check Box 93">
              <controlPr defaultSize="0" autoFill="0" autoLine="0" autoPict="0">
                <anchor moveWithCells="1">
                  <from>
                    <xdr:col>3</xdr:col>
                    <xdr:colOff>190500</xdr:colOff>
                    <xdr:row>22</xdr:row>
                    <xdr:rowOff>63500</xdr:rowOff>
                  </from>
                  <to>
                    <xdr:col>3</xdr:col>
                    <xdr:colOff>1625600</xdr:colOff>
                    <xdr:row>23</xdr:row>
                    <xdr:rowOff>152400</xdr:rowOff>
                  </to>
                </anchor>
              </controlPr>
            </control>
          </mc:Choice>
        </mc:AlternateContent>
        <mc:AlternateContent xmlns:mc="http://schemas.openxmlformats.org/markup-compatibility/2006">
          <mc:Choice Requires="x14">
            <control shapeId="15454" r:id="rId57" name="Check Box 94">
              <controlPr defaultSize="0" autoFill="0" autoLine="0" autoPict="0">
                <anchor moveWithCells="1">
                  <from>
                    <xdr:col>3</xdr:col>
                    <xdr:colOff>190500</xdr:colOff>
                    <xdr:row>23</xdr:row>
                    <xdr:rowOff>139700</xdr:rowOff>
                  </from>
                  <to>
                    <xdr:col>3</xdr:col>
                    <xdr:colOff>2882900</xdr:colOff>
                    <xdr:row>25</xdr:row>
                    <xdr:rowOff>38100</xdr:rowOff>
                  </to>
                </anchor>
              </controlPr>
            </control>
          </mc:Choice>
        </mc:AlternateContent>
        <mc:AlternateContent xmlns:mc="http://schemas.openxmlformats.org/markup-compatibility/2006">
          <mc:Choice Requires="x14">
            <control shapeId="15455" r:id="rId58" name="Check Box 95">
              <controlPr defaultSize="0" autoFill="0" autoLine="0" autoPict="0">
                <anchor moveWithCells="1">
                  <from>
                    <xdr:col>3</xdr:col>
                    <xdr:colOff>190500</xdr:colOff>
                    <xdr:row>26</xdr:row>
                    <xdr:rowOff>139700</xdr:rowOff>
                  </from>
                  <to>
                    <xdr:col>3</xdr:col>
                    <xdr:colOff>2019300</xdr:colOff>
                    <xdr:row>28</xdr:row>
                    <xdr:rowOff>25400</xdr:rowOff>
                  </to>
                </anchor>
              </controlPr>
            </control>
          </mc:Choice>
        </mc:AlternateContent>
        <mc:AlternateContent xmlns:mc="http://schemas.openxmlformats.org/markup-compatibility/2006">
          <mc:Choice Requires="x14">
            <control shapeId="15456" r:id="rId59" name="Check Box 96">
              <controlPr defaultSize="0" autoFill="0" autoLine="0" autoPict="0">
                <anchor moveWithCells="1">
                  <from>
                    <xdr:col>3</xdr:col>
                    <xdr:colOff>190500</xdr:colOff>
                    <xdr:row>25</xdr:row>
                    <xdr:rowOff>31750</xdr:rowOff>
                  </from>
                  <to>
                    <xdr:col>3</xdr:col>
                    <xdr:colOff>2019300</xdr:colOff>
                    <xdr:row>26</xdr:row>
                    <xdr:rowOff>127000</xdr:rowOff>
                  </to>
                </anchor>
              </controlPr>
            </control>
          </mc:Choice>
        </mc:AlternateContent>
        <mc:AlternateContent xmlns:mc="http://schemas.openxmlformats.org/markup-compatibility/2006">
          <mc:Choice Requires="x14">
            <control shapeId="15457" r:id="rId60" name="Check Box 97">
              <controlPr defaultSize="0" autoFill="0" autoLine="0" autoPict="0">
                <anchor moveWithCells="1">
                  <from>
                    <xdr:col>3</xdr:col>
                    <xdr:colOff>190500</xdr:colOff>
                    <xdr:row>28</xdr:row>
                    <xdr:rowOff>12700</xdr:rowOff>
                  </from>
                  <to>
                    <xdr:col>3</xdr:col>
                    <xdr:colOff>2019300</xdr:colOff>
                    <xdr:row>29</xdr:row>
                    <xdr:rowOff>88900</xdr:rowOff>
                  </to>
                </anchor>
              </controlPr>
            </control>
          </mc:Choice>
        </mc:AlternateContent>
        <mc:AlternateContent xmlns:mc="http://schemas.openxmlformats.org/markup-compatibility/2006">
          <mc:Choice Requires="x14">
            <control shapeId="15458" r:id="rId61" name="Check Box 98">
              <controlPr defaultSize="0" autoFill="0" autoLine="0" autoPict="0">
                <anchor moveWithCells="1">
                  <from>
                    <xdr:col>3</xdr:col>
                    <xdr:colOff>190500</xdr:colOff>
                    <xdr:row>29</xdr:row>
                    <xdr:rowOff>88900</xdr:rowOff>
                  </from>
                  <to>
                    <xdr:col>3</xdr:col>
                    <xdr:colOff>2006600</xdr:colOff>
                    <xdr:row>30</xdr:row>
                    <xdr:rowOff>177800</xdr:rowOff>
                  </to>
                </anchor>
              </controlPr>
            </control>
          </mc:Choice>
        </mc:AlternateContent>
        <mc:AlternateContent xmlns:mc="http://schemas.openxmlformats.org/markup-compatibility/2006">
          <mc:Choice Requires="x14">
            <control shapeId="15459" r:id="rId62" name="Check Box 99">
              <controlPr defaultSize="0" autoFill="0" autoLine="0" autoPict="0">
                <anchor moveWithCells="1">
                  <from>
                    <xdr:col>3</xdr:col>
                    <xdr:colOff>3683000</xdr:colOff>
                    <xdr:row>22</xdr:row>
                    <xdr:rowOff>63500</xdr:rowOff>
                  </from>
                  <to>
                    <xdr:col>3</xdr:col>
                    <xdr:colOff>4718050</xdr:colOff>
                    <xdr:row>23</xdr:row>
                    <xdr:rowOff>139700</xdr:rowOff>
                  </to>
                </anchor>
              </controlPr>
            </control>
          </mc:Choice>
        </mc:AlternateContent>
        <mc:AlternateContent xmlns:mc="http://schemas.openxmlformats.org/markup-compatibility/2006">
          <mc:Choice Requires="x14">
            <control shapeId="15460" r:id="rId63" name="Check Box 100">
              <controlPr defaultSize="0" autoFill="0" autoLine="0" autoPict="0">
                <anchor moveWithCells="1">
                  <from>
                    <xdr:col>3</xdr:col>
                    <xdr:colOff>3683000</xdr:colOff>
                    <xdr:row>25</xdr:row>
                    <xdr:rowOff>63500</xdr:rowOff>
                  </from>
                  <to>
                    <xdr:col>3</xdr:col>
                    <xdr:colOff>5511800</xdr:colOff>
                    <xdr:row>26</xdr:row>
                    <xdr:rowOff>101600</xdr:rowOff>
                  </to>
                </anchor>
              </controlPr>
            </control>
          </mc:Choice>
        </mc:AlternateContent>
        <mc:AlternateContent xmlns:mc="http://schemas.openxmlformats.org/markup-compatibility/2006">
          <mc:Choice Requires="x14">
            <control shapeId="15461" r:id="rId64" name="Check Box 101">
              <controlPr defaultSize="0" autoFill="0" autoLine="0" autoPict="0">
                <anchor moveWithCells="1">
                  <from>
                    <xdr:col>3</xdr:col>
                    <xdr:colOff>3683000</xdr:colOff>
                    <xdr:row>23</xdr:row>
                    <xdr:rowOff>139700</xdr:rowOff>
                  </from>
                  <to>
                    <xdr:col>3</xdr:col>
                    <xdr:colOff>5511800</xdr:colOff>
                    <xdr:row>25</xdr:row>
                    <xdr:rowOff>38100</xdr:rowOff>
                  </to>
                </anchor>
              </controlPr>
            </control>
          </mc:Choice>
        </mc:AlternateContent>
        <mc:AlternateContent xmlns:mc="http://schemas.openxmlformats.org/markup-compatibility/2006">
          <mc:Choice Requires="x14">
            <control shapeId="15462" r:id="rId65" name="Check Box 102">
              <controlPr defaultSize="0" autoFill="0" autoLine="0" autoPict="0">
                <anchor moveWithCells="1">
                  <from>
                    <xdr:col>3</xdr:col>
                    <xdr:colOff>3683000</xdr:colOff>
                    <xdr:row>26</xdr:row>
                    <xdr:rowOff>107950</xdr:rowOff>
                  </from>
                  <to>
                    <xdr:col>3</xdr:col>
                    <xdr:colOff>5511800</xdr:colOff>
                    <xdr:row>28</xdr:row>
                    <xdr:rowOff>25400</xdr:rowOff>
                  </to>
                </anchor>
              </controlPr>
            </control>
          </mc:Choice>
        </mc:AlternateContent>
        <mc:AlternateContent xmlns:mc="http://schemas.openxmlformats.org/markup-compatibility/2006">
          <mc:Choice Requires="x14">
            <control shapeId="15463" r:id="rId66" name="Check Box 103">
              <controlPr defaultSize="0" autoFill="0" autoLine="0" autoPict="0">
                <anchor moveWithCells="1">
                  <from>
                    <xdr:col>3</xdr:col>
                    <xdr:colOff>3683000</xdr:colOff>
                    <xdr:row>28</xdr:row>
                    <xdr:rowOff>12700</xdr:rowOff>
                  </from>
                  <to>
                    <xdr:col>3</xdr:col>
                    <xdr:colOff>5511800</xdr:colOff>
                    <xdr:row>29</xdr:row>
                    <xdr:rowOff>101600</xdr:rowOff>
                  </to>
                </anchor>
              </controlPr>
            </control>
          </mc:Choice>
        </mc:AlternateContent>
        <mc:AlternateContent xmlns:mc="http://schemas.openxmlformats.org/markup-compatibility/2006">
          <mc:Choice Requires="x14">
            <control shapeId="15464" r:id="rId67" name="Check Box 104">
              <controlPr defaultSize="0" autoFill="0" autoLine="0" autoPict="0">
                <anchor moveWithCells="1">
                  <from>
                    <xdr:col>8</xdr:col>
                    <xdr:colOff>190500</xdr:colOff>
                    <xdr:row>22</xdr:row>
                    <xdr:rowOff>69850</xdr:rowOff>
                  </from>
                  <to>
                    <xdr:col>8</xdr:col>
                    <xdr:colOff>2019300</xdr:colOff>
                    <xdr:row>23</xdr:row>
                    <xdr:rowOff>152400</xdr:rowOff>
                  </to>
                </anchor>
              </controlPr>
            </control>
          </mc:Choice>
        </mc:AlternateContent>
        <mc:AlternateContent xmlns:mc="http://schemas.openxmlformats.org/markup-compatibility/2006">
          <mc:Choice Requires="x14">
            <control shapeId="15465" r:id="rId68" name="Check Box 105">
              <controlPr defaultSize="0" autoFill="0" autoLine="0" autoPict="0">
                <anchor moveWithCells="1">
                  <from>
                    <xdr:col>8</xdr:col>
                    <xdr:colOff>190500</xdr:colOff>
                    <xdr:row>23</xdr:row>
                    <xdr:rowOff>139700</xdr:rowOff>
                  </from>
                  <to>
                    <xdr:col>8</xdr:col>
                    <xdr:colOff>3606800</xdr:colOff>
                    <xdr:row>25</xdr:row>
                    <xdr:rowOff>38100</xdr:rowOff>
                  </to>
                </anchor>
              </controlPr>
            </control>
          </mc:Choice>
        </mc:AlternateContent>
        <mc:AlternateContent xmlns:mc="http://schemas.openxmlformats.org/markup-compatibility/2006">
          <mc:Choice Requires="x14">
            <control shapeId="15466" r:id="rId69" name="Check Box 106">
              <controlPr defaultSize="0" autoFill="0" autoLine="0" autoPict="0">
                <anchor moveWithCells="1">
                  <from>
                    <xdr:col>8</xdr:col>
                    <xdr:colOff>190500</xdr:colOff>
                    <xdr:row>26</xdr:row>
                    <xdr:rowOff>139700</xdr:rowOff>
                  </from>
                  <to>
                    <xdr:col>8</xdr:col>
                    <xdr:colOff>2019300</xdr:colOff>
                    <xdr:row>28</xdr:row>
                    <xdr:rowOff>25400</xdr:rowOff>
                  </to>
                </anchor>
              </controlPr>
            </control>
          </mc:Choice>
        </mc:AlternateContent>
        <mc:AlternateContent xmlns:mc="http://schemas.openxmlformats.org/markup-compatibility/2006">
          <mc:Choice Requires="x14">
            <control shapeId="15467" r:id="rId70" name="Check Box 107">
              <controlPr defaultSize="0" autoFill="0" autoLine="0" autoPict="0">
                <anchor moveWithCells="1">
                  <from>
                    <xdr:col>8</xdr:col>
                    <xdr:colOff>190500</xdr:colOff>
                    <xdr:row>25</xdr:row>
                    <xdr:rowOff>31750</xdr:rowOff>
                  </from>
                  <to>
                    <xdr:col>8</xdr:col>
                    <xdr:colOff>2019300</xdr:colOff>
                    <xdr:row>26</xdr:row>
                    <xdr:rowOff>127000</xdr:rowOff>
                  </to>
                </anchor>
              </controlPr>
            </control>
          </mc:Choice>
        </mc:AlternateContent>
        <mc:AlternateContent xmlns:mc="http://schemas.openxmlformats.org/markup-compatibility/2006">
          <mc:Choice Requires="x14">
            <control shapeId="15468" r:id="rId71" name="Check Box 108">
              <controlPr defaultSize="0" autoFill="0" autoLine="0" autoPict="0">
                <anchor moveWithCells="1">
                  <from>
                    <xdr:col>8</xdr:col>
                    <xdr:colOff>190500</xdr:colOff>
                    <xdr:row>28</xdr:row>
                    <xdr:rowOff>12700</xdr:rowOff>
                  </from>
                  <to>
                    <xdr:col>8</xdr:col>
                    <xdr:colOff>2019300</xdr:colOff>
                    <xdr:row>29</xdr:row>
                    <xdr:rowOff>88900</xdr:rowOff>
                  </to>
                </anchor>
              </controlPr>
            </control>
          </mc:Choice>
        </mc:AlternateContent>
        <mc:AlternateContent xmlns:mc="http://schemas.openxmlformats.org/markup-compatibility/2006">
          <mc:Choice Requires="x14">
            <control shapeId="15469" r:id="rId72" name="Check Box 109">
              <controlPr defaultSize="0" autoFill="0" autoLine="0" autoPict="0">
                <anchor moveWithCells="1">
                  <from>
                    <xdr:col>8</xdr:col>
                    <xdr:colOff>190500</xdr:colOff>
                    <xdr:row>29</xdr:row>
                    <xdr:rowOff>88900</xdr:rowOff>
                  </from>
                  <to>
                    <xdr:col>8</xdr:col>
                    <xdr:colOff>2006600</xdr:colOff>
                    <xdr:row>30</xdr:row>
                    <xdr:rowOff>177800</xdr:rowOff>
                  </to>
                </anchor>
              </controlPr>
            </control>
          </mc:Choice>
        </mc:AlternateContent>
        <mc:AlternateContent xmlns:mc="http://schemas.openxmlformats.org/markup-compatibility/2006">
          <mc:Choice Requires="x14">
            <control shapeId="15470" r:id="rId73" name="Check Box 110">
              <controlPr defaultSize="0" autoFill="0" autoLine="0" autoPict="0">
                <anchor moveWithCells="1">
                  <from>
                    <xdr:col>8</xdr:col>
                    <xdr:colOff>3683000</xdr:colOff>
                    <xdr:row>22</xdr:row>
                    <xdr:rowOff>63500</xdr:rowOff>
                  </from>
                  <to>
                    <xdr:col>11</xdr:col>
                    <xdr:colOff>101600</xdr:colOff>
                    <xdr:row>23</xdr:row>
                    <xdr:rowOff>146050</xdr:rowOff>
                  </to>
                </anchor>
              </controlPr>
            </control>
          </mc:Choice>
        </mc:AlternateContent>
        <mc:AlternateContent xmlns:mc="http://schemas.openxmlformats.org/markup-compatibility/2006">
          <mc:Choice Requires="x14">
            <control shapeId="15471" r:id="rId74" name="Check Box 111">
              <controlPr defaultSize="0" autoFill="0" autoLine="0" autoPict="0">
                <anchor moveWithCells="1">
                  <from>
                    <xdr:col>8</xdr:col>
                    <xdr:colOff>3683000</xdr:colOff>
                    <xdr:row>25</xdr:row>
                    <xdr:rowOff>63500</xdr:rowOff>
                  </from>
                  <to>
                    <xdr:col>8</xdr:col>
                    <xdr:colOff>5511800</xdr:colOff>
                    <xdr:row>26</xdr:row>
                    <xdr:rowOff>101600</xdr:rowOff>
                  </to>
                </anchor>
              </controlPr>
            </control>
          </mc:Choice>
        </mc:AlternateContent>
        <mc:AlternateContent xmlns:mc="http://schemas.openxmlformats.org/markup-compatibility/2006">
          <mc:Choice Requires="x14">
            <control shapeId="15472" r:id="rId75" name="Check Box 112">
              <controlPr defaultSize="0" autoFill="0" autoLine="0" autoPict="0">
                <anchor moveWithCells="1">
                  <from>
                    <xdr:col>8</xdr:col>
                    <xdr:colOff>3683000</xdr:colOff>
                    <xdr:row>23</xdr:row>
                    <xdr:rowOff>139700</xdr:rowOff>
                  </from>
                  <to>
                    <xdr:col>8</xdr:col>
                    <xdr:colOff>5511800</xdr:colOff>
                    <xdr:row>25</xdr:row>
                    <xdr:rowOff>38100</xdr:rowOff>
                  </to>
                </anchor>
              </controlPr>
            </control>
          </mc:Choice>
        </mc:AlternateContent>
        <mc:AlternateContent xmlns:mc="http://schemas.openxmlformats.org/markup-compatibility/2006">
          <mc:Choice Requires="x14">
            <control shapeId="15473" r:id="rId76" name="Check Box 113">
              <controlPr defaultSize="0" autoFill="0" autoLine="0" autoPict="0">
                <anchor moveWithCells="1">
                  <from>
                    <xdr:col>8</xdr:col>
                    <xdr:colOff>3683000</xdr:colOff>
                    <xdr:row>26</xdr:row>
                    <xdr:rowOff>107950</xdr:rowOff>
                  </from>
                  <to>
                    <xdr:col>8</xdr:col>
                    <xdr:colOff>5511800</xdr:colOff>
                    <xdr:row>28</xdr:row>
                    <xdr:rowOff>25400</xdr:rowOff>
                  </to>
                </anchor>
              </controlPr>
            </control>
          </mc:Choice>
        </mc:AlternateContent>
        <mc:AlternateContent xmlns:mc="http://schemas.openxmlformats.org/markup-compatibility/2006">
          <mc:Choice Requires="x14">
            <control shapeId="15474" r:id="rId77" name="Check Box 114">
              <controlPr defaultSize="0" autoFill="0" autoLine="0" autoPict="0">
                <anchor moveWithCells="1">
                  <from>
                    <xdr:col>8</xdr:col>
                    <xdr:colOff>3683000</xdr:colOff>
                    <xdr:row>28</xdr:row>
                    <xdr:rowOff>12700</xdr:rowOff>
                  </from>
                  <to>
                    <xdr:col>8</xdr:col>
                    <xdr:colOff>5511800</xdr:colOff>
                    <xdr:row>29</xdr:row>
                    <xdr:rowOff>101600</xdr:rowOff>
                  </to>
                </anchor>
              </controlPr>
            </control>
          </mc:Choice>
        </mc:AlternateContent>
        <mc:AlternateContent xmlns:mc="http://schemas.openxmlformats.org/markup-compatibility/2006">
          <mc:Choice Requires="x14">
            <control shapeId="15475" r:id="rId78" name="Check Box 115">
              <controlPr defaultSize="0" autoFill="0" autoLine="0" autoPict="0">
                <anchor moveWithCells="1">
                  <from>
                    <xdr:col>3</xdr:col>
                    <xdr:colOff>190500</xdr:colOff>
                    <xdr:row>61</xdr:row>
                    <xdr:rowOff>114300</xdr:rowOff>
                  </from>
                  <to>
                    <xdr:col>3</xdr:col>
                    <xdr:colOff>1625600</xdr:colOff>
                    <xdr:row>63</xdr:row>
                    <xdr:rowOff>25400</xdr:rowOff>
                  </to>
                </anchor>
              </controlPr>
            </control>
          </mc:Choice>
        </mc:AlternateContent>
        <mc:AlternateContent xmlns:mc="http://schemas.openxmlformats.org/markup-compatibility/2006">
          <mc:Choice Requires="x14">
            <control shapeId="15476" r:id="rId79" name="Check Box 116">
              <controlPr defaultSize="0" autoFill="0" autoLine="0" autoPict="0">
                <anchor moveWithCells="1">
                  <from>
                    <xdr:col>3</xdr:col>
                    <xdr:colOff>190500</xdr:colOff>
                    <xdr:row>63</xdr:row>
                    <xdr:rowOff>12700</xdr:rowOff>
                  </from>
                  <to>
                    <xdr:col>3</xdr:col>
                    <xdr:colOff>2882900</xdr:colOff>
                    <xdr:row>64</xdr:row>
                    <xdr:rowOff>101600</xdr:rowOff>
                  </to>
                </anchor>
              </controlPr>
            </control>
          </mc:Choice>
        </mc:AlternateContent>
        <mc:AlternateContent xmlns:mc="http://schemas.openxmlformats.org/markup-compatibility/2006">
          <mc:Choice Requires="x14">
            <control shapeId="15477" r:id="rId80" name="Check Box 117">
              <controlPr defaultSize="0" autoFill="0" autoLine="0" autoPict="0">
                <anchor moveWithCells="1">
                  <from>
                    <xdr:col>3</xdr:col>
                    <xdr:colOff>190500</xdr:colOff>
                    <xdr:row>66</xdr:row>
                    <xdr:rowOff>12700</xdr:rowOff>
                  </from>
                  <to>
                    <xdr:col>3</xdr:col>
                    <xdr:colOff>2019300</xdr:colOff>
                    <xdr:row>67</xdr:row>
                    <xdr:rowOff>76200</xdr:rowOff>
                  </to>
                </anchor>
              </controlPr>
            </control>
          </mc:Choice>
        </mc:AlternateContent>
        <mc:AlternateContent xmlns:mc="http://schemas.openxmlformats.org/markup-compatibility/2006">
          <mc:Choice Requires="x14">
            <control shapeId="15478" r:id="rId81" name="Check Box 118">
              <controlPr defaultSize="0" autoFill="0" autoLine="0" autoPict="0">
                <anchor moveWithCells="1">
                  <from>
                    <xdr:col>3</xdr:col>
                    <xdr:colOff>190500</xdr:colOff>
                    <xdr:row>64</xdr:row>
                    <xdr:rowOff>88900</xdr:rowOff>
                  </from>
                  <to>
                    <xdr:col>3</xdr:col>
                    <xdr:colOff>2019300</xdr:colOff>
                    <xdr:row>65</xdr:row>
                    <xdr:rowOff>177800</xdr:rowOff>
                  </to>
                </anchor>
              </controlPr>
            </control>
          </mc:Choice>
        </mc:AlternateContent>
        <mc:AlternateContent xmlns:mc="http://schemas.openxmlformats.org/markup-compatibility/2006">
          <mc:Choice Requires="x14">
            <control shapeId="15479" r:id="rId82" name="Check Box 119">
              <controlPr defaultSize="0" autoFill="0" autoLine="0" autoPict="0">
                <anchor moveWithCells="1">
                  <from>
                    <xdr:col>3</xdr:col>
                    <xdr:colOff>190500</xdr:colOff>
                    <xdr:row>67</xdr:row>
                    <xdr:rowOff>63500</xdr:rowOff>
                  </from>
                  <to>
                    <xdr:col>3</xdr:col>
                    <xdr:colOff>2019300</xdr:colOff>
                    <xdr:row>68</xdr:row>
                    <xdr:rowOff>139700</xdr:rowOff>
                  </to>
                </anchor>
              </controlPr>
            </control>
          </mc:Choice>
        </mc:AlternateContent>
        <mc:AlternateContent xmlns:mc="http://schemas.openxmlformats.org/markup-compatibility/2006">
          <mc:Choice Requires="x14">
            <control shapeId="15480" r:id="rId83" name="Check Box 120">
              <controlPr defaultSize="0" autoFill="0" autoLine="0" autoPict="0">
                <anchor moveWithCells="1">
                  <from>
                    <xdr:col>3</xdr:col>
                    <xdr:colOff>190500</xdr:colOff>
                    <xdr:row>68</xdr:row>
                    <xdr:rowOff>139700</xdr:rowOff>
                  </from>
                  <to>
                    <xdr:col>3</xdr:col>
                    <xdr:colOff>2006600</xdr:colOff>
                    <xdr:row>70</xdr:row>
                    <xdr:rowOff>50800</xdr:rowOff>
                  </to>
                </anchor>
              </controlPr>
            </control>
          </mc:Choice>
        </mc:AlternateContent>
        <mc:AlternateContent xmlns:mc="http://schemas.openxmlformats.org/markup-compatibility/2006">
          <mc:Choice Requires="x14">
            <control shapeId="15481" r:id="rId84" name="Check Box 121">
              <controlPr defaultSize="0" autoFill="0" autoLine="0" autoPict="0">
                <anchor moveWithCells="1">
                  <from>
                    <xdr:col>3</xdr:col>
                    <xdr:colOff>3683000</xdr:colOff>
                    <xdr:row>61</xdr:row>
                    <xdr:rowOff>107950</xdr:rowOff>
                  </from>
                  <to>
                    <xdr:col>3</xdr:col>
                    <xdr:colOff>4718050</xdr:colOff>
                    <xdr:row>63</xdr:row>
                    <xdr:rowOff>12700</xdr:rowOff>
                  </to>
                </anchor>
              </controlPr>
            </control>
          </mc:Choice>
        </mc:AlternateContent>
        <mc:AlternateContent xmlns:mc="http://schemas.openxmlformats.org/markup-compatibility/2006">
          <mc:Choice Requires="x14">
            <control shapeId="15482" r:id="rId85" name="Check Box 122">
              <controlPr defaultSize="0" autoFill="0" autoLine="0" autoPict="0">
                <anchor moveWithCells="1">
                  <from>
                    <xdr:col>3</xdr:col>
                    <xdr:colOff>3683000</xdr:colOff>
                    <xdr:row>64</xdr:row>
                    <xdr:rowOff>107950</xdr:rowOff>
                  </from>
                  <to>
                    <xdr:col>3</xdr:col>
                    <xdr:colOff>5511800</xdr:colOff>
                    <xdr:row>65</xdr:row>
                    <xdr:rowOff>152400</xdr:rowOff>
                  </to>
                </anchor>
              </controlPr>
            </control>
          </mc:Choice>
        </mc:AlternateContent>
        <mc:AlternateContent xmlns:mc="http://schemas.openxmlformats.org/markup-compatibility/2006">
          <mc:Choice Requires="x14">
            <control shapeId="15483" r:id="rId86" name="Check Box 123">
              <controlPr defaultSize="0" autoFill="0" autoLine="0" autoPict="0">
                <anchor moveWithCells="1">
                  <from>
                    <xdr:col>3</xdr:col>
                    <xdr:colOff>3683000</xdr:colOff>
                    <xdr:row>63</xdr:row>
                    <xdr:rowOff>0</xdr:rowOff>
                  </from>
                  <to>
                    <xdr:col>3</xdr:col>
                    <xdr:colOff>5511800</xdr:colOff>
                    <xdr:row>64</xdr:row>
                    <xdr:rowOff>101600</xdr:rowOff>
                  </to>
                </anchor>
              </controlPr>
            </control>
          </mc:Choice>
        </mc:AlternateContent>
        <mc:AlternateContent xmlns:mc="http://schemas.openxmlformats.org/markup-compatibility/2006">
          <mc:Choice Requires="x14">
            <control shapeId="15484" r:id="rId87" name="Check Box 124">
              <controlPr defaultSize="0" autoFill="0" autoLine="0" autoPict="0">
                <anchor moveWithCells="1">
                  <from>
                    <xdr:col>3</xdr:col>
                    <xdr:colOff>3683000</xdr:colOff>
                    <xdr:row>65</xdr:row>
                    <xdr:rowOff>165100</xdr:rowOff>
                  </from>
                  <to>
                    <xdr:col>3</xdr:col>
                    <xdr:colOff>5511800</xdr:colOff>
                    <xdr:row>67</xdr:row>
                    <xdr:rowOff>76200</xdr:rowOff>
                  </to>
                </anchor>
              </controlPr>
            </control>
          </mc:Choice>
        </mc:AlternateContent>
        <mc:AlternateContent xmlns:mc="http://schemas.openxmlformats.org/markup-compatibility/2006">
          <mc:Choice Requires="x14">
            <control shapeId="15485" r:id="rId88" name="Check Box 125">
              <controlPr defaultSize="0" autoFill="0" autoLine="0" autoPict="0">
                <anchor moveWithCells="1">
                  <from>
                    <xdr:col>3</xdr:col>
                    <xdr:colOff>3683000</xdr:colOff>
                    <xdr:row>67</xdr:row>
                    <xdr:rowOff>63500</xdr:rowOff>
                  </from>
                  <to>
                    <xdr:col>3</xdr:col>
                    <xdr:colOff>5511800</xdr:colOff>
                    <xdr:row>68</xdr:row>
                    <xdr:rowOff>146050</xdr:rowOff>
                  </to>
                </anchor>
              </controlPr>
            </control>
          </mc:Choice>
        </mc:AlternateContent>
        <mc:AlternateContent xmlns:mc="http://schemas.openxmlformats.org/markup-compatibility/2006">
          <mc:Choice Requires="x14">
            <control shapeId="15486" r:id="rId89" name="Check Box 126">
              <controlPr defaultSize="0" autoFill="0" autoLine="0" autoPict="0">
                <anchor moveWithCells="1">
                  <from>
                    <xdr:col>8</xdr:col>
                    <xdr:colOff>203200</xdr:colOff>
                    <xdr:row>61</xdr:row>
                    <xdr:rowOff>127000</xdr:rowOff>
                  </from>
                  <to>
                    <xdr:col>8</xdr:col>
                    <xdr:colOff>1631950</xdr:colOff>
                    <xdr:row>63</xdr:row>
                    <xdr:rowOff>31750</xdr:rowOff>
                  </to>
                </anchor>
              </controlPr>
            </control>
          </mc:Choice>
        </mc:AlternateContent>
        <mc:AlternateContent xmlns:mc="http://schemas.openxmlformats.org/markup-compatibility/2006">
          <mc:Choice Requires="x14">
            <control shapeId="15487" r:id="rId90" name="Check Box 127">
              <controlPr defaultSize="0" autoFill="0" autoLine="0" autoPict="0">
                <anchor moveWithCells="1">
                  <from>
                    <xdr:col>8</xdr:col>
                    <xdr:colOff>203200</xdr:colOff>
                    <xdr:row>63</xdr:row>
                    <xdr:rowOff>25400</xdr:rowOff>
                  </from>
                  <to>
                    <xdr:col>8</xdr:col>
                    <xdr:colOff>2889250</xdr:colOff>
                    <xdr:row>64</xdr:row>
                    <xdr:rowOff>101600</xdr:rowOff>
                  </to>
                </anchor>
              </controlPr>
            </control>
          </mc:Choice>
        </mc:AlternateContent>
        <mc:AlternateContent xmlns:mc="http://schemas.openxmlformats.org/markup-compatibility/2006">
          <mc:Choice Requires="x14">
            <control shapeId="15488" r:id="rId91" name="Check Box 128">
              <controlPr defaultSize="0" autoFill="0" autoLine="0" autoPict="0">
                <anchor moveWithCells="1">
                  <from>
                    <xdr:col>8</xdr:col>
                    <xdr:colOff>203200</xdr:colOff>
                    <xdr:row>66</xdr:row>
                    <xdr:rowOff>25400</xdr:rowOff>
                  </from>
                  <to>
                    <xdr:col>8</xdr:col>
                    <xdr:colOff>2032000</xdr:colOff>
                    <xdr:row>67</xdr:row>
                    <xdr:rowOff>88900</xdr:rowOff>
                  </to>
                </anchor>
              </controlPr>
            </control>
          </mc:Choice>
        </mc:AlternateContent>
        <mc:AlternateContent xmlns:mc="http://schemas.openxmlformats.org/markup-compatibility/2006">
          <mc:Choice Requires="x14">
            <control shapeId="15489" r:id="rId92" name="Check Box 129">
              <controlPr defaultSize="0" autoFill="0" autoLine="0" autoPict="0">
                <anchor moveWithCells="1">
                  <from>
                    <xdr:col>8</xdr:col>
                    <xdr:colOff>203200</xdr:colOff>
                    <xdr:row>64</xdr:row>
                    <xdr:rowOff>101600</xdr:rowOff>
                  </from>
                  <to>
                    <xdr:col>8</xdr:col>
                    <xdr:colOff>2032000</xdr:colOff>
                    <xdr:row>66</xdr:row>
                    <xdr:rowOff>0</xdr:rowOff>
                  </to>
                </anchor>
              </controlPr>
            </control>
          </mc:Choice>
        </mc:AlternateContent>
        <mc:AlternateContent xmlns:mc="http://schemas.openxmlformats.org/markup-compatibility/2006">
          <mc:Choice Requires="x14">
            <control shapeId="15490" r:id="rId93" name="Check Box 130">
              <controlPr defaultSize="0" autoFill="0" autoLine="0" autoPict="0">
                <anchor moveWithCells="1">
                  <from>
                    <xdr:col>8</xdr:col>
                    <xdr:colOff>203200</xdr:colOff>
                    <xdr:row>67</xdr:row>
                    <xdr:rowOff>69850</xdr:rowOff>
                  </from>
                  <to>
                    <xdr:col>8</xdr:col>
                    <xdr:colOff>2032000</xdr:colOff>
                    <xdr:row>68</xdr:row>
                    <xdr:rowOff>146050</xdr:rowOff>
                  </to>
                </anchor>
              </controlPr>
            </control>
          </mc:Choice>
        </mc:AlternateContent>
        <mc:AlternateContent xmlns:mc="http://schemas.openxmlformats.org/markup-compatibility/2006">
          <mc:Choice Requires="x14">
            <control shapeId="15491" r:id="rId94" name="Check Box 131">
              <controlPr defaultSize="0" autoFill="0" autoLine="0" autoPict="0">
                <anchor moveWithCells="1">
                  <from>
                    <xdr:col>8</xdr:col>
                    <xdr:colOff>203200</xdr:colOff>
                    <xdr:row>68</xdr:row>
                    <xdr:rowOff>146050</xdr:rowOff>
                  </from>
                  <to>
                    <xdr:col>8</xdr:col>
                    <xdr:colOff>2012950</xdr:colOff>
                    <xdr:row>70</xdr:row>
                    <xdr:rowOff>63500</xdr:rowOff>
                  </to>
                </anchor>
              </controlPr>
            </control>
          </mc:Choice>
        </mc:AlternateContent>
        <mc:AlternateContent xmlns:mc="http://schemas.openxmlformats.org/markup-compatibility/2006">
          <mc:Choice Requires="x14">
            <control shapeId="15492" r:id="rId95" name="Check Box 132">
              <controlPr defaultSize="0" autoFill="0" autoLine="0" autoPict="0">
                <anchor moveWithCells="1">
                  <from>
                    <xdr:col>8</xdr:col>
                    <xdr:colOff>3689350</xdr:colOff>
                    <xdr:row>61</xdr:row>
                    <xdr:rowOff>114300</xdr:rowOff>
                  </from>
                  <to>
                    <xdr:col>8</xdr:col>
                    <xdr:colOff>4724400</xdr:colOff>
                    <xdr:row>63</xdr:row>
                    <xdr:rowOff>25400</xdr:rowOff>
                  </to>
                </anchor>
              </controlPr>
            </control>
          </mc:Choice>
        </mc:AlternateContent>
        <mc:AlternateContent xmlns:mc="http://schemas.openxmlformats.org/markup-compatibility/2006">
          <mc:Choice Requires="x14">
            <control shapeId="15493" r:id="rId96" name="Check Box 133">
              <controlPr defaultSize="0" autoFill="0" autoLine="0" autoPict="0">
                <anchor moveWithCells="1">
                  <from>
                    <xdr:col>8</xdr:col>
                    <xdr:colOff>3689350</xdr:colOff>
                    <xdr:row>64</xdr:row>
                    <xdr:rowOff>114300</xdr:rowOff>
                  </from>
                  <to>
                    <xdr:col>8</xdr:col>
                    <xdr:colOff>5511800</xdr:colOff>
                    <xdr:row>65</xdr:row>
                    <xdr:rowOff>165100</xdr:rowOff>
                  </to>
                </anchor>
              </controlPr>
            </control>
          </mc:Choice>
        </mc:AlternateContent>
        <mc:AlternateContent xmlns:mc="http://schemas.openxmlformats.org/markup-compatibility/2006">
          <mc:Choice Requires="x14">
            <control shapeId="15494" r:id="rId97" name="Check Box 134">
              <controlPr defaultSize="0" autoFill="0" autoLine="0" autoPict="0">
                <anchor moveWithCells="1">
                  <from>
                    <xdr:col>8</xdr:col>
                    <xdr:colOff>3689350</xdr:colOff>
                    <xdr:row>63</xdr:row>
                    <xdr:rowOff>12700</xdr:rowOff>
                  </from>
                  <to>
                    <xdr:col>8</xdr:col>
                    <xdr:colOff>5511800</xdr:colOff>
                    <xdr:row>64</xdr:row>
                    <xdr:rowOff>101600</xdr:rowOff>
                  </to>
                </anchor>
              </controlPr>
            </control>
          </mc:Choice>
        </mc:AlternateContent>
        <mc:AlternateContent xmlns:mc="http://schemas.openxmlformats.org/markup-compatibility/2006">
          <mc:Choice Requires="x14">
            <control shapeId="15495" r:id="rId98" name="Check Box 135">
              <controlPr defaultSize="0" autoFill="0" autoLine="0" autoPict="0">
                <anchor moveWithCells="1">
                  <from>
                    <xdr:col>8</xdr:col>
                    <xdr:colOff>3689350</xdr:colOff>
                    <xdr:row>65</xdr:row>
                    <xdr:rowOff>177800</xdr:rowOff>
                  </from>
                  <to>
                    <xdr:col>8</xdr:col>
                    <xdr:colOff>5511800</xdr:colOff>
                    <xdr:row>67</xdr:row>
                    <xdr:rowOff>88900</xdr:rowOff>
                  </to>
                </anchor>
              </controlPr>
            </control>
          </mc:Choice>
        </mc:AlternateContent>
        <mc:AlternateContent xmlns:mc="http://schemas.openxmlformats.org/markup-compatibility/2006">
          <mc:Choice Requires="x14">
            <control shapeId="15496" r:id="rId99" name="Check Box 136">
              <controlPr defaultSize="0" autoFill="0" autoLine="0" autoPict="0">
                <anchor moveWithCells="1">
                  <from>
                    <xdr:col>8</xdr:col>
                    <xdr:colOff>3683000</xdr:colOff>
                    <xdr:row>67</xdr:row>
                    <xdr:rowOff>69850</xdr:rowOff>
                  </from>
                  <to>
                    <xdr:col>8</xdr:col>
                    <xdr:colOff>5511800</xdr:colOff>
                    <xdr:row>68</xdr:row>
                    <xdr:rowOff>152400</xdr:rowOff>
                  </to>
                </anchor>
              </controlPr>
            </control>
          </mc:Choice>
        </mc:AlternateContent>
        <mc:AlternateContent xmlns:mc="http://schemas.openxmlformats.org/markup-compatibility/2006">
          <mc:Choice Requires="x14">
            <control shapeId="15497" r:id="rId100" name="Check Box 137">
              <controlPr defaultSize="0" autoFill="0" autoLine="0" autoPict="0">
                <anchor moveWithCells="1">
                  <from>
                    <xdr:col>3</xdr:col>
                    <xdr:colOff>2209800</xdr:colOff>
                    <xdr:row>93</xdr:row>
                    <xdr:rowOff>101600</xdr:rowOff>
                  </from>
                  <to>
                    <xdr:col>3</xdr:col>
                    <xdr:colOff>4064000</xdr:colOff>
                    <xdr:row>94</xdr:row>
                    <xdr:rowOff>177800</xdr:rowOff>
                  </to>
                </anchor>
              </controlPr>
            </control>
          </mc:Choice>
        </mc:AlternateContent>
        <mc:AlternateContent xmlns:mc="http://schemas.openxmlformats.org/markup-compatibility/2006">
          <mc:Choice Requires="x14">
            <control shapeId="15498" r:id="rId101" name="Check Box 138">
              <controlPr defaultSize="0" autoFill="0" autoLine="0" autoPict="0">
                <anchor moveWithCells="1">
                  <from>
                    <xdr:col>3</xdr:col>
                    <xdr:colOff>184150</xdr:colOff>
                    <xdr:row>103</xdr:row>
                    <xdr:rowOff>101600</xdr:rowOff>
                  </from>
                  <to>
                    <xdr:col>3</xdr:col>
                    <xdr:colOff>1625600</xdr:colOff>
                    <xdr:row>105</xdr:row>
                    <xdr:rowOff>12700</xdr:rowOff>
                  </to>
                </anchor>
              </controlPr>
            </control>
          </mc:Choice>
        </mc:AlternateContent>
        <mc:AlternateContent xmlns:mc="http://schemas.openxmlformats.org/markup-compatibility/2006">
          <mc:Choice Requires="x14">
            <control shapeId="15499" r:id="rId102" name="Check Box 139">
              <controlPr defaultSize="0" autoFill="0" autoLine="0" autoPict="0">
                <anchor moveWithCells="1">
                  <from>
                    <xdr:col>3</xdr:col>
                    <xdr:colOff>184150</xdr:colOff>
                    <xdr:row>104</xdr:row>
                    <xdr:rowOff>177800</xdr:rowOff>
                  </from>
                  <to>
                    <xdr:col>3</xdr:col>
                    <xdr:colOff>2882900</xdr:colOff>
                    <xdr:row>106</xdr:row>
                    <xdr:rowOff>69850</xdr:rowOff>
                  </to>
                </anchor>
              </controlPr>
            </control>
          </mc:Choice>
        </mc:AlternateContent>
        <mc:AlternateContent xmlns:mc="http://schemas.openxmlformats.org/markup-compatibility/2006">
          <mc:Choice Requires="x14">
            <control shapeId="15500" r:id="rId103" name="Check Box 140">
              <controlPr defaultSize="0" autoFill="0" autoLine="0" autoPict="0">
                <anchor moveWithCells="1">
                  <from>
                    <xdr:col>3</xdr:col>
                    <xdr:colOff>184150</xdr:colOff>
                    <xdr:row>107</xdr:row>
                    <xdr:rowOff>177800</xdr:rowOff>
                  </from>
                  <to>
                    <xdr:col>3</xdr:col>
                    <xdr:colOff>2012950</xdr:colOff>
                    <xdr:row>109</xdr:row>
                    <xdr:rowOff>63500</xdr:rowOff>
                  </to>
                </anchor>
              </controlPr>
            </control>
          </mc:Choice>
        </mc:AlternateContent>
        <mc:AlternateContent xmlns:mc="http://schemas.openxmlformats.org/markup-compatibility/2006">
          <mc:Choice Requires="x14">
            <control shapeId="15501" r:id="rId104" name="Check Box 141">
              <controlPr defaultSize="0" autoFill="0" autoLine="0" autoPict="0">
                <anchor moveWithCells="1">
                  <from>
                    <xdr:col>3</xdr:col>
                    <xdr:colOff>184150</xdr:colOff>
                    <xdr:row>106</xdr:row>
                    <xdr:rowOff>63500</xdr:rowOff>
                  </from>
                  <to>
                    <xdr:col>3</xdr:col>
                    <xdr:colOff>2012950</xdr:colOff>
                    <xdr:row>107</xdr:row>
                    <xdr:rowOff>165100</xdr:rowOff>
                  </to>
                </anchor>
              </controlPr>
            </control>
          </mc:Choice>
        </mc:AlternateContent>
        <mc:AlternateContent xmlns:mc="http://schemas.openxmlformats.org/markup-compatibility/2006">
          <mc:Choice Requires="x14">
            <control shapeId="15502" r:id="rId105" name="Check Box 142">
              <controlPr defaultSize="0" autoFill="0" autoLine="0" autoPict="0">
                <anchor moveWithCells="1">
                  <from>
                    <xdr:col>3</xdr:col>
                    <xdr:colOff>184150</xdr:colOff>
                    <xdr:row>109</xdr:row>
                    <xdr:rowOff>50800</xdr:rowOff>
                  </from>
                  <to>
                    <xdr:col>3</xdr:col>
                    <xdr:colOff>2012950</xdr:colOff>
                    <xdr:row>110</xdr:row>
                    <xdr:rowOff>127000</xdr:rowOff>
                  </to>
                </anchor>
              </controlPr>
            </control>
          </mc:Choice>
        </mc:AlternateContent>
        <mc:AlternateContent xmlns:mc="http://schemas.openxmlformats.org/markup-compatibility/2006">
          <mc:Choice Requires="x14">
            <control shapeId="15503" r:id="rId106" name="Check Box 143">
              <controlPr defaultSize="0" autoFill="0" autoLine="0" autoPict="0">
                <anchor moveWithCells="1">
                  <from>
                    <xdr:col>3</xdr:col>
                    <xdr:colOff>184150</xdr:colOff>
                    <xdr:row>110</xdr:row>
                    <xdr:rowOff>127000</xdr:rowOff>
                  </from>
                  <to>
                    <xdr:col>3</xdr:col>
                    <xdr:colOff>2006600</xdr:colOff>
                    <xdr:row>112</xdr:row>
                    <xdr:rowOff>25400</xdr:rowOff>
                  </to>
                </anchor>
              </controlPr>
            </control>
          </mc:Choice>
        </mc:AlternateContent>
        <mc:AlternateContent xmlns:mc="http://schemas.openxmlformats.org/markup-compatibility/2006">
          <mc:Choice Requires="x14">
            <control shapeId="15504" r:id="rId107" name="Check Box 144">
              <controlPr defaultSize="0" autoFill="0" autoLine="0" autoPict="0">
                <anchor moveWithCells="1">
                  <from>
                    <xdr:col>3</xdr:col>
                    <xdr:colOff>3683000</xdr:colOff>
                    <xdr:row>103</xdr:row>
                    <xdr:rowOff>88900</xdr:rowOff>
                  </from>
                  <to>
                    <xdr:col>3</xdr:col>
                    <xdr:colOff>4718050</xdr:colOff>
                    <xdr:row>104</xdr:row>
                    <xdr:rowOff>177800</xdr:rowOff>
                  </to>
                </anchor>
              </controlPr>
            </control>
          </mc:Choice>
        </mc:AlternateContent>
        <mc:AlternateContent xmlns:mc="http://schemas.openxmlformats.org/markup-compatibility/2006">
          <mc:Choice Requires="x14">
            <control shapeId="15505" r:id="rId108" name="Check Box 145">
              <controlPr defaultSize="0" autoFill="0" autoLine="0" autoPict="0">
                <anchor moveWithCells="1">
                  <from>
                    <xdr:col>3</xdr:col>
                    <xdr:colOff>3683000</xdr:colOff>
                    <xdr:row>106</xdr:row>
                    <xdr:rowOff>88900</xdr:rowOff>
                  </from>
                  <to>
                    <xdr:col>3</xdr:col>
                    <xdr:colOff>5499100</xdr:colOff>
                    <xdr:row>107</xdr:row>
                    <xdr:rowOff>139700</xdr:rowOff>
                  </to>
                </anchor>
              </controlPr>
            </control>
          </mc:Choice>
        </mc:AlternateContent>
        <mc:AlternateContent xmlns:mc="http://schemas.openxmlformats.org/markup-compatibility/2006">
          <mc:Choice Requires="x14">
            <control shapeId="15506" r:id="rId109" name="Check Box 146">
              <controlPr defaultSize="0" autoFill="0" autoLine="0" autoPict="0">
                <anchor moveWithCells="1">
                  <from>
                    <xdr:col>3</xdr:col>
                    <xdr:colOff>3683000</xdr:colOff>
                    <xdr:row>104</xdr:row>
                    <xdr:rowOff>165100</xdr:rowOff>
                  </from>
                  <to>
                    <xdr:col>3</xdr:col>
                    <xdr:colOff>5499100</xdr:colOff>
                    <xdr:row>106</xdr:row>
                    <xdr:rowOff>69850</xdr:rowOff>
                  </to>
                </anchor>
              </controlPr>
            </control>
          </mc:Choice>
        </mc:AlternateContent>
        <mc:AlternateContent xmlns:mc="http://schemas.openxmlformats.org/markup-compatibility/2006">
          <mc:Choice Requires="x14">
            <control shapeId="15507" r:id="rId110" name="Check Box 147">
              <controlPr defaultSize="0" autoFill="0" autoLine="0" autoPict="0">
                <anchor moveWithCells="1">
                  <from>
                    <xdr:col>3</xdr:col>
                    <xdr:colOff>3683000</xdr:colOff>
                    <xdr:row>107</xdr:row>
                    <xdr:rowOff>139700</xdr:rowOff>
                  </from>
                  <to>
                    <xdr:col>3</xdr:col>
                    <xdr:colOff>5499100</xdr:colOff>
                    <xdr:row>109</xdr:row>
                    <xdr:rowOff>63500</xdr:rowOff>
                  </to>
                </anchor>
              </controlPr>
            </control>
          </mc:Choice>
        </mc:AlternateContent>
        <mc:AlternateContent xmlns:mc="http://schemas.openxmlformats.org/markup-compatibility/2006">
          <mc:Choice Requires="x14">
            <control shapeId="15508" r:id="rId111" name="Check Box 148">
              <controlPr defaultSize="0" autoFill="0" autoLine="0" autoPict="0">
                <anchor moveWithCells="1">
                  <from>
                    <xdr:col>3</xdr:col>
                    <xdr:colOff>3670300</xdr:colOff>
                    <xdr:row>109</xdr:row>
                    <xdr:rowOff>50800</xdr:rowOff>
                  </from>
                  <to>
                    <xdr:col>3</xdr:col>
                    <xdr:colOff>5499100</xdr:colOff>
                    <xdr:row>110</xdr:row>
                    <xdr:rowOff>127000</xdr:rowOff>
                  </to>
                </anchor>
              </controlPr>
            </control>
          </mc:Choice>
        </mc:AlternateContent>
        <mc:AlternateContent xmlns:mc="http://schemas.openxmlformats.org/markup-compatibility/2006">
          <mc:Choice Requires="x14">
            <control shapeId="15509" r:id="rId112" name="Check Box 149">
              <controlPr defaultSize="0" autoFill="0" autoLine="0" autoPict="0">
                <anchor moveWithCells="1">
                  <from>
                    <xdr:col>3</xdr:col>
                    <xdr:colOff>260350</xdr:colOff>
                    <xdr:row>139</xdr:row>
                    <xdr:rowOff>25400</xdr:rowOff>
                  </from>
                  <to>
                    <xdr:col>3</xdr:col>
                    <xdr:colOff>2089150</xdr:colOff>
                    <xdr:row>140</xdr:row>
                    <xdr:rowOff>107950</xdr:rowOff>
                  </to>
                </anchor>
              </controlPr>
            </control>
          </mc:Choice>
        </mc:AlternateContent>
        <mc:AlternateContent xmlns:mc="http://schemas.openxmlformats.org/markup-compatibility/2006">
          <mc:Choice Requires="x14">
            <control shapeId="15510" r:id="rId113" name="Check Box 150">
              <controlPr defaultSize="0" autoFill="0" autoLine="0" autoPict="0">
                <anchor moveWithCells="1">
                  <from>
                    <xdr:col>3</xdr:col>
                    <xdr:colOff>260350</xdr:colOff>
                    <xdr:row>140</xdr:row>
                    <xdr:rowOff>101600</xdr:rowOff>
                  </from>
                  <to>
                    <xdr:col>3</xdr:col>
                    <xdr:colOff>2089150</xdr:colOff>
                    <xdr:row>142</xdr:row>
                    <xdr:rowOff>0</xdr:rowOff>
                  </to>
                </anchor>
              </controlPr>
            </control>
          </mc:Choice>
        </mc:AlternateContent>
        <mc:AlternateContent xmlns:mc="http://schemas.openxmlformats.org/markup-compatibility/2006">
          <mc:Choice Requires="x14">
            <control shapeId="15511" r:id="rId114" name="Check Box 151">
              <controlPr defaultSize="0" autoFill="0" autoLine="0" autoPict="0">
                <anchor moveWithCells="1">
                  <from>
                    <xdr:col>3</xdr:col>
                    <xdr:colOff>2921000</xdr:colOff>
                    <xdr:row>140</xdr:row>
                    <xdr:rowOff>107950</xdr:rowOff>
                  </from>
                  <to>
                    <xdr:col>3</xdr:col>
                    <xdr:colOff>4749800</xdr:colOff>
                    <xdr:row>142</xdr:row>
                    <xdr:rowOff>25400</xdr:rowOff>
                  </to>
                </anchor>
              </controlPr>
            </control>
          </mc:Choice>
        </mc:AlternateContent>
        <mc:AlternateContent xmlns:mc="http://schemas.openxmlformats.org/markup-compatibility/2006">
          <mc:Choice Requires="x14">
            <control shapeId="15512" r:id="rId115" name="Check Box 152">
              <controlPr defaultSize="0" autoFill="0" autoLine="0" autoPict="0">
                <anchor moveWithCells="1">
                  <from>
                    <xdr:col>3</xdr:col>
                    <xdr:colOff>2921000</xdr:colOff>
                    <xdr:row>139</xdr:row>
                    <xdr:rowOff>38100</xdr:rowOff>
                  </from>
                  <to>
                    <xdr:col>3</xdr:col>
                    <xdr:colOff>4749800</xdr:colOff>
                    <xdr:row>140</xdr:row>
                    <xdr:rowOff>139700</xdr:rowOff>
                  </to>
                </anchor>
              </controlPr>
            </control>
          </mc:Choice>
        </mc:AlternateContent>
        <mc:AlternateContent xmlns:mc="http://schemas.openxmlformats.org/markup-compatibility/2006">
          <mc:Choice Requires="x14">
            <control shapeId="15513" r:id="rId116" name="Check Box 153">
              <controlPr defaultSize="0" autoFill="0" autoLine="0" autoPict="0">
                <anchor moveWithCells="1">
                  <from>
                    <xdr:col>3</xdr:col>
                    <xdr:colOff>2921000</xdr:colOff>
                    <xdr:row>142</xdr:row>
                    <xdr:rowOff>0</xdr:rowOff>
                  </from>
                  <to>
                    <xdr:col>3</xdr:col>
                    <xdr:colOff>4749800</xdr:colOff>
                    <xdr:row>143</xdr:row>
                    <xdr:rowOff>76200</xdr:rowOff>
                  </to>
                </anchor>
              </controlPr>
            </control>
          </mc:Choice>
        </mc:AlternateContent>
        <mc:AlternateContent xmlns:mc="http://schemas.openxmlformats.org/markup-compatibility/2006">
          <mc:Choice Requires="x14">
            <control shapeId="15514" r:id="rId117" name="Check Box 154">
              <controlPr defaultSize="0" autoFill="0" autoLine="0" autoPict="0">
                <anchor moveWithCells="1">
                  <from>
                    <xdr:col>3</xdr:col>
                    <xdr:colOff>260350</xdr:colOff>
                    <xdr:row>141</xdr:row>
                    <xdr:rowOff>177800</xdr:rowOff>
                  </from>
                  <to>
                    <xdr:col>3</xdr:col>
                    <xdr:colOff>2222500</xdr:colOff>
                    <xdr:row>143</xdr:row>
                    <xdr:rowOff>76200</xdr:rowOff>
                  </to>
                </anchor>
              </controlPr>
            </control>
          </mc:Choice>
        </mc:AlternateContent>
        <mc:AlternateContent xmlns:mc="http://schemas.openxmlformats.org/markup-compatibility/2006">
          <mc:Choice Requires="x14">
            <control shapeId="15515" r:id="rId118" name="Check Box 155">
              <controlPr defaultSize="0" autoFill="0" autoLine="0" autoPict="0">
                <anchor moveWithCells="1">
                  <from>
                    <xdr:col>3</xdr:col>
                    <xdr:colOff>177800</xdr:colOff>
                    <xdr:row>148</xdr:row>
                    <xdr:rowOff>31750</xdr:rowOff>
                  </from>
                  <to>
                    <xdr:col>3</xdr:col>
                    <xdr:colOff>1625600</xdr:colOff>
                    <xdr:row>149</xdr:row>
                    <xdr:rowOff>139700</xdr:rowOff>
                  </to>
                </anchor>
              </controlPr>
            </control>
          </mc:Choice>
        </mc:AlternateContent>
        <mc:AlternateContent xmlns:mc="http://schemas.openxmlformats.org/markup-compatibility/2006">
          <mc:Choice Requires="x14">
            <control shapeId="15516" r:id="rId119" name="Check Box 156">
              <controlPr defaultSize="0" autoFill="0" autoLine="0" autoPict="0">
                <anchor moveWithCells="1">
                  <from>
                    <xdr:col>3</xdr:col>
                    <xdr:colOff>177800</xdr:colOff>
                    <xdr:row>149</xdr:row>
                    <xdr:rowOff>107950</xdr:rowOff>
                  </from>
                  <to>
                    <xdr:col>3</xdr:col>
                    <xdr:colOff>2870200</xdr:colOff>
                    <xdr:row>151</xdr:row>
                    <xdr:rowOff>12700</xdr:rowOff>
                  </to>
                </anchor>
              </controlPr>
            </control>
          </mc:Choice>
        </mc:AlternateContent>
        <mc:AlternateContent xmlns:mc="http://schemas.openxmlformats.org/markup-compatibility/2006">
          <mc:Choice Requires="x14">
            <control shapeId="15517" r:id="rId120" name="Check Box 157">
              <controlPr defaultSize="0" autoFill="0" autoLine="0" autoPict="0">
                <anchor moveWithCells="1">
                  <from>
                    <xdr:col>3</xdr:col>
                    <xdr:colOff>177800</xdr:colOff>
                    <xdr:row>152</xdr:row>
                    <xdr:rowOff>107950</xdr:rowOff>
                  </from>
                  <to>
                    <xdr:col>3</xdr:col>
                    <xdr:colOff>2006600</xdr:colOff>
                    <xdr:row>153</xdr:row>
                    <xdr:rowOff>177800</xdr:rowOff>
                  </to>
                </anchor>
              </controlPr>
            </control>
          </mc:Choice>
        </mc:AlternateContent>
        <mc:AlternateContent xmlns:mc="http://schemas.openxmlformats.org/markup-compatibility/2006">
          <mc:Choice Requires="x14">
            <control shapeId="15518" r:id="rId121" name="Check Box 158">
              <controlPr defaultSize="0" autoFill="0" autoLine="0" autoPict="0">
                <anchor moveWithCells="1">
                  <from>
                    <xdr:col>3</xdr:col>
                    <xdr:colOff>177800</xdr:colOff>
                    <xdr:row>151</xdr:row>
                    <xdr:rowOff>0</xdr:rowOff>
                  </from>
                  <to>
                    <xdr:col>3</xdr:col>
                    <xdr:colOff>2006600</xdr:colOff>
                    <xdr:row>152</xdr:row>
                    <xdr:rowOff>101600</xdr:rowOff>
                  </to>
                </anchor>
              </controlPr>
            </control>
          </mc:Choice>
        </mc:AlternateContent>
        <mc:AlternateContent xmlns:mc="http://schemas.openxmlformats.org/markup-compatibility/2006">
          <mc:Choice Requires="x14">
            <control shapeId="15519" r:id="rId122" name="Check Box 159">
              <controlPr defaultSize="0" autoFill="0" autoLine="0" autoPict="0">
                <anchor moveWithCells="1">
                  <from>
                    <xdr:col>3</xdr:col>
                    <xdr:colOff>177800</xdr:colOff>
                    <xdr:row>153</xdr:row>
                    <xdr:rowOff>177800</xdr:rowOff>
                  </from>
                  <to>
                    <xdr:col>3</xdr:col>
                    <xdr:colOff>2006600</xdr:colOff>
                    <xdr:row>155</xdr:row>
                    <xdr:rowOff>63500</xdr:rowOff>
                  </to>
                </anchor>
              </controlPr>
            </control>
          </mc:Choice>
        </mc:AlternateContent>
        <mc:AlternateContent xmlns:mc="http://schemas.openxmlformats.org/markup-compatibility/2006">
          <mc:Choice Requires="x14">
            <control shapeId="15520" r:id="rId123" name="Check Box 160">
              <controlPr defaultSize="0" autoFill="0" autoLine="0" autoPict="0">
                <anchor moveWithCells="1">
                  <from>
                    <xdr:col>3</xdr:col>
                    <xdr:colOff>177800</xdr:colOff>
                    <xdr:row>155</xdr:row>
                    <xdr:rowOff>63500</xdr:rowOff>
                  </from>
                  <to>
                    <xdr:col>3</xdr:col>
                    <xdr:colOff>2006600</xdr:colOff>
                    <xdr:row>156</xdr:row>
                    <xdr:rowOff>146050</xdr:rowOff>
                  </to>
                </anchor>
              </controlPr>
            </control>
          </mc:Choice>
        </mc:AlternateContent>
        <mc:AlternateContent xmlns:mc="http://schemas.openxmlformats.org/markup-compatibility/2006">
          <mc:Choice Requires="x14">
            <control shapeId="15521" r:id="rId124" name="Check Box 161">
              <controlPr defaultSize="0" autoFill="0" autoLine="0" autoPict="0">
                <anchor moveWithCells="1">
                  <from>
                    <xdr:col>3</xdr:col>
                    <xdr:colOff>3670300</xdr:colOff>
                    <xdr:row>148</xdr:row>
                    <xdr:rowOff>25400</xdr:rowOff>
                  </from>
                  <to>
                    <xdr:col>3</xdr:col>
                    <xdr:colOff>4711700</xdr:colOff>
                    <xdr:row>149</xdr:row>
                    <xdr:rowOff>107950</xdr:rowOff>
                  </to>
                </anchor>
              </controlPr>
            </control>
          </mc:Choice>
        </mc:AlternateContent>
        <mc:AlternateContent xmlns:mc="http://schemas.openxmlformats.org/markup-compatibility/2006">
          <mc:Choice Requires="x14">
            <control shapeId="15522" r:id="rId125" name="Check Box 162">
              <controlPr defaultSize="0" autoFill="0" autoLine="0" autoPict="0">
                <anchor moveWithCells="1">
                  <from>
                    <xdr:col>3</xdr:col>
                    <xdr:colOff>3683000</xdr:colOff>
                    <xdr:row>151</xdr:row>
                    <xdr:rowOff>25400</xdr:rowOff>
                  </from>
                  <to>
                    <xdr:col>3</xdr:col>
                    <xdr:colOff>5486400</xdr:colOff>
                    <xdr:row>152</xdr:row>
                    <xdr:rowOff>69850</xdr:rowOff>
                  </to>
                </anchor>
              </controlPr>
            </control>
          </mc:Choice>
        </mc:AlternateContent>
        <mc:AlternateContent xmlns:mc="http://schemas.openxmlformats.org/markup-compatibility/2006">
          <mc:Choice Requires="x14">
            <control shapeId="15523" r:id="rId126" name="Check Box 163">
              <controlPr defaultSize="0" autoFill="0" autoLine="0" autoPict="0">
                <anchor moveWithCells="1">
                  <from>
                    <xdr:col>3</xdr:col>
                    <xdr:colOff>3683000</xdr:colOff>
                    <xdr:row>149</xdr:row>
                    <xdr:rowOff>101600</xdr:rowOff>
                  </from>
                  <to>
                    <xdr:col>3</xdr:col>
                    <xdr:colOff>5486400</xdr:colOff>
                    <xdr:row>151</xdr:row>
                    <xdr:rowOff>12700</xdr:rowOff>
                  </to>
                </anchor>
              </controlPr>
            </control>
          </mc:Choice>
        </mc:AlternateContent>
        <mc:AlternateContent xmlns:mc="http://schemas.openxmlformats.org/markup-compatibility/2006">
          <mc:Choice Requires="x14">
            <control shapeId="15524" r:id="rId127" name="Check Box 164">
              <controlPr defaultSize="0" autoFill="0" autoLine="0" autoPict="0">
                <anchor moveWithCells="1">
                  <from>
                    <xdr:col>3</xdr:col>
                    <xdr:colOff>3670300</xdr:colOff>
                    <xdr:row>152</xdr:row>
                    <xdr:rowOff>76200</xdr:rowOff>
                  </from>
                  <to>
                    <xdr:col>3</xdr:col>
                    <xdr:colOff>5486400</xdr:colOff>
                    <xdr:row>153</xdr:row>
                    <xdr:rowOff>177800</xdr:rowOff>
                  </to>
                </anchor>
              </controlPr>
            </control>
          </mc:Choice>
        </mc:AlternateContent>
        <mc:AlternateContent xmlns:mc="http://schemas.openxmlformats.org/markup-compatibility/2006">
          <mc:Choice Requires="x14">
            <control shapeId="15525" r:id="rId128" name="Check Box 165">
              <controlPr defaultSize="0" autoFill="0" autoLine="0" autoPict="0">
                <anchor moveWithCells="1">
                  <from>
                    <xdr:col>3</xdr:col>
                    <xdr:colOff>3657600</xdr:colOff>
                    <xdr:row>153</xdr:row>
                    <xdr:rowOff>177800</xdr:rowOff>
                  </from>
                  <to>
                    <xdr:col>3</xdr:col>
                    <xdr:colOff>5486400</xdr:colOff>
                    <xdr:row>155</xdr:row>
                    <xdr:rowOff>63500</xdr:rowOff>
                  </to>
                </anchor>
              </controlPr>
            </control>
          </mc:Choice>
        </mc:AlternateContent>
        <mc:AlternateContent xmlns:mc="http://schemas.openxmlformats.org/markup-compatibility/2006">
          <mc:Choice Requires="x14">
            <control shapeId="15526" r:id="rId129" name="Check Box 166">
              <controlPr defaultSize="0" autoFill="0" autoLine="0" autoPict="0">
                <anchor moveWithCells="1">
                  <from>
                    <xdr:col>3</xdr:col>
                    <xdr:colOff>260350</xdr:colOff>
                    <xdr:row>174</xdr:row>
                    <xdr:rowOff>25400</xdr:rowOff>
                  </from>
                  <to>
                    <xdr:col>3</xdr:col>
                    <xdr:colOff>2089150</xdr:colOff>
                    <xdr:row>175</xdr:row>
                    <xdr:rowOff>107950</xdr:rowOff>
                  </to>
                </anchor>
              </controlPr>
            </control>
          </mc:Choice>
        </mc:AlternateContent>
        <mc:AlternateContent xmlns:mc="http://schemas.openxmlformats.org/markup-compatibility/2006">
          <mc:Choice Requires="x14">
            <control shapeId="15527" r:id="rId130" name="Check Box 167">
              <controlPr defaultSize="0" autoFill="0" autoLine="0" autoPict="0">
                <anchor moveWithCells="1">
                  <from>
                    <xdr:col>3</xdr:col>
                    <xdr:colOff>260350</xdr:colOff>
                    <xdr:row>175</xdr:row>
                    <xdr:rowOff>101600</xdr:rowOff>
                  </from>
                  <to>
                    <xdr:col>3</xdr:col>
                    <xdr:colOff>2089150</xdr:colOff>
                    <xdr:row>177</xdr:row>
                    <xdr:rowOff>0</xdr:rowOff>
                  </to>
                </anchor>
              </controlPr>
            </control>
          </mc:Choice>
        </mc:AlternateContent>
        <mc:AlternateContent xmlns:mc="http://schemas.openxmlformats.org/markup-compatibility/2006">
          <mc:Choice Requires="x14">
            <control shapeId="15528" r:id="rId131" name="Check Box 168">
              <controlPr defaultSize="0" autoFill="0" autoLine="0" autoPict="0">
                <anchor moveWithCells="1">
                  <from>
                    <xdr:col>3</xdr:col>
                    <xdr:colOff>2921000</xdr:colOff>
                    <xdr:row>175</xdr:row>
                    <xdr:rowOff>107950</xdr:rowOff>
                  </from>
                  <to>
                    <xdr:col>3</xdr:col>
                    <xdr:colOff>4749800</xdr:colOff>
                    <xdr:row>177</xdr:row>
                    <xdr:rowOff>25400</xdr:rowOff>
                  </to>
                </anchor>
              </controlPr>
            </control>
          </mc:Choice>
        </mc:AlternateContent>
        <mc:AlternateContent xmlns:mc="http://schemas.openxmlformats.org/markup-compatibility/2006">
          <mc:Choice Requires="x14">
            <control shapeId="15529" r:id="rId132" name="Check Box 169">
              <controlPr defaultSize="0" autoFill="0" autoLine="0" autoPict="0">
                <anchor moveWithCells="1">
                  <from>
                    <xdr:col>3</xdr:col>
                    <xdr:colOff>2921000</xdr:colOff>
                    <xdr:row>174</xdr:row>
                    <xdr:rowOff>38100</xdr:rowOff>
                  </from>
                  <to>
                    <xdr:col>3</xdr:col>
                    <xdr:colOff>4749800</xdr:colOff>
                    <xdr:row>175</xdr:row>
                    <xdr:rowOff>139700</xdr:rowOff>
                  </to>
                </anchor>
              </controlPr>
            </control>
          </mc:Choice>
        </mc:AlternateContent>
        <mc:AlternateContent xmlns:mc="http://schemas.openxmlformats.org/markup-compatibility/2006">
          <mc:Choice Requires="x14">
            <control shapeId="15530" r:id="rId133" name="Check Box 170">
              <controlPr defaultSize="0" autoFill="0" autoLine="0" autoPict="0">
                <anchor moveWithCells="1">
                  <from>
                    <xdr:col>3</xdr:col>
                    <xdr:colOff>2921000</xdr:colOff>
                    <xdr:row>177</xdr:row>
                    <xdr:rowOff>0</xdr:rowOff>
                  </from>
                  <to>
                    <xdr:col>3</xdr:col>
                    <xdr:colOff>4749800</xdr:colOff>
                    <xdr:row>178</xdr:row>
                    <xdr:rowOff>76200</xdr:rowOff>
                  </to>
                </anchor>
              </controlPr>
            </control>
          </mc:Choice>
        </mc:AlternateContent>
        <mc:AlternateContent xmlns:mc="http://schemas.openxmlformats.org/markup-compatibility/2006">
          <mc:Choice Requires="x14">
            <control shapeId="15531" r:id="rId134" name="Check Box 171">
              <controlPr defaultSize="0" autoFill="0" autoLine="0" autoPict="0">
                <anchor moveWithCells="1">
                  <from>
                    <xdr:col>3</xdr:col>
                    <xdr:colOff>260350</xdr:colOff>
                    <xdr:row>176</xdr:row>
                    <xdr:rowOff>177800</xdr:rowOff>
                  </from>
                  <to>
                    <xdr:col>3</xdr:col>
                    <xdr:colOff>2222500</xdr:colOff>
                    <xdr:row>178</xdr:row>
                    <xdr:rowOff>76200</xdr:rowOff>
                  </to>
                </anchor>
              </controlPr>
            </control>
          </mc:Choice>
        </mc:AlternateContent>
        <mc:AlternateContent xmlns:mc="http://schemas.openxmlformats.org/markup-compatibility/2006">
          <mc:Choice Requires="x14">
            <control shapeId="15532" r:id="rId135" name="Check Box 172">
              <controlPr defaultSize="0" autoFill="0" autoLine="0" autoPict="0">
                <anchor moveWithCells="1">
                  <from>
                    <xdr:col>3</xdr:col>
                    <xdr:colOff>177800</xdr:colOff>
                    <xdr:row>186</xdr:row>
                    <xdr:rowOff>31750</xdr:rowOff>
                  </from>
                  <to>
                    <xdr:col>3</xdr:col>
                    <xdr:colOff>1625600</xdr:colOff>
                    <xdr:row>187</xdr:row>
                    <xdr:rowOff>139700</xdr:rowOff>
                  </to>
                </anchor>
              </controlPr>
            </control>
          </mc:Choice>
        </mc:AlternateContent>
        <mc:AlternateContent xmlns:mc="http://schemas.openxmlformats.org/markup-compatibility/2006">
          <mc:Choice Requires="x14">
            <control shapeId="15533" r:id="rId136" name="Check Box 173">
              <controlPr defaultSize="0" autoFill="0" autoLine="0" autoPict="0">
                <anchor moveWithCells="1">
                  <from>
                    <xdr:col>3</xdr:col>
                    <xdr:colOff>177800</xdr:colOff>
                    <xdr:row>187</xdr:row>
                    <xdr:rowOff>107950</xdr:rowOff>
                  </from>
                  <to>
                    <xdr:col>3</xdr:col>
                    <xdr:colOff>2870200</xdr:colOff>
                    <xdr:row>189</xdr:row>
                    <xdr:rowOff>12700</xdr:rowOff>
                  </to>
                </anchor>
              </controlPr>
            </control>
          </mc:Choice>
        </mc:AlternateContent>
        <mc:AlternateContent xmlns:mc="http://schemas.openxmlformats.org/markup-compatibility/2006">
          <mc:Choice Requires="x14">
            <control shapeId="15534" r:id="rId137" name="Check Box 174">
              <controlPr defaultSize="0" autoFill="0" autoLine="0" autoPict="0">
                <anchor moveWithCells="1">
                  <from>
                    <xdr:col>3</xdr:col>
                    <xdr:colOff>177800</xdr:colOff>
                    <xdr:row>190</xdr:row>
                    <xdr:rowOff>107950</xdr:rowOff>
                  </from>
                  <to>
                    <xdr:col>3</xdr:col>
                    <xdr:colOff>2006600</xdr:colOff>
                    <xdr:row>191</xdr:row>
                    <xdr:rowOff>177800</xdr:rowOff>
                  </to>
                </anchor>
              </controlPr>
            </control>
          </mc:Choice>
        </mc:AlternateContent>
        <mc:AlternateContent xmlns:mc="http://schemas.openxmlformats.org/markup-compatibility/2006">
          <mc:Choice Requires="x14">
            <control shapeId="15535" r:id="rId138" name="Check Box 175">
              <controlPr defaultSize="0" autoFill="0" autoLine="0" autoPict="0">
                <anchor moveWithCells="1">
                  <from>
                    <xdr:col>3</xdr:col>
                    <xdr:colOff>177800</xdr:colOff>
                    <xdr:row>189</xdr:row>
                    <xdr:rowOff>0</xdr:rowOff>
                  </from>
                  <to>
                    <xdr:col>3</xdr:col>
                    <xdr:colOff>2006600</xdr:colOff>
                    <xdr:row>190</xdr:row>
                    <xdr:rowOff>101600</xdr:rowOff>
                  </to>
                </anchor>
              </controlPr>
            </control>
          </mc:Choice>
        </mc:AlternateContent>
        <mc:AlternateContent xmlns:mc="http://schemas.openxmlformats.org/markup-compatibility/2006">
          <mc:Choice Requires="x14">
            <control shapeId="15536" r:id="rId139" name="Check Box 176">
              <controlPr defaultSize="0" autoFill="0" autoLine="0" autoPict="0">
                <anchor moveWithCells="1">
                  <from>
                    <xdr:col>3</xdr:col>
                    <xdr:colOff>177800</xdr:colOff>
                    <xdr:row>191</xdr:row>
                    <xdr:rowOff>177800</xdr:rowOff>
                  </from>
                  <to>
                    <xdr:col>3</xdr:col>
                    <xdr:colOff>2006600</xdr:colOff>
                    <xdr:row>193</xdr:row>
                    <xdr:rowOff>63500</xdr:rowOff>
                  </to>
                </anchor>
              </controlPr>
            </control>
          </mc:Choice>
        </mc:AlternateContent>
        <mc:AlternateContent xmlns:mc="http://schemas.openxmlformats.org/markup-compatibility/2006">
          <mc:Choice Requires="x14">
            <control shapeId="15537" r:id="rId140" name="Check Box 177">
              <controlPr defaultSize="0" autoFill="0" autoLine="0" autoPict="0">
                <anchor moveWithCells="1">
                  <from>
                    <xdr:col>3</xdr:col>
                    <xdr:colOff>177800</xdr:colOff>
                    <xdr:row>193</xdr:row>
                    <xdr:rowOff>63500</xdr:rowOff>
                  </from>
                  <to>
                    <xdr:col>3</xdr:col>
                    <xdr:colOff>2006600</xdr:colOff>
                    <xdr:row>194</xdr:row>
                    <xdr:rowOff>146050</xdr:rowOff>
                  </to>
                </anchor>
              </controlPr>
            </control>
          </mc:Choice>
        </mc:AlternateContent>
        <mc:AlternateContent xmlns:mc="http://schemas.openxmlformats.org/markup-compatibility/2006">
          <mc:Choice Requires="x14">
            <control shapeId="15538" r:id="rId141" name="Check Box 178">
              <controlPr defaultSize="0" autoFill="0" autoLine="0" autoPict="0">
                <anchor moveWithCells="1">
                  <from>
                    <xdr:col>3</xdr:col>
                    <xdr:colOff>3670300</xdr:colOff>
                    <xdr:row>186</xdr:row>
                    <xdr:rowOff>25400</xdr:rowOff>
                  </from>
                  <to>
                    <xdr:col>3</xdr:col>
                    <xdr:colOff>4711700</xdr:colOff>
                    <xdr:row>187</xdr:row>
                    <xdr:rowOff>107950</xdr:rowOff>
                  </to>
                </anchor>
              </controlPr>
            </control>
          </mc:Choice>
        </mc:AlternateContent>
        <mc:AlternateContent xmlns:mc="http://schemas.openxmlformats.org/markup-compatibility/2006">
          <mc:Choice Requires="x14">
            <control shapeId="15539" r:id="rId142" name="Check Box 179">
              <controlPr defaultSize="0" autoFill="0" autoLine="0" autoPict="0">
                <anchor moveWithCells="1">
                  <from>
                    <xdr:col>3</xdr:col>
                    <xdr:colOff>3683000</xdr:colOff>
                    <xdr:row>189</xdr:row>
                    <xdr:rowOff>25400</xdr:rowOff>
                  </from>
                  <to>
                    <xdr:col>3</xdr:col>
                    <xdr:colOff>5486400</xdr:colOff>
                    <xdr:row>190</xdr:row>
                    <xdr:rowOff>69850</xdr:rowOff>
                  </to>
                </anchor>
              </controlPr>
            </control>
          </mc:Choice>
        </mc:AlternateContent>
        <mc:AlternateContent xmlns:mc="http://schemas.openxmlformats.org/markup-compatibility/2006">
          <mc:Choice Requires="x14">
            <control shapeId="15540" r:id="rId143" name="Check Box 180">
              <controlPr defaultSize="0" autoFill="0" autoLine="0" autoPict="0">
                <anchor moveWithCells="1">
                  <from>
                    <xdr:col>3</xdr:col>
                    <xdr:colOff>3683000</xdr:colOff>
                    <xdr:row>187</xdr:row>
                    <xdr:rowOff>101600</xdr:rowOff>
                  </from>
                  <to>
                    <xdr:col>3</xdr:col>
                    <xdr:colOff>5486400</xdr:colOff>
                    <xdr:row>189</xdr:row>
                    <xdr:rowOff>12700</xdr:rowOff>
                  </to>
                </anchor>
              </controlPr>
            </control>
          </mc:Choice>
        </mc:AlternateContent>
        <mc:AlternateContent xmlns:mc="http://schemas.openxmlformats.org/markup-compatibility/2006">
          <mc:Choice Requires="x14">
            <control shapeId="15541" r:id="rId144" name="Check Box 181">
              <controlPr defaultSize="0" autoFill="0" autoLine="0" autoPict="0">
                <anchor moveWithCells="1">
                  <from>
                    <xdr:col>3</xdr:col>
                    <xdr:colOff>3670300</xdr:colOff>
                    <xdr:row>190</xdr:row>
                    <xdr:rowOff>76200</xdr:rowOff>
                  </from>
                  <to>
                    <xdr:col>3</xdr:col>
                    <xdr:colOff>5486400</xdr:colOff>
                    <xdr:row>191</xdr:row>
                    <xdr:rowOff>177800</xdr:rowOff>
                  </to>
                </anchor>
              </controlPr>
            </control>
          </mc:Choice>
        </mc:AlternateContent>
        <mc:AlternateContent xmlns:mc="http://schemas.openxmlformats.org/markup-compatibility/2006">
          <mc:Choice Requires="x14">
            <control shapeId="15542" r:id="rId145" name="Check Box 182">
              <controlPr defaultSize="0" autoFill="0" autoLine="0" autoPict="0">
                <anchor moveWithCells="1">
                  <from>
                    <xdr:col>3</xdr:col>
                    <xdr:colOff>3657600</xdr:colOff>
                    <xdr:row>191</xdr:row>
                    <xdr:rowOff>177800</xdr:rowOff>
                  </from>
                  <to>
                    <xdr:col>3</xdr:col>
                    <xdr:colOff>5486400</xdr:colOff>
                    <xdr:row>193</xdr:row>
                    <xdr:rowOff>63500</xdr:rowOff>
                  </to>
                </anchor>
              </controlPr>
            </control>
          </mc:Choice>
        </mc:AlternateContent>
        <mc:AlternateContent xmlns:mc="http://schemas.openxmlformats.org/markup-compatibility/2006">
          <mc:Choice Requires="x14">
            <control shapeId="15543" r:id="rId146" name="Check Box 183">
              <controlPr defaultSize="0" autoFill="0" autoLine="0" autoPict="0">
                <anchor moveWithCells="1">
                  <from>
                    <xdr:col>3</xdr:col>
                    <xdr:colOff>292100</xdr:colOff>
                    <xdr:row>13</xdr:row>
                    <xdr:rowOff>63500</xdr:rowOff>
                  </from>
                  <to>
                    <xdr:col>3</xdr:col>
                    <xdr:colOff>2241550</xdr:colOff>
                    <xdr:row>14</xdr:row>
                    <xdr:rowOff>139700</xdr:rowOff>
                  </to>
                </anchor>
              </controlPr>
            </control>
          </mc:Choice>
        </mc:AlternateContent>
        <mc:AlternateContent xmlns:mc="http://schemas.openxmlformats.org/markup-compatibility/2006">
          <mc:Choice Requires="x14">
            <control shapeId="15544" r:id="rId147" name="Check Box 184">
              <controlPr defaultSize="0" autoFill="0" autoLine="0" autoPict="0">
                <anchor moveWithCells="1">
                  <from>
                    <xdr:col>8</xdr:col>
                    <xdr:colOff>279400</xdr:colOff>
                    <xdr:row>13</xdr:row>
                    <xdr:rowOff>88900</xdr:rowOff>
                  </from>
                  <to>
                    <xdr:col>8</xdr:col>
                    <xdr:colOff>2235200</xdr:colOff>
                    <xdr:row>14</xdr:row>
                    <xdr:rowOff>177800</xdr:rowOff>
                  </to>
                </anchor>
              </controlPr>
            </control>
          </mc:Choice>
        </mc:AlternateContent>
        <mc:AlternateContent xmlns:mc="http://schemas.openxmlformats.org/markup-compatibility/2006">
          <mc:Choice Requires="x14">
            <control shapeId="15545" r:id="rId148" name="Check Box 185">
              <controlPr defaultSize="0" autoFill="0" autoLine="0" autoPict="0">
                <anchor moveWithCells="1">
                  <from>
                    <xdr:col>3</xdr:col>
                    <xdr:colOff>241300</xdr:colOff>
                    <xdr:row>51</xdr:row>
                    <xdr:rowOff>152400</xdr:rowOff>
                  </from>
                  <to>
                    <xdr:col>3</xdr:col>
                    <xdr:colOff>2197100</xdr:colOff>
                    <xdr:row>53</xdr:row>
                    <xdr:rowOff>63500</xdr:rowOff>
                  </to>
                </anchor>
              </controlPr>
            </control>
          </mc:Choice>
        </mc:AlternateContent>
        <mc:AlternateContent xmlns:mc="http://schemas.openxmlformats.org/markup-compatibility/2006">
          <mc:Choice Requires="x14">
            <control shapeId="15546" r:id="rId149" name="Check Box 186">
              <controlPr defaultSize="0" autoFill="0" autoLine="0" autoPict="0">
                <anchor moveWithCells="1">
                  <from>
                    <xdr:col>8</xdr:col>
                    <xdr:colOff>215900</xdr:colOff>
                    <xdr:row>52</xdr:row>
                    <xdr:rowOff>63500</xdr:rowOff>
                  </from>
                  <to>
                    <xdr:col>8</xdr:col>
                    <xdr:colOff>2165350</xdr:colOff>
                    <xdr:row>53</xdr:row>
                    <xdr:rowOff>139700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79ED2-A4BE-4F8D-8864-A80A0DD122F0}">
  <dimension ref="A1:H448"/>
  <sheetViews>
    <sheetView topLeftCell="A184" workbookViewId="0">
      <selection activeCell="A5" sqref="A5"/>
    </sheetView>
  </sheetViews>
  <sheetFormatPr defaultRowHeight="14.5" x14ac:dyDescent="0.35"/>
  <cols>
    <col min="1" max="1" width="22.453125" bestFit="1" customWidth="1"/>
    <col min="2" max="2" width="14.1796875" customWidth="1"/>
    <col min="3" max="3" width="11.453125" customWidth="1"/>
    <col min="4" max="4" width="10.1796875" bestFit="1" customWidth="1"/>
    <col min="7" max="7" width="11.54296875" bestFit="1" customWidth="1"/>
  </cols>
  <sheetData>
    <row r="1" spans="1:8" x14ac:dyDescent="0.35">
      <c r="A1" s="15" t="s">
        <v>200</v>
      </c>
      <c r="B1" s="15" t="s">
        <v>201</v>
      </c>
      <c r="C1" s="15" t="s">
        <v>202</v>
      </c>
      <c r="D1" s="15" t="s">
        <v>203</v>
      </c>
      <c r="G1" t="s">
        <v>204</v>
      </c>
      <c r="H1" t="s">
        <v>205</v>
      </c>
    </row>
    <row r="2" spans="1:8" x14ac:dyDescent="0.35">
      <c r="A2" s="32" t="s">
        <v>14</v>
      </c>
      <c r="B2" s="33" t="s">
        <v>206</v>
      </c>
      <c r="C2" s="34">
        <f>INDEX(List12,G2)</f>
        <v>0</v>
      </c>
      <c r="D2" s="35"/>
      <c r="G2">
        <v>1</v>
      </c>
    </row>
    <row r="3" spans="1:8" x14ac:dyDescent="0.35">
      <c r="A3" s="36" t="s">
        <v>14</v>
      </c>
      <c r="B3" s="17" t="s">
        <v>207</v>
      </c>
      <c r="C3" s="16"/>
      <c r="D3" s="37">
        <f>'1. Algemeen'!D11</f>
        <v>0</v>
      </c>
    </row>
    <row r="4" spans="1:8" x14ac:dyDescent="0.35">
      <c r="A4" s="36" t="s">
        <v>14</v>
      </c>
      <c r="B4" s="17" t="s">
        <v>208</v>
      </c>
      <c r="C4" s="16"/>
      <c r="D4" s="37">
        <f>'1. Algemeen'!D13</f>
        <v>0</v>
      </c>
    </row>
    <row r="5" spans="1:8" x14ac:dyDescent="0.35">
      <c r="A5" s="36" t="s">
        <v>14</v>
      </c>
      <c r="B5" s="17" t="s">
        <v>209</v>
      </c>
      <c r="C5" s="16">
        <f>INDEX(List4,G5)</f>
        <v>0</v>
      </c>
      <c r="D5" s="37"/>
      <c r="G5">
        <v>1</v>
      </c>
    </row>
    <row r="6" spans="1:8" x14ac:dyDescent="0.35">
      <c r="A6" s="42" t="s">
        <v>14</v>
      </c>
      <c r="B6" s="43" t="s">
        <v>210</v>
      </c>
      <c r="C6" s="44"/>
      <c r="D6" s="45">
        <f>'1. Algemeen'!D17</f>
        <v>0</v>
      </c>
    </row>
    <row r="7" spans="1:8" x14ac:dyDescent="0.35">
      <c r="A7" s="36" t="s">
        <v>14</v>
      </c>
      <c r="B7" s="17" t="s">
        <v>211</v>
      </c>
      <c r="C7" s="16">
        <f>INDEX(List12,G7)</f>
        <v>0</v>
      </c>
      <c r="D7" s="37"/>
      <c r="G7">
        <v>1</v>
      </c>
    </row>
    <row r="8" spans="1:8" x14ac:dyDescent="0.35">
      <c r="A8" s="36" t="s">
        <v>14</v>
      </c>
      <c r="B8" s="17" t="s">
        <v>212</v>
      </c>
      <c r="C8" s="16"/>
      <c r="D8" s="37">
        <f>'1. Algemeen'!D23</f>
        <v>0</v>
      </c>
    </row>
    <row r="9" spans="1:8" x14ac:dyDescent="0.35">
      <c r="A9" s="36" t="s">
        <v>14</v>
      </c>
      <c r="B9" s="17" t="s">
        <v>213</v>
      </c>
      <c r="C9" s="16"/>
      <c r="D9" s="37">
        <f>'1. Algemeen'!D25</f>
        <v>0</v>
      </c>
    </row>
    <row r="10" spans="1:8" x14ac:dyDescent="0.35">
      <c r="A10" s="36" t="s">
        <v>14</v>
      </c>
      <c r="B10" s="17" t="s">
        <v>214</v>
      </c>
      <c r="C10" s="16">
        <f>INDEX(List4,G10)</f>
        <v>0</v>
      </c>
      <c r="D10" s="37"/>
      <c r="G10">
        <v>1</v>
      </c>
    </row>
    <row r="11" spans="1:8" x14ac:dyDescent="0.35">
      <c r="A11" s="42" t="s">
        <v>14</v>
      </c>
      <c r="B11" s="43" t="s">
        <v>215</v>
      </c>
      <c r="C11" s="44"/>
      <c r="D11" s="45">
        <f>'1. Algemeen'!D29</f>
        <v>0</v>
      </c>
    </row>
    <row r="12" spans="1:8" x14ac:dyDescent="0.35">
      <c r="A12" s="36" t="s">
        <v>14</v>
      </c>
      <c r="B12" s="17" t="s">
        <v>216</v>
      </c>
      <c r="C12" s="16">
        <f>INDEX(List12,G12)</f>
        <v>0</v>
      </c>
      <c r="D12" s="37"/>
      <c r="G12">
        <v>1</v>
      </c>
    </row>
    <row r="13" spans="1:8" x14ac:dyDescent="0.35">
      <c r="A13" s="36" t="s">
        <v>14</v>
      </c>
      <c r="B13" s="17" t="s">
        <v>217</v>
      </c>
      <c r="C13" s="16"/>
      <c r="D13" s="37">
        <f>'1. Algemeen'!D35</f>
        <v>0</v>
      </c>
    </row>
    <row r="14" spans="1:8" x14ac:dyDescent="0.35">
      <c r="A14" s="36" t="s">
        <v>14</v>
      </c>
      <c r="B14" s="17" t="s">
        <v>218</v>
      </c>
      <c r="C14" s="16"/>
      <c r="D14" s="37">
        <f>'1. Algemeen'!D37</f>
        <v>0</v>
      </c>
    </row>
    <row r="15" spans="1:8" x14ac:dyDescent="0.35">
      <c r="A15" s="36" t="s">
        <v>14</v>
      </c>
      <c r="B15" s="17" t="s">
        <v>219</v>
      </c>
      <c r="C15" s="16">
        <f>INDEX(List4,G15)</f>
        <v>0</v>
      </c>
      <c r="D15" s="37"/>
      <c r="G15">
        <v>1</v>
      </c>
    </row>
    <row r="16" spans="1:8" x14ac:dyDescent="0.35">
      <c r="A16" s="38" t="s">
        <v>14</v>
      </c>
      <c r="B16" s="39" t="s">
        <v>220</v>
      </c>
      <c r="C16" s="40"/>
      <c r="D16" s="41">
        <f>'1. Algemeen'!D41</f>
        <v>0</v>
      </c>
    </row>
    <row r="17" spans="1:8" x14ac:dyDescent="0.35">
      <c r="A17" s="32" t="s">
        <v>221</v>
      </c>
      <c r="B17" s="33" t="s">
        <v>206</v>
      </c>
      <c r="C17" s="34"/>
      <c r="D17" s="35">
        <f>'2a. DTA en DTL'!C8</f>
        <v>0</v>
      </c>
    </row>
    <row r="18" spans="1:8" x14ac:dyDescent="0.35">
      <c r="A18" s="36" t="s">
        <v>221</v>
      </c>
      <c r="B18" s="17" t="s">
        <v>207</v>
      </c>
      <c r="C18" s="16"/>
      <c r="D18" s="37">
        <f>'2a. DTA en DTL'!C11</f>
        <v>0</v>
      </c>
    </row>
    <row r="19" spans="1:8" x14ac:dyDescent="0.35">
      <c r="A19" s="36" t="s">
        <v>221</v>
      </c>
      <c r="B19" s="17" t="s">
        <v>208</v>
      </c>
      <c r="C19" s="16"/>
      <c r="D19" s="37">
        <f>'2a. DTA en DTL'!C14</f>
        <v>0</v>
      </c>
    </row>
    <row r="20" spans="1:8" x14ac:dyDescent="0.35">
      <c r="A20" s="36" t="s">
        <v>221</v>
      </c>
      <c r="B20" s="17" t="s">
        <v>209</v>
      </c>
      <c r="C20" s="16"/>
      <c r="D20" s="37">
        <f>'2a. DTA en DTL'!C17</f>
        <v>0</v>
      </c>
    </row>
    <row r="21" spans="1:8" x14ac:dyDescent="0.35">
      <c r="A21" s="42" t="s">
        <v>221</v>
      </c>
      <c r="B21" s="43" t="s">
        <v>210</v>
      </c>
      <c r="C21" s="44"/>
      <c r="D21" s="45">
        <f>'2a. DTA en DTL'!C20</f>
        <v>0</v>
      </c>
    </row>
    <row r="22" spans="1:8" x14ac:dyDescent="0.35">
      <c r="A22" s="36" t="s">
        <v>221</v>
      </c>
      <c r="B22" s="17" t="s">
        <v>272</v>
      </c>
      <c r="C22" s="30" t="str">
        <f>IF(G22=TRUE,H22,"")</f>
        <v/>
      </c>
      <c r="D22" s="37"/>
      <c r="G22" t="b">
        <v>0</v>
      </c>
      <c r="H22" t="s">
        <v>223</v>
      </c>
    </row>
    <row r="23" spans="1:8" x14ac:dyDescent="0.35">
      <c r="A23" s="36" t="s">
        <v>221</v>
      </c>
      <c r="B23" s="17" t="s">
        <v>273</v>
      </c>
      <c r="C23" s="30" t="str">
        <f t="shared" ref="C23:C24" si="0">IF(G23=TRUE,H23,"")</f>
        <v/>
      </c>
      <c r="D23" s="37"/>
      <c r="G23" t="b">
        <v>0</v>
      </c>
      <c r="H23" t="s">
        <v>225</v>
      </c>
    </row>
    <row r="24" spans="1:8" x14ac:dyDescent="0.35">
      <c r="A24" s="36" t="s">
        <v>221</v>
      </c>
      <c r="B24" s="17" t="s">
        <v>274</v>
      </c>
      <c r="C24" s="30" t="str">
        <f t="shared" si="0"/>
        <v/>
      </c>
      <c r="D24" s="37">
        <f>'2a. DTA en DTL'!C30</f>
        <v>0</v>
      </c>
      <c r="G24" t="b">
        <v>0</v>
      </c>
      <c r="H24" t="s">
        <v>227</v>
      </c>
    </row>
    <row r="25" spans="1:8" x14ac:dyDescent="0.35">
      <c r="A25" s="36" t="s">
        <v>221</v>
      </c>
      <c r="B25" s="17" t="s">
        <v>212</v>
      </c>
      <c r="C25" s="16"/>
      <c r="D25" s="37">
        <f>'2a. DTA en DTL'!D33</f>
        <v>0</v>
      </c>
    </row>
    <row r="26" spans="1:8" x14ac:dyDescent="0.35">
      <c r="A26" s="36" t="s">
        <v>221</v>
      </c>
      <c r="B26" s="17" t="s">
        <v>213</v>
      </c>
      <c r="C26" s="16"/>
      <c r="D26" s="37">
        <f>'2a. DTA en DTL'!D35</f>
        <v>0</v>
      </c>
    </row>
    <row r="27" spans="1:8" x14ac:dyDescent="0.35">
      <c r="A27" s="42" t="s">
        <v>221</v>
      </c>
      <c r="B27" s="43" t="s">
        <v>214</v>
      </c>
      <c r="C27" s="44"/>
      <c r="D27" s="45">
        <f>'2a. DTA en DTL'!D37</f>
        <v>0</v>
      </c>
    </row>
    <row r="28" spans="1:8" x14ac:dyDescent="0.35">
      <c r="A28" s="36" t="s">
        <v>221</v>
      </c>
      <c r="B28" s="17" t="s">
        <v>216</v>
      </c>
      <c r="C28" s="16"/>
      <c r="D28" s="37">
        <f>'2a. DTA en DTL'!C43</f>
        <v>0</v>
      </c>
    </row>
    <row r="29" spans="1:8" x14ac:dyDescent="0.35">
      <c r="A29" s="36" t="s">
        <v>221</v>
      </c>
      <c r="B29" s="17" t="s">
        <v>217</v>
      </c>
      <c r="C29" s="16"/>
      <c r="D29" s="37">
        <f>'2a. DTA en DTL'!C46</f>
        <v>0</v>
      </c>
    </row>
    <row r="30" spans="1:8" x14ac:dyDescent="0.35">
      <c r="A30" s="36" t="s">
        <v>221</v>
      </c>
      <c r="B30" s="17" t="s">
        <v>218</v>
      </c>
      <c r="C30" s="16"/>
      <c r="D30" s="37">
        <f>'2a. DTA en DTL'!C49</f>
        <v>0</v>
      </c>
    </row>
    <row r="31" spans="1:8" x14ac:dyDescent="0.35">
      <c r="A31" s="36" t="s">
        <v>221</v>
      </c>
      <c r="B31" s="16" t="s">
        <v>219</v>
      </c>
      <c r="C31" s="16"/>
      <c r="D31" s="37">
        <f>'2a. DTA en DTL'!C52</f>
        <v>0</v>
      </c>
    </row>
    <row r="32" spans="1:8" x14ac:dyDescent="0.35">
      <c r="A32" s="42" t="s">
        <v>221</v>
      </c>
      <c r="B32" s="44" t="s">
        <v>220</v>
      </c>
      <c r="C32" s="44"/>
      <c r="D32" s="45">
        <f>'2a. DTA en DTL'!C55</f>
        <v>0</v>
      </c>
    </row>
    <row r="33" spans="1:8" x14ac:dyDescent="0.35">
      <c r="A33" s="36" t="s">
        <v>221</v>
      </c>
      <c r="B33" s="17" t="s">
        <v>303</v>
      </c>
      <c r="C33" s="30" t="str">
        <f>IF(G33=TRUE,H33,"")</f>
        <v/>
      </c>
      <c r="D33" s="37"/>
      <c r="G33" t="b">
        <v>0</v>
      </c>
      <c r="H33" t="s">
        <v>223</v>
      </c>
    </row>
    <row r="34" spans="1:8" x14ac:dyDescent="0.35">
      <c r="A34" s="36" t="s">
        <v>221</v>
      </c>
      <c r="B34" s="17" t="s">
        <v>304</v>
      </c>
      <c r="C34" s="30" t="str">
        <f t="shared" ref="C34:C35" si="1">IF(G34=TRUE,H34,"")</f>
        <v/>
      </c>
      <c r="D34" s="37"/>
      <c r="G34" t="b">
        <v>0</v>
      </c>
      <c r="H34" t="s">
        <v>225</v>
      </c>
    </row>
    <row r="35" spans="1:8" x14ac:dyDescent="0.35">
      <c r="A35" s="36" t="s">
        <v>221</v>
      </c>
      <c r="B35" s="17" t="s">
        <v>305</v>
      </c>
      <c r="C35" s="30" t="str">
        <f t="shared" si="1"/>
        <v/>
      </c>
      <c r="D35" s="37">
        <f>'2a. DTA en DTL'!C65</f>
        <v>0</v>
      </c>
      <c r="G35" t="b">
        <v>0</v>
      </c>
      <c r="H35" t="s">
        <v>227</v>
      </c>
    </row>
    <row r="36" spans="1:8" x14ac:dyDescent="0.35">
      <c r="A36" s="36" t="s">
        <v>221</v>
      </c>
      <c r="B36" s="17" t="s">
        <v>229</v>
      </c>
      <c r="C36" s="16"/>
      <c r="D36" s="37">
        <f>'2a. DTA en DTL'!D68</f>
        <v>0</v>
      </c>
    </row>
    <row r="37" spans="1:8" x14ac:dyDescent="0.35">
      <c r="A37" s="36" t="s">
        <v>221</v>
      </c>
      <c r="B37" s="17" t="s">
        <v>230</v>
      </c>
      <c r="C37" s="16"/>
      <c r="D37" s="37">
        <f>'2a. DTA en DTL'!D70</f>
        <v>0</v>
      </c>
    </row>
    <row r="38" spans="1:8" x14ac:dyDescent="0.35">
      <c r="A38" s="42" t="s">
        <v>221</v>
      </c>
      <c r="B38" s="43" t="s">
        <v>231</v>
      </c>
      <c r="C38" s="44"/>
      <c r="D38" s="45">
        <f>'2a. DTA en DTL'!D72</f>
        <v>0</v>
      </c>
    </row>
    <row r="39" spans="1:8" x14ac:dyDescent="0.35">
      <c r="A39" s="36" t="s">
        <v>221</v>
      </c>
      <c r="B39" s="17">
        <v>5</v>
      </c>
      <c r="C39" s="16">
        <f>INDEX(List3,G39)</f>
        <v>0</v>
      </c>
      <c r="D39" s="37"/>
      <c r="G39">
        <v>1</v>
      </c>
    </row>
    <row r="40" spans="1:8" x14ac:dyDescent="0.35">
      <c r="A40" s="42" t="s">
        <v>221</v>
      </c>
      <c r="B40" s="43" t="s">
        <v>483</v>
      </c>
      <c r="C40" s="44">
        <f>INDEX(List3,G40)</f>
        <v>0</v>
      </c>
      <c r="D40" s="45">
        <f>'2a. DTA en DTL'!C80</f>
        <v>0</v>
      </c>
      <c r="G40">
        <v>1</v>
      </c>
    </row>
    <row r="41" spans="1:8" x14ac:dyDescent="0.35">
      <c r="A41" s="50" t="s">
        <v>221</v>
      </c>
      <c r="B41" s="47">
        <v>6</v>
      </c>
      <c r="C41" s="46">
        <f>INDEX(List13,G41)</f>
        <v>0</v>
      </c>
      <c r="D41" s="51">
        <f>'2a. DTA en DTL'!$C$86</f>
        <v>0</v>
      </c>
      <c r="G41">
        <v>1</v>
      </c>
    </row>
    <row r="42" spans="1:8" x14ac:dyDescent="0.35">
      <c r="A42" s="36" t="s">
        <v>221</v>
      </c>
      <c r="B42" s="17" t="s">
        <v>235</v>
      </c>
      <c r="C42" s="16">
        <f>INDEX(List3,G42)</f>
        <v>0</v>
      </c>
      <c r="D42" s="37"/>
      <c r="G42">
        <v>1</v>
      </c>
    </row>
    <row r="43" spans="1:8" x14ac:dyDescent="0.35">
      <c r="A43" s="36" t="s">
        <v>221</v>
      </c>
      <c r="B43" s="17" t="s">
        <v>236</v>
      </c>
      <c r="C43" s="16"/>
      <c r="D43" s="37">
        <f>'2a. DTA en DTL'!D92</f>
        <v>0</v>
      </c>
    </row>
    <row r="44" spans="1:8" x14ac:dyDescent="0.35">
      <c r="A44" s="36" t="s">
        <v>221</v>
      </c>
      <c r="B44" s="17" t="s">
        <v>237</v>
      </c>
      <c r="C44" s="16"/>
      <c r="D44" s="37">
        <f>'2a. DTA en DTL'!D94</f>
        <v>0</v>
      </c>
    </row>
    <row r="45" spans="1:8" x14ac:dyDescent="0.35">
      <c r="A45" s="36" t="s">
        <v>221</v>
      </c>
      <c r="B45" s="17" t="s">
        <v>413</v>
      </c>
      <c r="C45" s="16"/>
      <c r="D45" s="37">
        <f>'2a. DTA en DTL'!D96</f>
        <v>0</v>
      </c>
    </row>
    <row r="46" spans="1:8" x14ac:dyDescent="0.35">
      <c r="A46" s="38" t="s">
        <v>221</v>
      </c>
      <c r="B46" s="39" t="s">
        <v>482</v>
      </c>
      <c r="C46" s="40"/>
      <c r="D46" s="41">
        <f>'2a. DTA en DTL'!C99</f>
        <v>0</v>
      </c>
    </row>
    <row r="47" spans="1:8" x14ac:dyDescent="0.35">
      <c r="A47" s="32" t="s">
        <v>20</v>
      </c>
      <c r="B47" s="33" t="s">
        <v>242</v>
      </c>
      <c r="C47" s="49" t="str">
        <f>IF(G47=TRUE,H47,"")</f>
        <v/>
      </c>
      <c r="D47" s="35"/>
      <c r="G47" t="b">
        <v>0</v>
      </c>
      <c r="H47" t="s">
        <v>243</v>
      </c>
    </row>
    <row r="48" spans="1:8" x14ac:dyDescent="0.35">
      <c r="A48" s="36" t="s">
        <v>20</v>
      </c>
      <c r="B48" s="17" t="s">
        <v>244</v>
      </c>
      <c r="C48" s="30" t="str">
        <f t="shared" ref="C48:C52" si="2">IF(G48=TRUE,H48,"")</f>
        <v/>
      </c>
      <c r="D48" s="37"/>
      <c r="G48" t="b">
        <v>0</v>
      </c>
      <c r="H48" t="s">
        <v>245</v>
      </c>
    </row>
    <row r="49" spans="1:8" x14ac:dyDescent="0.35">
      <c r="A49" s="36" t="s">
        <v>20</v>
      </c>
      <c r="B49" s="17" t="s">
        <v>246</v>
      </c>
      <c r="C49" s="30" t="str">
        <f t="shared" si="2"/>
        <v/>
      </c>
      <c r="D49" s="37"/>
      <c r="G49" t="b">
        <v>0</v>
      </c>
      <c r="H49" t="s">
        <v>247</v>
      </c>
    </row>
    <row r="50" spans="1:8" x14ac:dyDescent="0.35">
      <c r="A50" s="36" t="s">
        <v>20</v>
      </c>
      <c r="B50" s="17" t="s">
        <v>248</v>
      </c>
      <c r="C50" s="30" t="str">
        <f>IF(G50=TRUE,H50,"")</f>
        <v/>
      </c>
      <c r="D50" s="37"/>
      <c r="G50" t="b">
        <v>0</v>
      </c>
      <c r="H50" t="s">
        <v>249</v>
      </c>
    </row>
    <row r="51" spans="1:8" x14ac:dyDescent="0.35">
      <c r="A51" s="36" t="s">
        <v>20</v>
      </c>
      <c r="B51" s="17" t="s">
        <v>250</v>
      </c>
      <c r="C51" s="30" t="str">
        <f t="shared" si="2"/>
        <v/>
      </c>
      <c r="D51" s="37"/>
      <c r="G51" t="b">
        <v>0</v>
      </c>
      <c r="H51" t="s">
        <v>227</v>
      </c>
    </row>
    <row r="52" spans="1:8" x14ac:dyDescent="0.35">
      <c r="A52" s="36" t="s">
        <v>20</v>
      </c>
      <c r="B52" s="17" t="s">
        <v>251</v>
      </c>
      <c r="C52" s="30" t="str">
        <f t="shared" si="2"/>
        <v/>
      </c>
      <c r="D52" s="37">
        <f>'2b. Onderbouwing DTA'!D17</f>
        <v>0</v>
      </c>
      <c r="G52" t="b">
        <v>0</v>
      </c>
      <c r="H52" t="s">
        <v>252</v>
      </c>
    </row>
    <row r="53" spans="1:8" x14ac:dyDescent="0.35">
      <c r="A53" s="36" t="s">
        <v>20</v>
      </c>
      <c r="B53" s="17" t="s">
        <v>206</v>
      </c>
      <c r="C53" s="16"/>
      <c r="D53" s="37">
        <f>'2b. Onderbouwing DTA'!D20</f>
        <v>0</v>
      </c>
    </row>
    <row r="54" spans="1:8" x14ac:dyDescent="0.35">
      <c r="A54" s="36" t="s">
        <v>20</v>
      </c>
      <c r="B54" s="17" t="s">
        <v>253</v>
      </c>
      <c r="C54" s="30" t="str">
        <f>IF(G54=TRUE,H54,"")</f>
        <v/>
      </c>
      <c r="D54" s="37"/>
      <c r="G54" t="b">
        <v>0</v>
      </c>
      <c r="H54" t="s">
        <v>254</v>
      </c>
    </row>
    <row r="55" spans="1:8" x14ac:dyDescent="0.35">
      <c r="A55" s="36" t="s">
        <v>20</v>
      </c>
      <c r="B55" s="17" t="s">
        <v>255</v>
      </c>
      <c r="C55" s="30" t="str">
        <f t="shared" ref="C55:C64" si="3">IF(G55=TRUE,H55,"")</f>
        <v/>
      </c>
      <c r="D55" s="37"/>
      <c r="G55" t="b">
        <v>0</v>
      </c>
      <c r="H55" t="s">
        <v>516</v>
      </c>
    </row>
    <row r="56" spans="1:8" x14ac:dyDescent="0.35">
      <c r="A56" s="36" t="s">
        <v>20</v>
      </c>
      <c r="B56" s="17" t="s">
        <v>256</v>
      </c>
      <c r="C56" s="30" t="str">
        <f t="shared" si="3"/>
        <v/>
      </c>
      <c r="D56" s="37"/>
      <c r="G56" t="b">
        <v>0</v>
      </c>
      <c r="H56" t="s">
        <v>257</v>
      </c>
    </row>
    <row r="57" spans="1:8" x14ac:dyDescent="0.35">
      <c r="A57" s="36" t="s">
        <v>20</v>
      </c>
      <c r="B57" s="17" t="s">
        <v>258</v>
      </c>
      <c r="C57" s="30" t="str">
        <f>IF(G57=TRUE,H57,"")</f>
        <v/>
      </c>
      <c r="D57" s="37"/>
      <c r="G57" t="b">
        <v>0</v>
      </c>
      <c r="H57" t="s">
        <v>259</v>
      </c>
    </row>
    <row r="58" spans="1:8" x14ac:dyDescent="0.35">
      <c r="A58" s="36" t="s">
        <v>20</v>
      </c>
      <c r="B58" s="17" t="s">
        <v>260</v>
      </c>
      <c r="C58" s="30" t="str">
        <f t="shared" si="3"/>
        <v/>
      </c>
      <c r="D58" s="37"/>
      <c r="G58" t="b">
        <v>0</v>
      </c>
      <c r="H58" t="s">
        <v>261</v>
      </c>
    </row>
    <row r="59" spans="1:8" x14ac:dyDescent="0.35">
      <c r="A59" s="36" t="s">
        <v>20</v>
      </c>
      <c r="B59" s="17" t="s">
        <v>262</v>
      </c>
      <c r="C59" s="30" t="str">
        <f t="shared" si="3"/>
        <v/>
      </c>
      <c r="D59" s="37"/>
      <c r="G59" t="b">
        <v>0</v>
      </c>
      <c r="H59" t="s">
        <v>263</v>
      </c>
    </row>
    <row r="60" spans="1:8" x14ac:dyDescent="0.35">
      <c r="A60" s="36" t="s">
        <v>20</v>
      </c>
      <c r="B60" s="17" t="s">
        <v>264</v>
      </c>
      <c r="C60" s="30" t="str">
        <f>IF(G60=TRUE,H60,"")</f>
        <v/>
      </c>
      <c r="D60" s="37"/>
      <c r="G60" t="b">
        <v>0</v>
      </c>
      <c r="H60" t="s">
        <v>265</v>
      </c>
    </row>
    <row r="61" spans="1:8" x14ac:dyDescent="0.35">
      <c r="A61" s="36" t="s">
        <v>20</v>
      </c>
      <c r="B61" s="17" t="s">
        <v>266</v>
      </c>
      <c r="C61" s="30" t="str">
        <f t="shared" si="3"/>
        <v/>
      </c>
      <c r="D61" s="37"/>
      <c r="G61" t="b">
        <v>0</v>
      </c>
      <c r="H61" t="s">
        <v>267</v>
      </c>
    </row>
    <row r="62" spans="1:8" x14ac:dyDescent="0.35">
      <c r="A62" s="36" t="s">
        <v>20</v>
      </c>
      <c r="B62" s="17" t="s">
        <v>268</v>
      </c>
      <c r="C62" s="30" t="str">
        <f t="shared" si="3"/>
        <v/>
      </c>
      <c r="D62" s="37"/>
      <c r="G62" t="b">
        <v>0</v>
      </c>
      <c r="H62" t="s">
        <v>269</v>
      </c>
    </row>
    <row r="63" spans="1:8" x14ac:dyDescent="0.35">
      <c r="A63" s="36" t="s">
        <v>20</v>
      </c>
      <c r="B63" s="17" t="s">
        <v>270</v>
      </c>
      <c r="C63" s="30" t="str">
        <f>IF(G63=TRUE,H63,"")</f>
        <v/>
      </c>
      <c r="D63" s="37"/>
      <c r="G63" t="b">
        <v>0</v>
      </c>
      <c r="H63" t="s">
        <v>227</v>
      </c>
    </row>
    <row r="64" spans="1:8" x14ac:dyDescent="0.35">
      <c r="A64" s="36" t="s">
        <v>20</v>
      </c>
      <c r="B64" s="17" t="s">
        <v>271</v>
      </c>
      <c r="C64" s="30" t="str">
        <f t="shared" si="3"/>
        <v/>
      </c>
      <c r="D64" s="37">
        <f>'2b. Onderbouwing DTA'!D34</f>
        <v>0</v>
      </c>
      <c r="G64" t="b">
        <v>0</v>
      </c>
      <c r="H64" t="s">
        <v>252</v>
      </c>
    </row>
    <row r="65" spans="1:8" x14ac:dyDescent="0.35">
      <c r="A65" s="36" t="s">
        <v>20</v>
      </c>
      <c r="B65" s="17" t="s">
        <v>208</v>
      </c>
      <c r="C65" s="16">
        <f>INDEX(List5,G65)</f>
        <v>0</v>
      </c>
      <c r="D65" s="37">
        <f>'2b. Onderbouwing DTA'!D40</f>
        <v>0</v>
      </c>
      <c r="G65">
        <v>1</v>
      </c>
    </row>
    <row r="66" spans="1:8" x14ac:dyDescent="0.35">
      <c r="A66" s="42" t="s">
        <v>20</v>
      </c>
      <c r="B66" s="43" t="s">
        <v>209</v>
      </c>
      <c r="C66" s="44"/>
      <c r="D66" s="45">
        <f>'2b. Onderbouwing DTA'!D43</f>
        <v>0</v>
      </c>
    </row>
    <row r="67" spans="1:8" x14ac:dyDescent="0.35">
      <c r="A67" s="36" t="s">
        <v>20</v>
      </c>
      <c r="B67" s="17" t="s">
        <v>272</v>
      </c>
      <c r="C67" s="30" t="str">
        <f>IF(G67=TRUE,H67,"")</f>
        <v/>
      </c>
      <c r="D67" s="37"/>
      <c r="G67" t="b">
        <v>0</v>
      </c>
      <c r="H67" t="s">
        <v>243</v>
      </c>
    </row>
    <row r="68" spans="1:8" x14ac:dyDescent="0.35">
      <c r="A68" s="36" t="s">
        <v>20</v>
      </c>
      <c r="B68" s="17" t="s">
        <v>273</v>
      </c>
      <c r="C68" s="30" t="str">
        <f t="shared" ref="C68:C69" si="4">IF(G68=TRUE,H68,"")</f>
        <v/>
      </c>
      <c r="D68" s="37"/>
      <c r="G68" t="b">
        <v>0</v>
      </c>
      <c r="H68" t="s">
        <v>245</v>
      </c>
    </row>
    <row r="69" spans="1:8" x14ac:dyDescent="0.35">
      <c r="A69" s="36" t="s">
        <v>20</v>
      </c>
      <c r="B69" s="17" t="s">
        <v>274</v>
      </c>
      <c r="C69" s="30" t="str">
        <f t="shared" si="4"/>
        <v/>
      </c>
      <c r="D69" s="37"/>
      <c r="G69" t="b">
        <v>0</v>
      </c>
      <c r="H69" t="s">
        <v>247</v>
      </c>
    </row>
    <row r="70" spans="1:8" x14ac:dyDescent="0.35">
      <c r="A70" s="36" t="s">
        <v>20</v>
      </c>
      <c r="B70" s="17" t="s">
        <v>275</v>
      </c>
      <c r="C70" s="30" t="str">
        <f>IF(G70=TRUE,H70,"")</f>
        <v/>
      </c>
      <c r="D70" s="37"/>
      <c r="G70" t="b">
        <v>0</v>
      </c>
      <c r="H70" t="s">
        <v>249</v>
      </c>
    </row>
    <row r="71" spans="1:8" x14ac:dyDescent="0.35">
      <c r="A71" s="36" t="s">
        <v>20</v>
      </c>
      <c r="B71" s="17" t="s">
        <v>276</v>
      </c>
      <c r="C71" s="30" t="str">
        <f t="shared" ref="C71:C72" si="5">IF(G71=TRUE,H71,"")</f>
        <v/>
      </c>
      <c r="D71" s="37"/>
      <c r="G71" t="b">
        <v>0</v>
      </c>
      <c r="H71" t="s">
        <v>227</v>
      </c>
    </row>
    <row r="72" spans="1:8" x14ac:dyDescent="0.35">
      <c r="A72" s="36" t="s">
        <v>20</v>
      </c>
      <c r="B72" s="17" t="s">
        <v>277</v>
      </c>
      <c r="C72" s="30" t="str">
        <f t="shared" si="5"/>
        <v/>
      </c>
      <c r="D72" s="37">
        <f>'2b. Onderbouwing DTA'!$I$17</f>
        <v>0</v>
      </c>
      <c r="G72" t="b">
        <v>0</v>
      </c>
      <c r="H72" t="s">
        <v>252</v>
      </c>
    </row>
    <row r="73" spans="1:8" x14ac:dyDescent="0.35">
      <c r="A73" s="36" t="s">
        <v>20</v>
      </c>
      <c r="B73" s="17" t="s">
        <v>211</v>
      </c>
      <c r="C73" s="16"/>
      <c r="D73" s="37">
        <f>'2b. Onderbouwing DTA'!$I$20</f>
        <v>0</v>
      </c>
    </row>
    <row r="74" spans="1:8" x14ac:dyDescent="0.35">
      <c r="A74" s="36" t="s">
        <v>20</v>
      </c>
      <c r="B74" s="17" t="s">
        <v>278</v>
      </c>
      <c r="C74" s="30" t="str">
        <f>IF(G74=TRUE,H74,"")</f>
        <v/>
      </c>
      <c r="D74" s="37"/>
      <c r="G74" t="b">
        <v>0</v>
      </c>
      <c r="H74" t="s">
        <v>254</v>
      </c>
    </row>
    <row r="75" spans="1:8" x14ac:dyDescent="0.35">
      <c r="A75" s="36" t="s">
        <v>20</v>
      </c>
      <c r="B75" s="17" t="s">
        <v>279</v>
      </c>
      <c r="C75" s="30" t="str">
        <f t="shared" ref="C75:C76" si="6">IF(G75=TRUE,H75,"")</f>
        <v/>
      </c>
      <c r="D75" s="37"/>
      <c r="G75" t="b">
        <v>0</v>
      </c>
      <c r="H75" t="s">
        <v>516</v>
      </c>
    </row>
    <row r="76" spans="1:8" x14ac:dyDescent="0.35">
      <c r="A76" s="36" t="s">
        <v>20</v>
      </c>
      <c r="B76" s="17" t="s">
        <v>280</v>
      </c>
      <c r="C76" s="30" t="str">
        <f t="shared" si="6"/>
        <v/>
      </c>
      <c r="D76" s="37"/>
      <c r="G76" t="b">
        <v>0</v>
      </c>
      <c r="H76" t="s">
        <v>257</v>
      </c>
    </row>
    <row r="77" spans="1:8" x14ac:dyDescent="0.35">
      <c r="A77" s="36" t="s">
        <v>20</v>
      </c>
      <c r="B77" s="17" t="s">
        <v>281</v>
      </c>
      <c r="C77" s="30" t="str">
        <f>IF(G77=TRUE,H77,"")</f>
        <v/>
      </c>
      <c r="D77" s="37"/>
      <c r="G77" t="b">
        <v>0</v>
      </c>
      <c r="H77" t="s">
        <v>259</v>
      </c>
    </row>
    <row r="78" spans="1:8" x14ac:dyDescent="0.35">
      <c r="A78" s="36" t="s">
        <v>20</v>
      </c>
      <c r="B78" s="17" t="s">
        <v>282</v>
      </c>
      <c r="C78" s="30" t="str">
        <f t="shared" ref="C78:C79" si="7">IF(G78=TRUE,H78,"")</f>
        <v/>
      </c>
      <c r="D78" s="37"/>
      <c r="G78" t="b">
        <v>0</v>
      </c>
      <c r="H78" t="s">
        <v>261</v>
      </c>
    </row>
    <row r="79" spans="1:8" x14ac:dyDescent="0.35">
      <c r="A79" s="36" t="s">
        <v>20</v>
      </c>
      <c r="B79" s="17" t="s">
        <v>283</v>
      </c>
      <c r="C79" s="30" t="str">
        <f t="shared" si="7"/>
        <v/>
      </c>
      <c r="D79" s="37"/>
      <c r="G79" t="b">
        <v>0</v>
      </c>
      <c r="H79" t="s">
        <v>263</v>
      </c>
    </row>
    <row r="80" spans="1:8" x14ac:dyDescent="0.35">
      <c r="A80" s="36" t="s">
        <v>20</v>
      </c>
      <c r="B80" s="17" t="s">
        <v>284</v>
      </c>
      <c r="C80" s="30" t="str">
        <f>IF(G80=TRUE,H80,"")</f>
        <v/>
      </c>
      <c r="D80" s="37"/>
      <c r="G80" t="b">
        <v>0</v>
      </c>
      <c r="H80" t="s">
        <v>265</v>
      </c>
    </row>
    <row r="81" spans="1:8" x14ac:dyDescent="0.35">
      <c r="A81" s="36" t="s">
        <v>20</v>
      </c>
      <c r="B81" s="17" t="s">
        <v>285</v>
      </c>
      <c r="C81" s="30" t="str">
        <f t="shared" ref="C81:C82" si="8">IF(G81=TRUE,H81,"")</f>
        <v/>
      </c>
      <c r="D81" s="37"/>
      <c r="G81" t="b">
        <v>0</v>
      </c>
      <c r="H81" t="s">
        <v>267</v>
      </c>
    </row>
    <row r="82" spans="1:8" x14ac:dyDescent="0.35">
      <c r="A82" s="36" t="s">
        <v>20</v>
      </c>
      <c r="B82" s="17" t="s">
        <v>286</v>
      </c>
      <c r="C82" s="30" t="str">
        <f t="shared" si="8"/>
        <v/>
      </c>
      <c r="D82" s="37"/>
      <c r="G82" t="b">
        <v>0</v>
      </c>
      <c r="H82" t="s">
        <v>269</v>
      </c>
    </row>
    <row r="83" spans="1:8" x14ac:dyDescent="0.35">
      <c r="A83" s="36" t="s">
        <v>20</v>
      </c>
      <c r="B83" s="17" t="s">
        <v>287</v>
      </c>
      <c r="C83" s="30" t="str">
        <f>IF(G83=TRUE,H83,"")</f>
        <v/>
      </c>
      <c r="D83" s="37"/>
      <c r="G83" t="b">
        <v>0</v>
      </c>
      <c r="H83" t="s">
        <v>227</v>
      </c>
    </row>
    <row r="84" spans="1:8" x14ac:dyDescent="0.35">
      <c r="A84" s="36" t="s">
        <v>20</v>
      </c>
      <c r="B84" s="17" t="s">
        <v>288</v>
      </c>
      <c r="C84" s="30" t="str">
        <f t="shared" ref="C84" si="9">IF(G84=TRUE,H84,"")</f>
        <v/>
      </c>
      <c r="D84" s="37">
        <f>'2b. Onderbouwing DTA'!I34</f>
        <v>0</v>
      </c>
      <c r="G84" t="b">
        <v>0</v>
      </c>
      <c r="H84" t="s">
        <v>252</v>
      </c>
    </row>
    <row r="85" spans="1:8" x14ac:dyDescent="0.35">
      <c r="A85" s="36" t="s">
        <v>20</v>
      </c>
      <c r="B85" s="17" t="s">
        <v>213</v>
      </c>
      <c r="C85" s="16">
        <f>INDEX(List6,G85)</f>
        <v>0</v>
      </c>
      <c r="D85" s="37">
        <f>'2b. Onderbouwing DTA'!$I$40</f>
        <v>0</v>
      </c>
      <c r="G85">
        <v>1</v>
      </c>
    </row>
    <row r="86" spans="1:8" x14ac:dyDescent="0.35">
      <c r="A86" s="42" t="s">
        <v>20</v>
      </c>
      <c r="B86" s="43" t="s">
        <v>214</v>
      </c>
      <c r="C86" s="44"/>
      <c r="D86" s="45">
        <f>'2b. Onderbouwing DTA'!$I$43</f>
        <v>0</v>
      </c>
    </row>
    <row r="87" spans="1:8" x14ac:dyDescent="0.35">
      <c r="A87" s="36" t="s">
        <v>20</v>
      </c>
      <c r="B87" s="17" t="s">
        <v>222</v>
      </c>
      <c r="C87" s="30" t="str">
        <f>IF(G87=TRUE,H87,"")</f>
        <v/>
      </c>
      <c r="D87" s="37"/>
      <c r="G87" t="b">
        <v>0</v>
      </c>
      <c r="H87" t="s">
        <v>243</v>
      </c>
    </row>
    <row r="88" spans="1:8" x14ac:dyDescent="0.35">
      <c r="A88" s="36" t="s">
        <v>20</v>
      </c>
      <c r="B88" s="17" t="s">
        <v>224</v>
      </c>
      <c r="C88" s="30" t="str">
        <f t="shared" ref="C88:C89" si="10">IF(G88=TRUE,H88,"")</f>
        <v/>
      </c>
      <c r="D88" s="37"/>
      <c r="G88" t="b">
        <v>0</v>
      </c>
      <c r="H88" t="s">
        <v>245</v>
      </c>
    </row>
    <row r="89" spans="1:8" x14ac:dyDescent="0.35">
      <c r="A89" s="36" t="s">
        <v>20</v>
      </c>
      <c r="B89" s="17" t="s">
        <v>226</v>
      </c>
      <c r="C89" s="30" t="str">
        <f t="shared" si="10"/>
        <v/>
      </c>
      <c r="D89" s="37"/>
      <c r="G89" t="b">
        <v>0</v>
      </c>
      <c r="H89" t="s">
        <v>247</v>
      </c>
    </row>
    <row r="90" spans="1:8" x14ac:dyDescent="0.35">
      <c r="A90" s="36" t="s">
        <v>20</v>
      </c>
      <c r="B90" s="17" t="s">
        <v>289</v>
      </c>
      <c r="C90" s="30" t="str">
        <f>IF(G90=TRUE,H90,"")</f>
        <v/>
      </c>
      <c r="D90" s="37"/>
      <c r="G90" t="b">
        <v>0</v>
      </c>
      <c r="H90" t="s">
        <v>249</v>
      </c>
    </row>
    <row r="91" spans="1:8" x14ac:dyDescent="0.35">
      <c r="A91" s="36" t="s">
        <v>20</v>
      </c>
      <c r="B91" s="17" t="s">
        <v>290</v>
      </c>
      <c r="C91" s="30" t="str">
        <f t="shared" ref="C91:C92" si="11">IF(G91=TRUE,H91,"")</f>
        <v/>
      </c>
      <c r="D91" s="37"/>
      <c r="G91" t="b">
        <v>0</v>
      </c>
      <c r="H91" t="s">
        <v>227</v>
      </c>
    </row>
    <row r="92" spans="1:8" x14ac:dyDescent="0.35">
      <c r="A92" s="36" t="s">
        <v>20</v>
      </c>
      <c r="B92" s="17" t="s">
        <v>291</v>
      </c>
      <c r="C92" s="30" t="str">
        <f t="shared" si="11"/>
        <v/>
      </c>
      <c r="D92" s="37">
        <f>'2b. Onderbouwing DTA'!$D$56</f>
        <v>0</v>
      </c>
      <c r="G92" t="b">
        <v>0</v>
      </c>
      <c r="H92" t="s">
        <v>252</v>
      </c>
    </row>
    <row r="93" spans="1:8" x14ac:dyDescent="0.35">
      <c r="A93" s="36" t="s">
        <v>20</v>
      </c>
      <c r="B93" s="17" t="s">
        <v>216</v>
      </c>
      <c r="C93" s="16"/>
      <c r="D93" s="37">
        <f>'2b. Onderbouwing DTA'!$D$59</f>
        <v>0</v>
      </c>
    </row>
    <row r="94" spans="1:8" x14ac:dyDescent="0.35">
      <c r="A94" s="36" t="s">
        <v>20</v>
      </c>
      <c r="B94" s="17" t="s">
        <v>292</v>
      </c>
      <c r="C94" s="30" t="str">
        <f>IF(G94=TRUE,H94,"")</f>
        <v/>
      </c>
      <c r="D94" s="37"/>
      <c r="G94" t="b">
        <v>0</v>
      </c>
      <c r="H94" t="s">
        <v>254</v>
      </c>
    </row>
    <row r="95" spans="1:8" x14ac:dyDescent="0.35">
      <c r="A95" s="36" t="s">
        <v>20</v>
      </c>
      <c r="B95" s="17" t="s">
        <v>293</v>
      </c>
      <c r="C95" s="30" t="str">
        <f t="shared" ref="C95:C96" si="12">IF(G95=TRUE,H95,"")</f>
        <v/>
      </c>
      <c r="D95" s="37"/>
      <c r="G95" t="b">
        <v>0</v>
      </c>
      <c r="H95" t="s">
        <v>516</v>
      </c>
    </row>
    <row r="96" spans="1:8" x14ac:dyDescent="0.35">
      <c r="A96" s="36" t="s">
        <v>20</v>
      </c>
      <c r="B96" s="17" t="s">
        <v>294</v>
      </c>
      <c r="C96" s="30" t="str">
        <f t="shared" si="12"/>
        <v/>
      </c>
      <c r="D96" s="37"/>
      <c r="G96" t="b">
        <v>0</v>
      </c>
      <c r="H96" t="s">
        <v>257</v>
      </c>
    </row>
    <row r="97" spans="1:8" x14ac:dyDescent="0.35">
      <c r="A97" s="36" t="s">
        <v>20</v>
      </c>
      <c r="B97" s="17" t="s">
        <v>295</v>
      </c>
      <c r="C97" s="30" t="str">
        <f>IF(G97=TRUE,H97,"")</f>
        <v/>
      </c>
      <c r="D97" s="37"/>
      <c r="G97" t="b">
        <v>0</v>
      </c>
      <c r="H97" t="s">
        <v>259</v>
      </c>
    </row>
    <row r="98" spans="1:8" x14ac:dyDescent="0.35">
      <c r="A98" s="36" t="s">
        <v>20</v>
      </c>
      <c r="B98" s="17" t="s">
        <v>296</v>
      </c>
      <c r="C98" s="30" t="str">
        <f t="shared" ref="C98:C99" si="13">IF(G98=TRUE,H98,"")</f>
        <v/>
      </c>
      <c r="D98" s="37"/>
      <c r="G98" t="b">
        <v>0</v>
      </c>
      <c r="H98" t="s">
        <v>261</v>
      </c>
    </row>
    <row r="99" spans="1:8" x14ac:dyDescent="0.35">
      <c r="A99" s="36" t="s">
        <v>20</v>
      </c>
      <c r="B99" s="17" t="s">
        <v>297</v>
      </c>
      <c r="C99" s="30" t="str">
        <f t="shared" si="13"/>
        <v/>
      </c>
      <c r="D99" s="37"/>
      <c r="G99" t="b">
        <v>0</v>
      </c>
      <c r="H99" t="s">
        <v>263</v>
      </c>
    </row>
    <row r="100" spans="1:8" x14ac:dyDescent="0.35">
      <c r="A100" s="36" t="s">
        <v>20</v>
      </c>
      <c r="B100" s="17" t="s">
        <v>298</v>
      </c>
      <c r="C100" s="30" t="str">
        <f>IF(G100=TRUE,H100,"")</f>
        <v/>
      </c>
      <c r="D100" s="37"/>
      <c r="G100" t="b">
        <v>0</v>
      </c>
      <c r="H100" t="s">
        <v>265</v>
      </c>
    </row>
    <row r="101" spans="1:8" x14ac:dyDescent="0.35">
      <c r="A101" s="36" t="s">
        <v>20</v>
      </c>
      <c r="B101" s="17" t="s">
        <v>299</v>
      </c>
      <c r="C101" s="30" t="str">
        <f t="shared" ref="C101:C102" si="14">IF(G101=TRUE,H101,"")</f>
        <v/>
      </c>
      <c r="D101" s="37"/>
      <c r="G101" t="b">
        <v>0</v>
      </c>
      <c r="H101" t="s">
        <v>267</v>
      </c>
    </row>
    <row r="102" spans="1:8" x14ac:dyDescent="0.35">
      <c r="A102" s="36" t="s">
        <v>20</v>
      </c>
      <c r="B102" s="17" t="s">
        <v>300</v>
      </c>
      <c r="C102" s="30" t="str">
        <f t="shared" si="14"/>
        <v/>
      </c>
      <c r="D102" s="37"/>
      <c r="G102" t="b">
        <v>0</v>
      </c>
      <c r="H102" t="s">
        <v>269</v>
      </c>
    </row>
    <row r="103" spans="1:8" x14ac:dyDescent="0.35">
      <c r="A103" s="36" t="s">
        <v>20</v>
      </c>
      <c r="B103" s="17" t="s">
        <v>301</v>
      </c>
      <c r="C103" s="30" t="str">
        <f>IF(G103=TRUE,H103,"")</f>
        <v/>
      </c>
      <c r="D103" s="37"/>
      <c r="G103" t="b">
        <v>0</v>
      </c>
      <c r="H103" t="s">
        <v>227</v>
      </c>
    </row>
    <row r="104" spans="1:8" x14ac:dyDescent="0.35">
      <c r="A104" s="36" t="s">
        <v>20</v>
      </c>
      <c r="B104" s="17" t="s">
        <v>302</v>
      </c>
      <c r="C104" s="30" t="str">
        <f t="shared" ref="C104" si="15">IF(G104=TRUE,H104,"")</f>
        <v/>
      </c>
      <c r="D104" s="37">
        <f>'2b. Onderbouwing DTA'!$D$73</f>
        <v>0</v>
      </c>
      <c r="G104" t="b">
        <v>0</v>
      </c>
      <c r="H104" t="s">
        <v>252</v>
      </c>
    </row>
    <row r="105" spans="1:8" x14ac:dyDescent="0.35">
      <c r="A105" s="36" t="s">
        <v>20</v>
      </c>
      <c r="B105" s="17" t="s">
        <v>218</v>
      </c>
      <c r="C105" s="16">
        <f>INDEX(List7,G105)</f>
        <v>0</v>
      </c>
      <c r="D105" s="37">
        <f>'2b. Onderbouwing DTA'!$D$79</f>
        <v>0</v>
      </c>
      <c r="G105">
        <v>1</v>
      </c>
    </row>
    <row r="106" spans="1:8" x14ac:dyDescent="0.35">
      <c r="A106" s="42" t="s">
        <v>20</v>
      </c>
      <c r="B106" s="43" t="s">
        <v>219</v>
      </c>
      <c r="C106" s="44"/>
      <c r="D106" s="45">
        <f>'2b. Onderbouwing DTA'!$D$82</f>
        <v>0</v>
      </c>
    </row>
    <row r="107" spans="1:8" x14ac:dyDescent="0.35">
      <c r="A107" s="36" t="s">
        <v>20</v>
      </c>
      <c r="B107" s="17" t="s">
        <v>303</v>
      </c>
      <c r="C107" s="30" t="str">
        <f>IF(G107=TRUE,H107,"")</f>
        <v/>
      </c>
      <c r="D107" s="37"/>
      <c r="G107" t="b">
        <v>0</v>
      </c>
      <c r="H107" t="s">
        <v>243</v>
      </c>
    </row>
    <row r="108" spans="1:8" x14ac:dyDescent="0.35">
      <c r="A108" s="36" t="s">
        <v>20</v>
      </c>
      <c r="B108" s="17" t="s">
        <v>304</v>
      </c>
      <c r="C108" s="30" t="str">
        <f t="shared" ref="C108:C109" si="16">IF(G108=TRUE,H108,"")</f>
        <v/>
      </c>
      <c r="D108" s="37"/>
      <c r="G108" t="b">
        <v>0</v>
      </c>
      <c r="H108" t="s">
        <v>245</v>
      </c>
    </row>
    <row r="109" spans="1:8" x14ac:dyDescent="0.35">
      <c r="A109" s="36" t="s">
        <v>20</v>
      </c>
      <c r="B109" s="17" t="s">
        <v>305</v>
      </c>
      <c r="C109" s="30" t="str">
        <f t="shared" si="16"/>
        <v/>
      </c>
      <c r="D109" s="37"/>
      <c r="G109" t="b">
        <v>0</v>
      </c>
      <c r="H109" t="s">
        <v>247</v>
      </c>
    </row>
    <row r="110" spans="1:8" x14ac:dyDescent="0.35">
      <c r="A110" s="36" t="s">
        <v>20</v>
      </c>
      <c r="B110" s="17" t="s">
        <v>306</v>
      </c>
      <c r="C110" s="30" t="str">
        <f>IF(G110=TRUE,H110,"")</f>
        <v/>
      </c>
      <c r="D110" s="37"/>
      <c r="G110" t="b">
        <v>0</v>
      </c>
      <c r="H110" t="s">
        <v>249</v>
      </c>
    </row>
    <row r="111" spans="1:8" x14ac:dyDescent="0.35">
      <c r="A111" s="36" t="s">
        <v>20</v>
      </c>
      <c r="B111" s="17" t="s">
        <v>307</v>
      </c>
      <c r="C111" s="30" t="str">
        <f t="shared" ref="C111:C112" si="17">IF(G111=TRUE,H111,"")</f>
        <v/>
      </c>
      <c r="D111" s="37"/>
      <c r="G111" t="b">
        <v>0</v>
      </c>
      <c r="H111" t="s">
        <v>227</v>
      </c>
    </row>
    <row r="112" spans="1:8" x14ac:dyDescent="0.35">
      <c r="A112" s="36" t="s">
        <v>20</v>
      </c>
      <c r="B112" s="17" t="s">
        <v>308</v>
      </c>
      <c r="C112" s="30" t="str">
        <f t="shared" si="17"/>
        <v/>
      </c>
      <c r="D112" s="37">
        <f>'2b. Onderbouwing DTA'!I56</f>
        <v>0</v>
      </c>
      <c r="G112" t="b">
        <v>0</v>
      </c>
      <c r="H112" t="s">
        <v>252</v>
      </c>
    </row>
    <row r="113" spans="1:8" x14ac:dyDescent="0.35">
      <c r="A113" s="36" t="s">
        <v>20</v>
      </c>
      <c r="B113" s="17" t="s">
        <v>228</v>
      </c>
      <c r="C113" s="16"/>
      <c r="D113" s="37">
        <f>'2b. Onderbouwing DTA'!I59</f>
        <v>0</v>
      </c>
    </row>
    <row r="114" spans="1:8" x14ac:dyDescent="0.35">
      <c r="A114" s="36" t="s">
        <v>20</v>
      </c>
      <c r="B114" s="17" t="s">
        <v>309</v>
      </c>
      <c r="C114" s="30" t="str">
        <f>IF(G114=TRUE,H114,"")</f>
        <v/>
      </c>
      <c r="D114" s="37"/>
      <c r="G114" t="b">
        <v>0</v>
      </c>
      <c r="H114" t="s">
        <v>254</v>
      </c>
    </row>
    <row r="115" spans="1:8" x14ac:dyDescent="0.35">
      <c r="A115" s="36" t="s">
        <v>20</v>
      </c>
      <c r="B115" s="17" t="s">
        <v>310</v>
      </c>
      <c r="C115" s="30" t="str">
        <f t="shared" ref="C115:C116" si="18">IF(G115=TRUE,H115,"")</f>
        <v/>
      </c>
      <c r="D115" s="37"/>
      <c r="G115" t="b">
        <v>0</v>
      </c>
      <c r="H115" t="s">
        <v>516</v>
      </c>
    </row>
    <row r="116" spans="1:8" x14ac:dyDescent="0.35">
      <c r="A116" s="36" t="s">
        <v>20</v>
      </c>
      <c r="B116" s="17" t="s">
        <v>311</v>
      </c>
      <c r="C116" s="30" t="str">
        <f t="shared" si="18"/>
        <v/>
      </c>
      <c r="D116" s="37"/>
      <c r="G116" t="b">
        <v>0</v>
      </c>
      <c r="H116" t="s">
        <v>257</v>
      </c>
    </row>
    <row r="117" spans="1:8" x14ac:dyDescent="0.35">
      <c r="A117" s="36" t="s">
        <v>20</v>
      </c>
      <c r="B117" s="17" t="s">
        <v>312</v>
      </c>
      <c r="C117" s="30" t="str">
        <f>IF(G117=TRUE,H117,"")</f>
        <v/>
      </c>
      <c r="D117" s="37"/>
      <c r="G117" t="b">
        <v>0</v>
      </c>
      <c r="H117" t="s">
        <v>259</v>
      </c>
    </row>
    <row r="118" spans="1:8" x14ac:dyDescent="0.35">
      <c r="A118" s="36" t="s">
        <v>20</v>
      </c>
      <c r="B118" s="17" t="s">
        <v>313</v>
      </c>
      <c r="C118" s="30" t="str">
        <f t="shared" ref="C118:C119" si="19">IF(G118=TRUE,H118,"")</f>
        <v/>
      </c>
      <c r="D118" s="37"/>
      <c r="G118" t="b">
        <v>0</v>
      </c>
      <c r="H118" t="s">
        <v>261</v>
      </c>
    </row>
    <row r="119" spans="1:8" x14ac:dyDescent="0.35">
      <c r="A119" s="36" t="s">
        <v>20</v>
      </c>
      <c r="B119" s="17" t="s">
        <v>314</v>
      </c>
      <c r="C119" s="30" t="str">
        <f t="shared" si="19"/>
        <v/>
      </c>
      <c r="D119" s="37"/>
      <c r="G119" t="b">
        <v>0</v>
      </c>
      <c r="H119" t="s">
        <v>263</v>
      </c>
    </row>
    <row r="120" spans="1:8" x14ac:dyDescent="0.35">
      <c r="A120" s="36" t="s">
        <v>20</v>
      </c>
      <c r="B120" s="17" t="s">
        <v>315</v>
      </c>
      <c r="C120" s="30" t="str">
        <f>IF(G120=TRUE,H120,"")</f>
        <v/>
      </c>
      <c r="D120" s="37"/>
      <c r="G120" t="b">
        <v>0</v>
      </c>
      <c r="H120" t="s">
        <v>265</v>
      </c>
    </row>
    <row r="121" spans="1:8" x14ac:dyDescent="0.35">
      <c r="A121" s="36" t="s">
        <v>20</v>
      </c>
      <c r="B121" s="17" t="s">
        <v>316</v>
      </c>
      <c r="C121" s="30" t="str">
        <f t="shared" ref="C121:C122" si="20">IF(G121=TRUE,H121,"")</f>
        <v/>
      </c>
      <c r="D121" s="37"/>
      <c r="G121" t="b">
        <v>0</v>
      </c>
      <c r="H121" t="s">
        <v>267</v>
      </c>
    </row>
    <row r="122" spans="1:8" x14ac:dyDescent="0.35">
      <c r="A122" s="36" t="s">
        <v>20</v>
      </c>
      <c r="B122" s="17" t="s">
        <v>317</v>
      </c>
      <c r="C122" s="30" t="str">
        <f t="shared" si="20"/>
        <v/>
      </c>
      <c r="D122" s="37"/>
      <c r="G122" t="b">
        <v>0</v>
      </c>
      <c r="H122" t="s">
        <v>269</v>
      </c>
    </row>
    <row r="123" spans="1:8" x14ac:dyDescent="0.35">
      <c r="A123" s="36" t="s">
        <v>20</v>
      </c>
      <c r="B123" s="17" t="s">
        <v>318</v>
      </c>
      <c r="C123" s="30" t="str">
        <f>IF(G123=TRUE,H123,"")</f>
        <v/>
      </c>
      <c r="D123" s="37"/>
      <c r="G123" t="b">
        <v>0</v>
      </c>
      <c r="H123" t="s">
        <v>227</v>
      </c>
    </row>
    <row r="124" spans="1:8" x14ac:dyDescent="0.35">
      <c r="A124" s="36" t="s">
        <v>20</v>
      </c>
      <c r="B124" s="17" t="s">
        <v>319</v>
      </c>
      <c r="C124" s="30" t="str">
        <f t="shared" ref="C124" si="21">IF(G124=TRUE,H124,"")</f>
        <v/>
      </c>
      <c r="D124" s="37">
        <f>'2b. Onderbouwing DTA'!I73</f>
        <v>0</v>
      </c>
      <c r="G124" t="b">
        <v>0</v>
      </c>
      <c r="H124" t="s">
        <v>252</v>
      </c>
    </row>
    <row r="125" spans="1:8" x14ac:dyDescent="0.35">
      <c r="A125" s="36" t="s">
        <v>20</v>
      </c>
      <c r="B125" s="17" t="s">
        <v>230</v>
      </c>
      <c r="C125" s="16">
        <f>INDEX(List8,G125)</f>
        <v>0</v>
      </c>
      <c r="D125" s="37">
        <f>'2b. Onderbouwing DTA'!I79</f>
        <v>0</v>
      </c>
      <c r="G125">
        <v>1</v>
      </c>
    </row>
    <row r="126" spans="1:8" x14ac:dyDescent="0.35">
      <c r="A126" s="42" t="s">
        <v>20</v>
      </c>
      <c r="B126" s="43" t="s">
        <v>231</v>
      </c>
      <c r="C126" s="44"/>
      <c r="D126" s="45">
        <f>'2b. Onderbouwing DTA'!I82</f>
        <v>0</v>
      </c>
    </row>
    <row r="127" spans="1:8" x14ac:dyDescent="0.35">
      <c r="A127" s="36" t="s">
        <v>20</v>
      </c>
      <c r="B127" s="17" t="s">
        <v>320</v>
      </c>
      <c r="C127" s="31" t="str">
        <f>IF(G127=TRUE,H127,"")</f>
        <v/>
      </c>
      <c r="D127" s="37"/>
      <c r="G127" t="b">
        <v>0</v>
      </c>
      <c r="H127" t="s">
        <v>321</v>
      </c>
    </row>
    <row r="128" spans="1:8" x14ac:dyDescent="0.35">
      <c r="A128" s="36" t="s">
        <v>20</v>
      </c>
      <c r="B128" s="17" t="s">
        <v>322</v>
      </c>
      <c r="C128" s="30" t="str">
        <f t="shared" ref="C128:C132" si="22">IF(G128=TRUE,H128,"")</f>
        <v/>
      </c>
      <c r="D128" s="37"/>
      <c r="G128" t="b">
        <v>0</v>
      </c>
      <c r="H128" t="s">
        <v>323</v>
      </c>
    </row>
    <row r="129" spans="1:8" x14ac:dyDescent="0.35">
      <c r="A129" s="36" t="s">
        <v>20</v>
      </c>
      <c r="B129" s="17" t="s">
        <v>324</v>
      </c>
      <c r="C129" s="30" t="str">
        <f t="shared" si="22"/>
        <v/>
      </c>
      <c r="D129" s="37"/>
      <c r="G129" t="b">
        <v>0</v>
      </c>
      <c r="H129" t="s">
        <v>325</v>
      </c>
    </row>
    <row r="130" spans="1:8" x14ac:dyDescent="0.35">
      <c r="A130" s="36" t="s">
        <v>20</v>
      </c>
      <c r="B130" s="17" t="s">
        <v>326</v>
      </c>
      <c r="C130" s="30" t="str">
        <f t="shared" si="22"/>
        <v/>
      </c>
      <c r="D130" s="37"/>
      <c r="G130" t="b">
        <v>0</v>
      </c>
      <c r="H130" t="s">
        <v>327</v>
      </c>
    </row>
    <row r="131" spans="1:8" x14ac:dyDescent="0.35">
      <c r="A131" s="36" t="s">
        <v>20</v>
      </c>
      <c r="B131" s="17" t="s">
        <v>328</v>
      </c>
      <c r="C131" s="30" t="str">
        <f t="shared" si="22"/>
        <v/>
      </c>
      <c r="D131" s="37"/>
      <c r="G131" t="b">
        <v>0</v>
      </c>
      <c r="H131" t="s">
        <v>249</v>
      </c>
    </row>
    <row r="132" spans="1:8" x14ac:dyDescent="0.35">
      <c r="A132" s="36" t="s">
        <v>20</v>
      </c>
      <c r="B132" s="17" t="s">
        <v>329</v>
      </c>
      <c r="C132" s="30" t="str">
        <f t="shared" si="22"/>
        <v/>
      </c>
      <c r="D132" s="37"/>
      <c r="G132" t="b">
        <v>0</v>
      </c>
      <c r="H132" t="s">
        <v>330</v>
      </c>
    </row>
    <row r="133" spans="1:8" x14ac:dyDescent="0.35">
      <c r="A133" s="36" t="s">
        <v>20</v>
      </c>
      <c r="B133" s="17" t="s">
        <v>331</v>
      </c>
      <c r="C133" s="30" t="str">
        <f t="shared" ref="C133:C134" si="23">IF(G133=TRUE,H133,"")</f>
        <v/>
      </c>
      <c r="D133" s="37"/>
      <c r="G133" t="b">
        <v>0</v>
      </c>
      <c r="H133" t="s">
        <v>227</v>
      </c>
    </row>
    <row r="134" spans="1:8" x14ac:dyDescent="0.35">
      <c r="A134" s="36" t="s">
        <v>20</v>
      </c>
      <c r="B134" s="17" t="s">
        <v>332</v>
      </c>
      <c r="C134" s="30" t="str">
        <f t="shared" si="23"/>
        <v/>
      </c>
      <c r="D134" s="37">
        <f>'2b. Onderbouwing DTA'!$D$98</f>
        <v>0</v>
      </c>
      <c r="G134" t="b">
        <v>0</v>
      </c>
      <c r="H134" t="s">
        <v>252</v>
      </c>
    </row>
    <row r="135" spans="1:8" x14ac:dyDescent="0.35">
      <c r="A135" s="36" t="s">
        <v>20</v>
      </c>
      <c r="B135" s="17" t="s">
        <v>333</v>
      </c>
      <c r="C135" s="16"/>
      <c r="D135" s="37">
        <f>'2b. Onderbouwing DTA'!$D$101</f>
        <v>0</v>
      </c>
    </row>
    <row r="136" spans="1:8" x14ac:dyDescent="0.35">
      <c r="A136" s="36" t="s">
        <v>20</v>
      </c>
      <c r="B136" s="17" t="s">
        <v>334</v>
      </c>
      <c r="C136" s="31" t="str">
        <f>IF(G136=TRUE,H136,"")</f>
        <v/>
      </c>
      <c r="D136" s="37"/>
      <c r="G136" t="b">
        <v>0</v>
      </c>
      <c r="H136" t="s">
        <v>254</v>
      </c>
    </row>
    <row r="137" spans="1:8" x14ac:dyDescent="0.35">
      <c r="A137" s="36" t="s">
        <v>20</v>
      </c>
      <c r="B137" s="17" t="s">
        <v>335</v>
      </c>
      <c r="C137" s="30" t="str">
        <f t="shared" ref="C137:C144" si="24">IF(G137=TRUE,H137,"")</f>
        <v/>
      </c>
      <c r="D137" s="37"/>
      <c r="G137" t="b">
        <v>0</v>
      </c>
      <c r="H137" t="s">
        <v>516</v>
      </c>
    </row>
    <row r="138" spans="1:8" x14ac:dyDescent="0.35">
      <c r="A138" s="36" t="s">
        <v>20</v>
      </c>
      <c r="B138" s="17" t="s">
        <v>336</v>
      </c>
      <c r="C138" s="30" t="str">
        <f t="shared" si="24"/>
        <v/>
      </c>
      <c r="D138" s="37"/>
      <c r="G138" t="b">
        <v>0</v>
      </c>
      <c r="H138" t="s">
        <v>257</v>
      </c>
    </row>
    <row r="139" spans="1:8" x14ac:dyDescent="0.35">
      <c r="A139" s="36" t="s">
        <v>20</v>
      </c>
      <c r="B139" s="17" t="s">
        <v>337</v>
      </c>
      <c r="C139" s="30" t="str">
        <f t="shared" si="24"/>
        <v/>
      </c>
      <c r="D139" s="37"/>
      <c r="G139" t="b">
        <v>0</v>
      </c>
      <c r="H139" t="s">
        <v>259</v>
      </c>
    </row>
    <row r="140" spans="1:8" x14ac:dyDescent="0.35">
      <c r="A140" s="36" t="s">
        <v>20</v>
      </c>
      <c r="B140" s="17" t="s">
        <v>338</v>
      </c>
      <c r="C140" s="30" t="str">
        <f t="shared" si="24"/>
        <v/>
      </c>
      <c r="D140" s="37"/>
      <c r="G140" t="b">
        <v>0</v>
      </c>
      <c r="H140" t="s">
        <v>261</v>
      </c>
    </row>
    <row r="141" spans="1:8" x14ac:dyDescent="0.35">
      <c r="A141" s="36" t="s">
        <v>20</v>
      </c>
      <c r="B141" s="17" t="s">
        <v>339</v>
      </c>
      <c r="C141" s="30" t="str">
        <f t="shared" si="24"/>
        <v/>
      </c>
      <c r="D141" s="37"/>
      <c r="G141" t="b">
        <v>0</v>
      </c>
      <c r="H141" t="s">
        <v>263</v>
      </c>
    </row>
    <row r="142" spans="1:8" x14ac:dyDescent="0.35">
      <c r="A142" s="36" t="s">
        <v>20</v>
      </c>
      <c r="B142" s="17" t="s">
        <v>340</v>
      </c>
      <c r="C142" s="30" t="str">
        <f t="shared" si="24"/>
        <v/>
      </c>
      <c r="D142" s="37"/>
      <c r="G142" t="b">
        <v>0</v>
      </c>
      <c r="H142" t="s">
        <v>265</v>
      </c>
    </row>
    <row r="143" spans="1:8" x14ac:dyDescent="0.35">
      <c r="A143" s="36" t="s">
        <v>20</v>
      </c>
      <c r="B143" s="17" t="s">
        <v>341</v>
      </c>
      <c r="C143" s="30" t="str">
        <f t="shared" si="24"/>
        <v/>
      </c>
      <c r="D143" s="37"/>
      <c r="G143" t="b">
        <v>0</v>
      </c>
      <c r="H143" t="s">
        <v>267</v>
      </c>
    </row>
    <row r="144" spans="1:8" x14ac:dyDescent="0.35">
      <c r="A144" s="36" t="s">
        <v>20</v>
      </c>
      <c r="B144" s="17" t="s">
        <v>342</v>
      </c>
      <c r="C144" s="30" t="str">
        <f t="shared" si="24"/>
        <v/>
      </c>
      <c r="D144" s="37"/>
      <c r="G144" t="b">
        <v>0</v>
      </c>
      <c r="H144" t="s">
        <v>269</v>
      </c>
    </row>
    <row r="145" spans="1:8" x14ac:dyDescent="0.35">
      <c r="A145" s="36" t="s">
        <v>20</v>
      </c>
      <c r="B145" s="17" t="s">
        <v>343</v>
      </c>
      <c r="C145" s="30" t="str">
        <f>IF(G145=TRUE,H145,"")</f>
        <v/>
      </c>
      <c r="D145" s="37"/>
      <c r="G145" t="b">
        <v>0</v>
      </c>
      <c r="H145" t="s">
        <v>227</v>
      </c>
    </row>
    <row r="146" spans="1:8" x14ac:dyDescent="0.35">
      <c r="A146" s="36" t="s">
        <v>20</v>
      </c>
      <c r="B146" s="17" t="s">
        <v>344</v>
      </c>
      <c r="C146" s="30" t="str">
        <f t="shared" ref="C146" si="25">IF(G146=TRUE,H146,"")</f>
        <v/>
      </c>
      <c r="D146" s="37">
        <f>'2b. Onderbouwing DTA'!D115</f>
        <v>0</v>
      </c>
      <c r="G146" t="b">
        <v>0</v>
      </c>
      <c r="H146" t="s">
        <v>252</v>
      </c>
    </row>
    <row r="147" spans="1:8" x14ac:dyDescent="0.35">
      <c r="A147" s="36" t="s">
        <v>20</v>
      </c>
      <c r="B147" s="17" t="s">
        <v>345</v>
      </c>
      <c r="C147" s="16">
        <f>INDEX(List3,G147)</f>
        <v>0</v>
      </c>
      <c r="D147" s="37">
        <f>'2b. Onderbouwing DTA'!$D$121</f>
        <v>0</v>
      </c>
      <c r="G147">
        <v>1</v>
      </c>
    </row>
    <row r="148" spans="1:8" x14ac:dyDescent="0.35">
      <c r="A148" s="42" t="s">
        <v>20</v>
      </c>
      <c r="B148" s="43" t="s">
        <v>346</v>
      </c>
      <c r="C148" s="44"/>
      <c r="D148" s="45">
        <f>'2b. Onderbouwing DTA'!D124</f>
        <v>0</v>
      </c>
    </row>
    <row r="149" spans="1:8" x14ac:dyDescent="0.35">
      <c r="A149" s="36" t="s">
        <v>20</v>
      </c>
      <c r="B149" s="17" t="s">
        <v>347</v>
      </c>
      <c r="C149" s="16">
        <f>INDEX(List3,G149)</f>
        <v>0</v>
      </c>
      <c r="D149" s="37">
        <f>'2b. Onderbouwing DTA'!$D$133</f>
        <v>0</v>
      </c>
      <c r="G149">
        <v>1</v>
      </c>
    </row>
    <row r="150" spans="1:8" x14ac:dyDescent="0.35">
      <c r="A150" s="36" t="s">
        <v>20</v>
      </c>
      <c r="B150" s="17" t="s">
        <v>232</v>
      </c>
      <c r="C150" s="16"/>
      <c r="D150" s="37">
        <f>'2b. Onderbouwing DTA'!D137</f>
        <v>0</v>
      </c>
    </row>
    <row r="151" spans="1:8" x14ac:dyDescent="0.35">
      <c r="A151" s="36" t="s">
        <v>20</v>
      </c>
      <c r="B151" s="17" t="s">
        <v>348</v>
      </c>
      <c r="C151" s="30" t="str">
        <f>IF(G151=TRUE,H151,"")</f>
        <v/>
      </c>
      <c r="D151" s="37"/>
      <c r="G151" t="b">
        <v>0</v>
      </c>
      <c r="H151" t="s">
        <v>243</v>
      </c>
    </row>
    <row r="152" spans="1:8" x14ac:dyDescent="0.35">
      <c r="A152" s="36" t="s">
        <v>20</v>
      </c>
      <c r="B152" s="17" t="s">
        <v>349</v>
      </c>
      <c r="C152" s="30" t="str">
        <f t="shared" ref="C152:C153" si="26">IF(G152=TRUE,H152,"")</f>
        <v/>
      </c>
      <c r="D152" s="37"/>
      <c r="G152" t="b">
        <v>0</v>
      </c>
      <c r="H152" t="s">
        <v>245</v>
      </c>
    </row>
    <row r="153" spans="1:8" x14ac:dyDescent="0.35">
      <c r="A153" s="36" t="s">
        <v>20</v>
      </c>
      <c r="B153" s="17" t="s">
        <v>350</v>
      </c>
      <c r="C153" s="30" t="str">
        <f t="shared" si="26"/>
        <v/>
      </c>
      <c r="D153" s="37"/>
      <c r="G153" t="b">
        <v>0</v>
      </c>
      <c r="H153" t="s">
        <v>247</v>
      </c>
    </row>
    <row r="154" spans="1:8" x14ac:dyDescent="0.35">
      <c r="A154" s="36" t="s">
        <v>20</v>
      </c>
      <c r="B154" s="17" t="s">
        <v>351</v>
      </c>
      <c r="C154" s="30" t="str">
        <f>IF(G154=TRUE,H154,"")</f>
        <v/>
      </c>
      <c r="D154" s="37"/>
      <c r="G154" t="b">
        <v>0</v>
      </c>
      <c r="H154" t="s">
        <v>249</v>
      </c>
    </row>
    <row r="155" spans="1:8" x14ac:dyDescent="0.35">
      <c r="A155" s="36" t="s">
        <v>20</v>
      </c>
      <c r="B155" s="17" t="s">
        <v>352</v>
      </c>
      <c r="C155" s="30" t="str">
        <f t="shared" ref="C155:C156" si="27">IF(G155=TRUE,H155,"")</f>
        <v/>
      </c>
      <c r="D155" s="37"/>
      <c r="G155" t="b">
        <v>0</v>
      </c>
      <c r="H155" t="s">
        <v>227</v>
      </c>
    </row>
    <row r="156" spans="1:8" x14ac:dyDescent="0.35">
      <c r="A156" s="36" t="s">
        <v>20</v>
      </c>
      <c r="B156" s="17" t="s">
        <v>353</v>
      </c>
      <c r="C156" s="30" t="str">
        <f t="shared" si="27"/>
        <v/>
      </c>
      <c r="D156" s="37">
        <f>'2b. Onderbouwing DTA'!$D$146</f>
        <v>0</v>
      </c>
      <c r="G156" t="b">
        <v>0</v>
      </c>
      <c r="H156" t="s">
        <v>252</v>
      </c>
    </row>
    <row r="157" spans="1:8" x14ac:dyDescent="0.35">
      <c r="A157" s="36" t="s">
        <v>20</v>
      </c>
      <c r="B157" s="17" t="s">
        <v>354</v>
      </c>
      <c r="C157" s="30" t="str">
        <f>IF(G157=TRUE,H157,"")</f>
        <v/>
      </c>
      <c r="D157" s="37"/>
      <c r="G157" t="b">
        <v>0</v>
      </c>
      <c r="H157" t="s">
        <v>254</v>
      </c>
    </row>
    <row r="158" spans="1:8" x14ac:dyDescent="0.35">
      <c r="A158" s="36" t="s">
        <v>20</v>
      </c>
      <c r="B158" s="17" t="s">
        <v>355</v>
      </c>
      <c r="C158" s="30" t="str">
        <f t="shared" ref="C158:C159" si="28">IF(G158=TRUE,H158,"")</f>
        <v/>
      </c>
      <c r="D158" s="37"/>
      <c r="G158" t="b">
        <v>0</v>
      </c>
      <c r="H158" t="s">
        <v>516</v>
      </c>
    </row>
    <row r="159" spans="1:8" x14ac:dyDescent="0.35">
      <c r="A159" s="36" t="s">
        <v>20</v>
      </c>
      <c r="B159" s="17" t="s">
        <v>356</v>
      </c>
      <c r="C159" s="30" t="str">
        <f t="shared" si="28"/>
        <v/>
      </c>
      <c r="D159" s="37"/>
      <c r="G159" t="b">
        <v>0</v>
      </c>
      <c r="H159" t="s">
        <v>257</v>
      </c>
    </row>
    <row r="160" spans="1:8" x14ac:dyDescent="0.35">
      <c r="A160" s="36" t="s">
        <v>20</v>
      </c>
      <c r="B160" s="17" t="s">
        <v>357</v>
      </c>
      <c r="C160" s="30" t="str">
        <f>IF(G160=TRUE,H160,"")</f>
        <v/>
      </c>
      <c r="D160" s="37"/>
      <c r="G160" t="b">
        <v>0</v>
      </c>
      <c r="H160" t="s">
        <v>259</v>
      </c>
    </row>
    <row r="161" spans="1:8" x14ac:dyDescent="0.35">
      <c r="A161" s="36" t="s">
        <v>20</v>
      </c>
      <c r="B161" s="17" t="s">
        <v>358</v>
      </c>
      <c r="C161" s="30" t="str">
        <f t="shared" ref="C161:C162" si="29">IF(G161=TRUE,H161,"")</f>
        <v/>
      </c>
      <c r="D161" s="37"/>
      <c r="G161" t="b">
        <v>0</v>
      </c>
      <c r="H161" t="s">
        <v>261</v>
      </c>
    </row>
    <row r="162" spans="1:8" x14ac:dyDescent="0.35">
      <c r="A162" s="36" t="s">
        <v>20</v>
      </c>
      <c r="B162" s="17" t="s">
        <v>359</v>
      </c>
      <c r="C162" s="30" t="str">
        <f t="shared" si="29"/>
        <v/>
      </c>
      <c r="D162" s="37"/>
      <c r="G162" t="b">
        <v>0</v>
      </c>
      <c r="H162" t="s">
        <v>263</v>
      </c>
    </row>
    <row r="163" spans="1:8" x14ac:dyDescent="0.35">
      <c r="A163" s="36" t="s">
        <v>20</v>
      </c>
      <c r="B163" s="17" t="s">
        <v>360</v>
      </c>
      <c r="C163" s="30" t="str">
        <f>IF(G163=TRUE,H163,"")</f>
        <v/>
      </c>
      <c r="D163" s="37"/>
      <c r="G163" t="b">
        <v>0</v>
      </c>
      <c r="H163" t="s">
        <v>265</v>
      </c>
    </row>
    <row r="164" spans="1:8" x14ac:dyDescent="0.35">
      <c r="A164" s="36" t="s">
        <v>20</v>
      </c>
      <c r="B164" s="17" t="s">
        <v>361</v>
      </c>
      <c r="C164" s="30" t="str">
        <f t="shared" ref="C164:C165" si="30">IF(G164=TRUE,H164,"")</f>
        <v/>
      </c>
      <c r="D164" s="37"/>
      <c r="G164" t="b">
        <v>0</v>
      </c>
      <c r="H164" t="s">
        <v>267</v>
      </c>
    </row>
    <row r="165" spans="1:8" x14ac:dyDescent="0.35">
      <c r="A165" s="36" t="s">
        <v>20</v>
      </c>
      <c r="B165" s="17" t="s">
        <v>362</v>
      </c>
      <c r="C165" s="30" t="str">
        <f t="shared" si="30"/>
        <v/>
      </c>
      <c r="D165" s="37"/>
      <c r="G165" t="b">
        <v>0</v>
      </c>
      <c r="H165" t="s">
        <v>269</v>
      </c>
    </row>
    <row r="166" spans="1:8" x14ac:dyDescent="0.35">
      <c r="A166" s="36" t="s">
        <v>20</v>
      </c>
      <c r="B166" s="17" t="s">
        <v>363</v>
      </c>
      <c r="C166" s="30" t="str">
        <f>IF(G166=TRUE,H166,"")</f>
        <v/>
      </c>
      <c r="D166" s="37"/>
      <c r="G166" t="b">
        <v>0</v>
      </c>
      <c r="H166" t="s">
        <v>227</v>
      </c>
    </row>
    <row r="167" spans="1:8" x14ac:dyDescent="0.35">
      <c r="A167" s="36" t="s">
        <v>20</v>
      </c>
      <c r="B167" s="17" t="s">
        <v>364</v>
      </c>
      <c r="C167" s="30" t="str">
        <f t="shared" ref="C167" si="31">IF(G167=TRUE,H167,"")</f>
        <v/>
      </c>
      <c r="D167" s="37">
        <f>'2b. Onderbouwing DTA'!$D$160</f>
        <v>0</v>
      </c>
      <c r="G167" t="b">
        <v>0</v>
      </c>
      <c r="H167" t="s">
        <v>252</v>
      </c>
    </row>
    <row r="168" spans="1:8" x14ac:dyDescent="0.35">
      <c r="A168" s="36" t="s">
        <v>20</v>
      </c>
      <c r="B168" s="17" t="s">
        <v>365</v>
      </c>
      <c r="C168" s="16">
        <f>INDEX(List3,G168)</f>
        <v>0</v>
      </c>
      <c r="D168" s="37">
        <f>'2b. Onderbouwing DTA'!$D$166</f>
        <v>0</v>
      </c>
      <c r="G168">
        <v>1</v>
      </c>
    </row>
    <row r="169" spans="1:8" x14ac:dyDescent="0.35">
      <c r="A169" s="42" t="s">
        <v>20</v>
      </c>
      <c r="B169" s="43" t="s">
        <v>366</v>
      </c>
      <c r="C169" s="44"/>
      <c r="D169" s="45">
        <f>'2b. Onderbouwing DTA'!$D$169</f>
        <v>0</v>
      </c>
    </row>
    <row r="170" spans="1:8" x14ac:dyDescent="0.35">
      <c r="A170" s="36" t="s">
        <v>20</v>
      </c>
      <c r="B170" s="17" t="s">
        <v>367</v>
      </c>
      <c r="C170" s="30" t="str">
        <f>IF(G170=TRUE,H170,"")</f>
        <v/>
      </c>
      <c r="D170" s="37"/>
      <c r="G170" t="b">
        <v>0</v>
      </c>
      <c r="H170" t="s">
        <v>243</v>
      </c>
    </row>
    <row r="171" spans="1:8" x14ac:dyDescent="0.35">
      <c r="A171" s="36" t="s">
        <v>20</v>
      </c>
      <c r="B171" s="17" t="s">
        <v>368</v>
      </c>
      <c r="C171" s="30" t="str">
        <f t="shared" ref="C171:C172" si="32">IF(G171=TRUE,H171,"")</f>
        <v/>
      </c>
      <c r="D171" s="37"/>
      <c r="G171" t="b">
        <v>0</v>
      </c>
      <c r="H171" t="s">
        <v>245</v>
      </c>
    </row>
    <row r="172" spans="1:8" x14ac:dyDescent="0.35">
      <c r="A172" s="36" t="s">
        <v>20</v>
      </c>
      <c r="B172" s="17" t="s">
        <v>369</v>
      </c>
      <c r="C172" s="30" t="str">
        <f t="shared" si="32"/>
        <v/>
      </c>
      <c r="D172" s="37"/>
      <c r="G172" t="b">
        <v>0</v>
      </c>
      <c r="H172" t="s">
        <v>247</v>
      </c>
    </row>
    <row r="173" spans="1:8" x14ac:dyDescent="0.35">
      <c r="A173" s="36" t="s">
        <v>20</v>
      </c>
      <c r="B173" s="17" t="s">
        <v>370</v>
      </c>
      <c r="C173" s="30" t="str">
        <f>IF(G173=TRUE,H173,"")</f>
        <v/>
      </c>
      <c r="D173" s="37"/>
      <c r="G173" t="b">
        <v>0</v>
      </c>
      <c r="H173" t="s">
        <v>249</v>
      </c>
    </row>
    <row r="174" spans="1:8" x14ac:dyDescent="0.35">
      <c r="A174" s="36" t="s">
        <v>20</v>
      </c>
      <c r="B174" s="17" t="s">
        <v>371</v>
      </c>
      <c r="C174" s="30" t="str">
        <f t="shared" ref="C174:C175" si="33">IF(G174=TRUE,H174,"")</f>
        <v/>
      </c>
      <c r="D174" s="37"/>
      <c r="G174" t="b">
        <v>0</v>
      </c>
      <c r="H174" t="s">
        <v>227</v>
      </c>
    </row>
    <row r="175" spans="1:8" x14ac:dyDescent="0.35">
      <c r="A175" s="36" t="s">
        <v>20</v>
      </c>
      <c r="B175" s="17" t="s">
        <v>372</v>
      </c>
      <c r="C175" s="30" t="str">
        <f t="shared" si="33"/>
        <v/>
      </c>
      <c r="D175" s="37">
        <f>'2b. Onderbouwing DTA'!$D$181</f>
        <v>0</v>
      </c>
      <c r="G175" t="b">
        <v>0</v>
      </c>
      <c r="H175" t="s">
        <v>252</v>
      </c>
    </row>
    <row r="176" spans="1:8" x14ac:dyDescent="0.35">
      <c r="A176" s="36" t="s">
        <v>20</v>
      </c>
      <c r="B176" s="17" t="s">
        <v>235</v>
      </c>
      <c r="C176" s="16"/>
      <c r="D176" s="37">
        <f>'2b. Onderbouwing DTA'!$D$184</f>
        <v>0</v>
      </c>
    </row>
    <row r="177" spans="1:8" x14ac:dyDescent="0.35">
      <c r="A177" s="36" t="s">
        <v>20</v>
      </c>
      <c r="B177" s="17" t="s">
        <v>373</v>
      </c>
      <c r="C177" s="30" t="str">
        <f>IF(G177=TRUE,H177,"")</f>
        <v/>
      </c>
      <c r="D177" s="37"/>
      <c r="G177" t="b">
        <v>0</v>
      </c>
      <c r="H177" t="s">
        <v>254</v>
      </c>
    </row>
    <row r="178" spans="1:8" x14ac:dyDescent="0.35">
      <c r="A178" s="36" t="s">
        <v>20</v>
      </c>
      <c r="B178" s="17" t="s">
        <v>374</v>
      </c>
      <c r="C178" s="30" t="str">
        <f t="shared" ref="C178:C179" si="34">IF(G178=TRUE,H178,"")</f>
        <v/>
      </c>
      <c r="D178" s="37"/>
      <c r="G178" t="b">
        <v>0</v>
      </c>
      <c r="H178" t="s">
        <v>516</v>
      </c>
    </row>
    <row r="179" spans="1:8" x14ac:dyDescent="0.35">
      <c r="A179" s="36" t="s">
        <v>20</v>
      </c>
      <c r="B179" s="17" t="s">
        <v>375</v>
      </c>
      <c r="C179" s="30" t="str">
        <f t="shared" si="34"/>
        <v/>
      </c>
      <c r="D179" s="37"/>
      <c r="G179" t="b">
        <v>0</v>
      </c>
      <c r="H179" t="s">
        <v>257</v>
      </c>
    </row>
    <row r="180" spans="1:8" x14ac:dyDescent="0.35">
      <c r="A180" s="36" t="s">
        <v>20</v>
      </c>
      <c r="B180" s="17" t="s">
        <v>376</v>
      </c>
      <c r="C180" s="30" t="str">
        <f>IF(G180=TRUE,H180,"")</f>
        <v/>
      </c>
      <c r="D180" s="37"/>
      <c r="G180" t="b">
        <v>0</v>
      </c>
      <c r="H180" t="s">
        <v>259</v>
      </c>
    </row>
    <row r="181" spans="1:8" x14ac:dyDescent="0.35">
      <c r="A181" s="36" t="s">
        <v>20</v>
      </c>
      <c r="B181" s="17" t="s">
        <v>377</v>
      </c>
      <c r="C181" s="30" t="str">
        <f t="shared" ref="C181:C182" si="35">IF(G181=TRUE,H181,"")</f>
        <v/>
      </c>
      <c r="D181" s="37"/>
      <c r="G181" t="b">
        <v>0</v>
      </c>
      <c r="H181" t="s">
        <v>261</v>
      </c>
    </row>
    <row r="182" spans="1:8" x14ac:dyDescent="0.35">
      <c r="A182" s="36" t="s">
        <v>20</v>
      </c>
      <c r="B182" s="17" t="s">
        <v>378</v>
      </c>
      <c r="C182" s="30" t="str">
        <f t="shared" si="35"/>
        <v/>
      </c>
      <c r="D182" s="37"/>
      <c r="G182" t="b">
        <v>0</v>
      </c>
      <c r="H182" t="s">
        <v>263</v>
      </c>
    </row>
    <row r="183" spans="1:8" x14ac:dyDescent="0.35">
      <c r="A183" s="36" t="s">
        <v>20</v>
      </c>
      <c r="B183" s="17" t="s">
        <v>379</v>
      </c>
      <c r="C183" s="30" t="str">
        <f>IF(G183=TRUE,H183,"")</f>
        <v/>
      </c>
      <c r="D183" s="37"/>
      <c r="G183" t="b">
        <v>0</v>
      </c>
      <c r="H183" t="s">
        <v>265</v>
      </c>
    </row>
    <row r="184" spans="1:8" x14ac:dyDescent="0.35">
      <c r="A184" s="36" t="s">
        <v>20</v>
      </c>
      <c r="B184" s="17" t="s">
        <v>380</v>
      </c>
      <c r="C184" s="30" t="str">
        <f t="shared" ref="C184:C185" si="36">IF(G184=TRUE,H184,"")</f>
        <v/>
      </c>
      <c r="D184" s="37"/>
      <c r="G184" t="b">
        <v>0</v>
      </c>
      <c r="H184" t="s">
        <v>267</v>
      </c>
    </row>
    <row r="185" spans="1:8" x14ac:dyDescent="0.35">
      <c r="A185" s="36" t="s">
        <v>20</v>
      </c>
      <c r="B185" s="17" t="s">
        <v>381</v>
      </c>
      <c r="C185" s="30" t="str">
        <f t="shared" si="36"/>
        <v/>
      </c>
      <c r="D185" s="37"/>
      <c r="G185" t="b">
        <v>0</v>
      </c>
      <c r="H185" t="s">
        <v>269</v>
      </c>
    </row>
    <row r="186" spans="1:8" x14ac:dyDescent="0.35">
      <c r="A186" s="36" t="s">
        <v>20</v>
      </c>
      <c r="B186" s="17" t="s">
        <v>382</v>
      </c>
      <c r="C186" s="30" t="str">
        <f>IF(G186=TRUE,H186,"")</f>
        <v/>
      </c>
      <c r="D186" s="37"/>
      <c r="G186" t="b">
        <v>0</v>
      </c>
      <c r="H186" t="s">
        <v>227</v>
      </c>
    </row>
    <row r="187" spans="1:8" x14ac:dyDescent="0.35">
      <c r="A187" s="42" t="s">
        <v>20</v>
      </c>
      <c r="B187" s="43" t="s">
        <v>383</v>
      </c>
      <c r="C187" s="48" t="str">
        <f t="shared" ref="C187" si="37">IF(G187=TRUE,H187,"")</f>
        <v/>
      </c>
      <c r="D187" s="45">
        <f>'2b. Onderbouwing DTA'!$D$198</f>
        <v>0</v>
      </c>
      <c r="G187" t="b">
        <v>0</v>
      </c>
      <c r="H187" t="s">
        <v>252</v>
      </c>
    </row>
    <row r="188" spans="1:8" x14ac:dyDescent="0.35">
      <c r="A188" s="36" t="s">
        <v>20</v>
      </c>
      <c r="B188" s="17" t="s">
        <v>384</v>
      </c>
      <c r="C188" s="30" t="str">
        <f>IF(G188=TRUE,H188,"")</f>
        <v/>
      </c>
      <c r="D188" s="37"/>
      <c r="G188" t="b">
        <v>0</v>
      </c>
      <c r="H188" t="s">
        <v>385</v>
      </c>
    </row>
    <row r="189" spans="1:8" x14ac:dyDescent="0.35">
      <c r="A189" s="36" t="s">
        <v>20</v>
      </c>
      <c r="B189" s="17" t="s">
        <v>386</v>
      </c>
      <c r="C189" s="30" t="str">
        <f t="shared" ref="C189:C190" si="38">IF(G189=TRUE,H189,"")</f>
        <v/>
      </c>
      <c r="D189" s="37"/>
      <c r="G189" t="b">
        <v>0</v>
      </c>
      <c r="H189" t="s">
        <v>387</v>
      </c>
    </row>
    <row r="190" spans="1:8" x14ac:dyDescent="0.35">
      <c r="A190" s="36" t="s">
        <v>20</v>
      </c>
      <c r="B190" s="17" t="s">
        <v>388</v>
      </c>
      <c r="C190" s="30" t="str">
        <f t="shared" si="38"/>
        <v/>
      </c>
      <c r="D190" s="37"/>
      <c r="G190" t="b">
        <v>0</v>
      </c>
      <c r="H190" t="s">
        <v>389</v>
      </c>
    </row>
    <row r="191" spans="1:8" x14ac:dyDescent="0.35">
      <c r="A191" s="36" t="s">
        <v>20</v>
      </c>
      <c r="B191" s="17" t="s">
        <v>390</v>
      </c>
      <c r="C191" s="30" t="str">
        <f>IF(G191=TRUE,H191,"")</f>
        <v/>
      </c>
      <c r="D191" s="37">
        <f>'2b. Onderbouwing DTA'!$D$211</f>
        <v>0</v>
      </c>
      <c r="G191" t="b">
        <v>0</v>
      </c>
      <c r="H191" t="s">
        <v>227</v>
      </c>
    </row>
    <row r="192" spans="1:8" x14ac:dyDescent="0.35">
      <c r="A192" s="42" t="s">
        <v>20</v>
      </c>
      <c r="B192" s="43" t="s">
        <v>391</v>
      </c>
      <c r="C192" s="44"/>
      <c r="D192" s="45">
        <f>'2b. Onderbouwing DTA'!$D$214</f>
        <v>0</v>
      </c>
    </row>
    <row r="193" spans="1:8" x14ac:dyDescent="0.35">
      <c r="A193" s="36" t="s">
        <v>20</v>
      </c>
      <c r="B193" s="17" t="s">
        <v>392</v>
      </c>
      <c r="C193" s="30" t="str">
        <f>IF(G193=TRUE,H193,"")</f>
        <v/>
      </c>
      <c r="D193" s="37"/>
      <c r="G193" t="b">
        <v>0</v>
      </c>
      <c r="H193" t="s">
        <v>385</v>
      </c>
    </row>
    <row r="194" spans="1:8" x14ac:dyDescent="0.35">
      <c r="A194" s="36" t="s">
        <v>20</v>
      </c>
      <c r="B194" s="17" t="s">
        <v>393</v>
      </c>
      <c r="C194" s="30" t="str">
        <f t="shared" ref="C194:C195" si="39">IF(G194=TRUE,H194,"")</f>
        <v/>
      </c>
      <c r="D194" s="37"/>
      <c r="G194" t="b">
        <v>0</v>
      </c>
      <c r="H194" t="s">
        <v>387</v>
      </c>
    </row>
    <row r="195" spans="1:8" x14ac:dyDescent="0.35">
      <c r="A195" s="36" t="s">
        <v>20</v>
      </c>
      <c r="B195" s="17" t="s">
        <v>394</v>
      </c>
      <c r="C195" s="30" t="str">
        <f t="shared" si="39"/>
        <v/>
      </c>
      <c r="D195" s="37"/>
      <c r="G195" t="b">
        <v>0</v>
      </c>
      <c r="H195" t="s">
        <v>389</v>
      </c>
    </row>
    <row r="196" spans="1:8" x14ac:dyDescent="0.35">
      <c r="A196" s="36" t="s">
        <v>20</v>
      </c>
      <c r="B196" s="17" t="s">
        <v>395</v>
      </c>
      <c r="C196" s="30" t="str">
        <f>IF(G196=TRUE,H196,"")</f>
        <v/>
      </c>
      <c r="D196" s="37">
        <f>'2b. Onderbouwing DTA'!$D$224</f>
        <v>0</v>
      </c>
      <c r="G196" t="b">
        <v>0</v>
      </c>
      <c r="H196" t="s">
        <v>227</v>
      </c>
    </row>
    <row r="197" spans="1:8" x14ac:dyDescent="0.35">
      <c r="A197" s="42" t="s">
        <v>20</v>
      </c>
      <c r="B197" s="43" t="s">
        <v>396</v>
      </c>
      <c r="C197" s="44"/>
      <c r="D197" s="45">
        <f>'2b. Onderbouwing DTA'!$D$227</f>
        <v>0</v>
      </c>
    </row>
    <row r="198" spans="1:8" x14ac:dyDescent="0.35">
      <c r="A198" s="50" t="s">
        <v>20</v>
      </c>
      <c r="B198" s="47">
        <v>10</v>
      </c>
      <c r="C198" s="46"/>
      <c r="D198" s="51">
        <f>'2b. Onderbouwing DTA'!D231</f>
        <v>0</v>
      </c>
    </row>
    <row r="199" spans="1:8" x14ac:dyDescent="0.35">
      <c r="A199" s="36" t="s">
        <v>20</v>
      </c>
      <c r="B199" s="17" t="s">
        <v>397</v>
      </c>
      <c r="C199" s="16">
        <f>INDEX(List9,G199)</f>
        <v>0</v>
      </c>
      <c r="D199" s="37"/>
      <c r="G199">
        <v>1</v>
      </c>
    </row>
    <row r="200" spans="1:8" x14ac:dyDescent="0.35">
      <c r="A200" s="42" t="s">
        <v>20</v>
      </c>
      <c r="B200" s="43" t="s">
        <v>398</v>
      </c>
      <c r="C200" s="44"/>
      <c r="D200" s="45">
        <f>'2b. Onderbouwing DTA'!D240</f>
        <v>0</v>
      </c>
    </row>
    <row r="201" spans="1:8" x14ac:dyDescent="0.35">
      <c r="A201" s="36" t="s">
        <v>20</v>
      </c>
      <c r="B201" s="17" t="s">
        <v>399</v>
      </c>
      <c r="C201" s="16">
        <f>INDEX(List3,G201)</f>
        <v>0</v>
      </c>
      <c r="D201" s="37"/>
      <c r="G201">
        <v>1</v>
      </c>
    </row>
    <row r="202" spans="1:8" x14ac:dyDescent="0.35">
      <c r="A202" s="36" t="s">
        <v>20</v>
      </c>
      <c r="B202" s="17" t="s">
        <v>400</v>
      </c>
      <c r="C202" s="16"/>
      <c r="D202" s="37">
        <f>'2b. Onderbouwing DTA'!$D$250</f>
        <v>0</v>
      </c>
    </row>
    <row r="203" spans="1:8" x14ac:dyDescent="0.35">
      <c r="A203" s="42" t="s">
        <v>20</v>
      </c>
      <c r="B203" s="43" t="s">
        <v>401</v>
      </c>
      <c r="C203" s="44"/>
      <c r="D203" s="45">
        <f>'2b. Onderbouwing DTA'!$D$253</f>
        <v>0</v>
      </c>
    </row>
    <row r="204" spans="1:8" x14ac:dyDescent="0.35">
      <c r="A204" s="36" t="s">
        <v>20</v>
      </c>
      <c r="B204" s="17" t="s">
        <v>402</v>
      </c>
      <c r="C204" s="16">
        <f>INDEX(List3,G204)</f>
        <v>0</v>
      </c>
      <c r="D204" s="37"/>
      <c r="G204">
        <v>1</v>
      </c>
    </row>
    <row r="205" spans="1:8" x14ac:dyDescent="0.35">
      <c r="A205" s="36" t="s">
        <v>20</v>
      </c>
      <c r="B205" s="17" t="s">
        <v>403</v>
      </c>
      <c r="C205" s="16"/>
      <c r="D205" s="37">
        <f>'2b. Onderbouwing DTA'!D260</f>
        <v>0</v>
      </c>
    </row>
    <row r="206" spans="1:8" x14ac:dyDescent="0.35">
      <c r="A206" s="42" t="s">
        <v>20</v>
      </c>
      <c r="B206" s="43" t="s">
        <v>404</v>
      </c>
      <c r="C206" s="44"/>
      <c r="D206" s="45">
        <f>'2b. Onderbouwing DTA'!D263</f>
        <v>0</v>
      </c>
    </row>
    <row r="207" spans="1:8" x14ac:dyDescent="0.35">
      <c r="A207" s="36" t="s">
        <v>20</v>
      </c>
      <c r="B207" s="17" t="s">
        <v>405</v>
      </c>
      <c r="C207" s="16">
        <f>INDEX(List3,G207)</f>
        <v>0</v>
      </c>
      <c r="D207" s="37"/>
      <c r="G207">
        <v>1</v>
      </c>
    </row>
    <row r="208" spans="1:8" x14ac:dyDescent="0.35">
      <c r="A208" s="36" t="s">
        <v>20</v>
      </c>
      <c r="B208" s="17" t="s">
        <v>406</v>
      </c>
      <c r="C208" s="16"/>
      <c r="D208" s="37">
        <f>'2b. Onderbouwing DTA'!D270</f>
        <v>0</v>
      </c>
    </row>
    <row r="209" spans="1:7" x14ac:dyDescent="0.35">
      <c r="A209" s="42" t="s">
        <v>20</v>
      </c>
      <c r="B209" s="43" t="s">
        <v>407</v>
      </c>
      <c r="C209" s="44"/>
      <c r="D209" s="45">
        <f>'2b. Onderbouwing DTA'!D273</f>
        <v>0</v>
      </c>
    </row>
    <row r="210" spans="1:7" x14ac:dyDescent="0.35">
      <c r="A210" s="36" t="s">
        <v>20</v>
      </c>
      <c r="B210" s="17" t="s">
        <v>408</v>
      </c>
      <c r="C210" s="16">
        <f>INDEX(List3,G210)</f>
        <v>0</v>
      </c>
      <c r="D210" s="37"/>
      <c r="G210">
        <v>1</v>
      </c>
    </row>
    <row r="211" spans="1:7" x14ac:dyDescent="0.35">
      <c r="A211" s="36" t="s">
        <v>20</v>
      </c>
      <c r="B211" s="17" t="s">
        <v>409</v>
      </c>
      <c r="C211" s="16">
        <f>INDEX(List3,G211)</f>
        <v>0</v>
      </c>
      <c r="D211" s="37"/>
      <c r="G211">
        <v>1</v>
      </c>
    </row>
    <row r="212" spans="1:7" x14ac:dyDescent="0.35">
      <c r="A212" s="36" t="s">
        <v>20</v>
      </c>
      <c r="B212" s="17" t="s">
        <v>410</v>
      </c>
      <c r="C212" s="16"/>
      <c r="D212" s="37">
        <f>'2b. Onderbouwing DTA'!D283</f>
        <v>0</v>
      </c>
    </row>
    <row r="213" spans="1:7" x14ac:dyDescent="0.35">
      <c r="A213" s="38" t="s">
        <v>20</v>
      </c>
      <c r="B213" s="39" t="s">
        <v>411</v>
      </c>
      <c r="C213" s="40"/>
      <c r="D213" s="41">
        <f>'2b. Onderbouwing DTA'!D286</f>
        <v>0</v>
      </c>
    </row>
    <row r="214" spans="1:7" x14ac:dyDescent="0.35">
      <c r="A214" s="52" t="s">
        <v>28</v>
      </c>
      <c r="B214" s="53" t="s">
        <v>206</v>
      </c>
      <c r="C214" s="54">
        <f>INDEX(List10,G214)</f>
        <v>0</v>
      </c>
      <c r="D214" s="55">
        <f>'3. Schokverlies en FMAs'!$C$12</f>
        <v>0</v>
      </c>
      <c r="G214">
        <v>1</v>
      </c>
    </row>
    <row r="215" spans="1:7" x14ac:dyDescent="0.35">
      <c r="A215" s="36" t="s">
        <v>28</v>
      </c>
      <c r="B215" s="17" t="s">
        <v>211</v>
      </c>
      <c r="C215" s="16">
        <f>INDEX(List10,G215)</f>
        <v>0</v>
      </c>
      <c r="D215" s="37">
        <f>'3. Schokverlies en FMAs'!C18</f>
        <v>0</v>
      </c>
      <c r="G215">
        <v>1</v>
      </c>
    </row>
    <row r="216" spans="1:7" x14ac:dyDescent="0.35">
      <c r="A216" s="36" t="s">
        <v>28</v>
      </c>
      <c r="B216" s="17" t="s">
        <v>212</v>
      </c>
      <c r="C216" s="16"/>
      <c r="D216" s="37">
        <f>'3. Schokverlies en FMAs'!C22</f>
        <v>0</v>
      </c>
    </row>
    <row r="217" spans="1:7" x14ac:dyDescent="0.35">
      <c r="A217" s="36" t="s">
        <v>28</v>
      </c>
      <c r="B217" s="17" t="s">
        <v>213</v>
      </c>
      <c r="C217" s="16">
        <f>INDEX(List3,G217)</f>
        <v>0</v>
      </c>
      <c r="D217" s="37"/>
      <c r="G217">
        <v>1</v>
      </c>
    </row>
    <row r="218" spans="1:7" x14ac:dyDescent="0.35">
      <c r="A218" s="42" t="s">
        <v>28</v>
      </c>
      <c r="B218" s="43" t="s">
        <v>214</v>
      </c>
      <c r="C218" s="44"/>
      <c r="D218" s="45">
        <f>'3. Schokverlies en FMAs'!C28</f>
        <v>0</v>
      </c>
    </row>
    <row r="219" spans="1:7" x14ac:dyDescent="0.35">
      <c r="A219" s="36" t="s">
        <v>28</v>
      </c>
      <c r="B219" s="17" t="s">
        <v>216</v>
      </c>
      <c r="C219" s="16">
        <f>INDEX(List10,G219)</f>
        <v>0</v>
      </c>
      <c r="D219" s="37">
        <f>'3. Schokverlies en FMAs'!$C$34</f>
        <v>0</v>
      </c>
      <c r="G219">
        <v>1</v>
      </c>
    </row>
    <row r="220" spans="1:7" x14ac:dyDescent="0.35">
      <c r="A220" s="42" t="s">
        <v>28</v>
      </c>
      <c r="B220" s="43" t="s">
        <v>217</v>
      </c>
      <c r="C220" s="44"/>
      <c r="D220" s="45">
        <f>'3. Schokverlies en FMAs'!$C$37</f>
        <v>0</v>
      </c>
    </row>
    <row r="221" spans="1:7" x14ac:dyDescent="0.35">
      <c r="A221" s="36" t="s">
        <v>28</v>
      </c>
      <c r="B221" s="17" t="s">
        <v>228</v>
      </c>
      <c r="C221" s="16">
        <f>INDEX(List10,G221)</f>
        <v>0</v>
      </c>
      <c r="D221" s="37">
        <f>'3. Schokverlies en FMAs'!$C$43</f>
        <v>0</v>
      </c>
      <c r="G221">
        <v>1</v>
      </c>
    </row>
    <row r="222" spans="1:7" x14ac:dyDescent="0.35">
      <c r="A222" s="42" t="s">
        <v>28</v>
      </c>
      <c r="B222" s="43" t="s">
        <v>229</v>
      </c>
      <c r="C222" s="44"/>
      <c r="D222" s="45">
        <f>'3. Schokverlies en FMAs'!$C$46</f>
        <v>0</v>
      </c>
    </row>
    <row r="223" spans="1:7" x14ac:dyDescent="0.35">
      <c r="A223" s="36" t="s">
        <v>28</v>
      </c>
      <c r="B223" s="17" t="s">
        <v>412</v>
      </c>
      <c r="C223" s="16">
        <f>INDEX(List10,G223)</f>
        <v>0</v>
      </c>
      <c r="D223" s="37">
        <f>'3. Schokverlies en FMAs'!$C$52</f>
        <v>0</v>
      </c>
      <c r="G223">
        <v>1</v>
      </c>
    </row>
    <row r="224" spans="1:7" x14ac:dyDescent="0.35">
      <c r="A224" s="42" t="s">
        <v>28</v>
      </c>
      <c r="B224" s="43" t="s">
        <v>333</v>
      </c>
      <c r="C224" s="44"/>
      <c r="D224" s="45">
        <f>'3. Schokverlies en FMAs'!$C$55</f>
        <v>0</v>
      </c>
    </row>
    <row r="225" spans="1:7" x14ac:dyDescent="0.35">
      <c r="A225" s="36" t="s">
        <v>28</v>
      </c>
      <c r="B225" s="17" t="s">
        <v>347</v>
      </c>
      <c r="C225" s="16">
        <f>INDEX(List3,G225)</f>
        <v>0</v>
      </c>
      <c r="D225" s="37"/>
      <c r="G225">
        <v>1</v>
      </c>
    </row>
    <row r="226" spans="1:7" x14ac:dyDescent="0.35">
      <c r="A226" s="36" t="s">
        <v>28</v>
      </c>
      <c r="B226" s="17" t="s">
        <v>232</v>
      </c>
      <c r="C226" s="16">
        <f>INDEX(List11,G226)</f>
        <v>0</v>
      </c>
      <c r="D226" s="37"/>
      <c r="G226">
        <v>1</v>
      </c>
    </row>
    <row r="227" spans="1:7" x14ac:dyDescent="0.35">
      <c r="A227" s="36" t="s">
        <v>28</v>
      </c>
      <c r="B227" s="17" t="s">
        <v>233</v>
      </c>
      <c r="C227" s="16">
        <f>INDEX(List11,G227)</f>
        <v>0</v>
      </c>
      <c r="D227" s="37"/>
      <c r="G227">
        <v>1</v>
      </c>
    </row>
    <row r="228" spans="1:7" x14ac:dyDescent="0.35">
      <c r="A228" s="42" t="s">
        <v>28</v>
      </c>
      <c r="B228" s="43" t="s">
        <v>234</v>
      </c>
      <c r="C228" s="44">
        <f>INDEX(List11,G228)</f>
        <v>0</v>
      </c>
      <c r="D228" s="45"/>
      <c r="G228">
        <v>1</v>
      </c>
    </row>
    <row r="229" spans="1:7" x14ac:dyDescent="0.35">
      <c r="A229" s="36" t="s">
        <v>28</v>
      </c>
      <c r="B229" s="17" t="s">
        <v>235</v>
      </c>
      <c r="C229" s="16">
        <f>INDEX(List3,G229)</f>
        <v>0</v>
      </c>
      <c r="D229" s="37"/>
      <c r="G229">
        <v>1</v>
      </c>
    </row>
    <row r="230" spans="1:7" x14ac:dyDescent="0.35">
      <c r="A230" s="36" t="s">
        <v>28</v>
      </c>
      <c r="B230" s="17" t="s">
        <v>236</v>
      </c>
      <c r="C230" s="16">
        <f>INDEX(List11,G230)</f>
        <v>0</v>
      </c>
      <c r="D230" s="37"/>
      <c r="G230">
        <v>1</v>
      </c>
    </row>
    <row r="231" spans="1:7" x14ac:dyDescent="0.35">
      <c r="A231" s="36" t="s">
        <v>28</v>
      </c>
      <c r="B231" s="17" t="s">
        <v>237</v>
      </c>
      <c r="C231" s="16">
        <f>INDEX(List11,G231)</f>
        <v>0</v>
      </c>
      <c r="D231" s="37"/>
      <c r="G231">
        <v>1</v>
      </c>
    </row>
    <row r="232" spans="1:7" x14ac:dyDescent="0.35">
      <c r="A232" s="42" t="s">
        <v>28</v>
      </c>
      <c r="B232" s="43" t="s">
        <v>413</v>
      </c>
      <c r="C232" s="44">
        <f>INDEX(List11,G232)</f>
        <v>0</v>
      </c>
      <c r="D232" s="45"/>
      <c r="G232">
        <v>1</v>
      </c>
    </row>
    <row r="233" spans="1:7" x14ac:dyDescent="0.35">
      <c r="A233" s="36" t="s">
        <v>28</v>
      </c>
      <c r="B233" s="17" t="s">
        <v>414</v>
      </c>
      <c r="C233" s="16">
        <f>INDEX(List3,G233)</f>
        <v>0</v>
      </c>
      <c r="D233" s="37"/>
      <c r="G233">
        <v>1</v>
      </c>
    </row>
    <row r="234" spans="1:7" x14ac:dyDescent="0.35">
      <c r="A234" s="36" t="s">
        <v>28</v>
      </c>
      <c r="B234" s="17" t="s">
        <v>391</v>
      </c>
      <c r="C234" s="16">
        <f>INDEX(List11,G234)</f>
        <v>0</v>
      </c>
      <c r="D234" s="37"/>
      <c r="G234">
        <v>1</v>
      </c>
    </row>
    <row r="235" spans="1:7" x14ac:dyDescent="0.35">
      <c r="A235" s="36" t="s">
        <v>28</v>
      </c>
      <c r="B235" s="17" t="s">
        <v>415</v>
      </c>
      <c r="C235" s="16">
        <f>INDEX(List11,G235)</f>
        <v>0</v>
      </c>
      <c r="D235" s="37"/>
      <c r="G235">
        <v>1</v>
      </c>
    </row>
    <row r="236" spans="1:7" x14ac:dyDescent="0.35">
      <c r="A236" s="42" t="s">
        <v>28</v>
      </c>
      <c r="B236" s="43" t="s">
        <v>416</v>
      </c>
      <c r="C236" s="44">
        <f>INDEX(List11,G236)</f>
        <v>0</v>
      </c>
      <c r="D236" s="45"/>
      <c r="G236">
        <v>1</v>
      </c>
    </row>
    <row r="237" spans="1:7" x14ac:dyDescent="0.35">
      <c r="A237" s="36" t="s">
        <v>28</v>
      </c>
      <c r="B237" s="17" t="s">
        <v>417</v>
      </c>
      <c r="C237" s="16">
        <f>INDEX(List3,G237)</f>
        <v>0</v>
      </c>
      <c r="D237" s="37"/>
      <c r="G237">
        <v>1</v>
      </c>
    </row>
    <row r="238" spans="1:7" x14ac:dyDescent="0.35">
      <c r="A238" s="36" t="s">
        <v>28</v>
      </c>
      <c r="B238" s="17" t="s">
        <v>396</v>
      </c>
      <c r="C238" s="16">
        <f>INDEX(List11,G238)</f>
        <v>0</v>
      </c>
      <c r="D238" s="37"/>
      <c r="G238">
        <v>1</v>
      </c>
    </row>
    <row r="239" spans="1:7" x14ac:dyDescent="0.35">
      <c r="A239" s="36" t="s">
        <v>28</v>
      </c>
      <c r="B239" s="17" t="s">
        <v>418</v>
      </c>
      <c r="C239" s="16">
        <f>INDEX(List11,G239)</f>
        <v>0</v>
      </c>
      <c r="D239" s="37"/>
      <c r="G239">
        <v>1</v>
      </c>
    </row>
    <row r="240" spans="1:7" x14ac:dyDescent="0.35">
      <c r="A240" s="42" t="s">
        <v>28</v>
      </c>
      <c r="B240" s="43" t="s">
        <v>419</v>
      </c>
      <c r="C240" s="44">
        <f>INDEX(List11,G240)</f>
        <v>0</v>
      </c>
      <c r="D240" s="45"/>
      <c r="G240">
        <v>1</v>
      </c>
    </row>
    <row r="241" spans="1:7" x14ac:dyDescent="0.35">
      <c r="A241" s="36" t="s">
        <v>28</v>
      </c>
      <c r="B241" s="17" t="s">
        <v>238</v>
      </c>
      <c r="C241" s="16">
        <f>INDEX(List3,G241)</f>
        <v>0</v>
      </c>
      <c r="D241" s="37"/>
      <c r="G241">
        <v>1</v>
      </c>
    </row>
    <row r="242" spans="1:7" x14ac:dyDescent="0.35">
      <c r="A242" s="36" t="s">
        <v>28</v>
      </c>
      <c r="B242" s="17" t="s">
        <v>239</v>
      </c>
      <c r="C242" s="16"/>
      <c r="D242" s="37">
        <f>'3. Schokverlies en FMAs'!$C$129</f>
        <v>0</v>
      </c>
    </row>
    <row r="243" spans="1:7" x14ac:dyDescent="0.35">
      <c r="A243" s="36" t="s">
        <v>28</v>
      </c>
      <c r="B243" s="17" t="s">
        <v>240</v>
      </c>
      <c r="C243" s="16"/>
      <c r="D243" s="37">
        <f>'3. Schokverlies en FMAs'!$C$132</f>
        <v>0</v>
      </c>
    </row>
    <row r="244" spans="1:7" x14ac:dyDescent="0.35">
      <c r="A244" s="42" t="s">
        <v>28</v>
      </c>
      <c r="B244" s="43" t="s">
        <v>241</v>
      </c>
      <c r="C244" s="44"/>
      <c r="D244" s="45">
        <f>'3. Schokverlies en FMAs'!$C$135</f>
        <v>0</v>
      </c>
    </row>
    <row r="245" spans="1:7" x14ac:dyDescent="0.35">
      <c r="A245" s="36" t="s">
        <v>28</v>
      </c>
      <c r="B245" s="17" t="s">
        <v>397</v>
      </c>
      <c r="C245" s="16">
        <f>INDEX(List3,G245)</f>
        <v>0</v>
      </c>
      <c r="D245" s="37"/>
      <c r="G245">
        <v>1</v>
      </c>
    </row>
    <row r="246" spans="1:7" x14ac:dyDescent="0.35">
      <c r="A246" s="36" t="s">
        <v>28</v>
      </c>
      <c r="B246" s="17" t="s">
        <v>398</v>
      </c>
      <c r="C246" s="16"/>
      <c r="D246" s="37">
        <f>'3. Schokverlies en FMAs'!$C$142</f>
        <v>0</v>
      </c>
    </row>
    <row r="247" spans="1:7" x14ac:dyDescent="0.35">
      <c r="A247" s="36" t="s">
        <v>28</v>
      </c>
      <c r="B247" s="17" t="s">
        <v>420</v>
      </c>
      <c r="C247" s="16">
        <f>INDEX(List3,G247)</f>
        <v>0</v>
      </c>
      <c r="D247" s="37"/>
      <c r="G247">
        <v>1</v>
      </c>
    </row>
    <row r="248" spans="1:7" x14ac:dyDescent="0.35">
      <c r="A248" s="42" t="s">
        <v>28</v>
      </c>
      <c r="B248" s="43" t="s">
        <v>421</v>
      </c>
      <c r="C248" s="44"/>
      <c r="D248" s="45">
        <f>'3. Schokverlies en FMAs'!C148</f>
        <v>0</v>
      </c>
    </row>
    <row r="249" spans="1:7" x14ac:dyDescent="0.35">
      <c r="A249" s="36" t="s">
        <v>28</v>
      </c>
      <c r="B249" s="17" t="s">
        <v>399</v>
      </c>
      <c r="C249" s="16">
        <f>INDEX(List3,G249)</f>
        <v>0</v>
      </c>
      <c r="D249" s="37"/>
      <c r="G249">
        <v>1</v>
      </c>
    </row>
    <row r="250" spans="1:7" x14ac:dyDescent="0.35">
      <c r="A250" s="36" t="s">
        <v>28</v>
      </c>
      <c r="B250" s="17" t="s">
        <v>400</v>
      </c>
      <c r="C250" s="16"/>
      <c r="D250" s="37">
        <f>'3. Schokverlies en FMAs'!$C$154</f>
        <v>0</v>
      </c>
    </row>
    <row r="251" spans="1:7" x14ac:dyDescent="0.35">
      <c r="A251" s="38" t="s">
        <v>28</v>
      </c>
      <c r="B251" s="39" t="s">
        <v>401</v>
      </c>
      <c r="C251" s="40"/>
      <c r="D251" s="41">
        <f>'3. Schokverlies en FMAs'!$C$157</f>
        <v>0</v>
      </c>
    </row>
    <row r="252" spans="1:7" x14ac:dyDescent="0.35">
      <c r="A252" s="32" t="s">
        <v>30</v>
      </c>
      <c r="B252" s="33" t="s">
        <v>206</v>
      </c>
      <c r="C252" s="34"/>
      <c r="D252" s="35">
        <f>'4a. LAC DT'!C8</f>
        <v>0</v>
      </c>
    </row>
    <row r="253" spans="1:7" x14ac:dyDescent="0.35">
      <c r="A253" s="36" t="s">
        <v>30</v>
      </c>
      <c r="B253" s="17" t="s">
        <v>207</v>
      </c>
      <c r="C253" s="16"/>
      <c r="D253" s="37">
        <f>'4a. LAC DT'!C11</f>
        <v>0</v>
      </c>
    </row>
    <row r="254" spans="1:7" x14ac:dyDescent="0.35">
      <c r="A254" s="36" t="s">
        <v>30</v>
      </c>
      <c r="B254" s="17" t="s">
        <v>208</v>
      </c>
      <c r="C254" s="16">
        <f>INDEX(List3,G254)</f>
        <v>0</v>
      </c>
      <c r="D254" s="37"/>
      <c r="G254">
        <v>1</v>
      </c>
    </row>
    <row r="255" spans="1:7" x14ac:dyDescent="0.35">
      <c r="A255" s="36" t="s">
        <v>30</v>
      </c>
      <c r="B255" s="17" t="s">
        <v>209</v>
      </c>
      <c r="C255" s="16">
        <f>INDEX(List3,G255)</f>
        <v>0</v>
      </c>
      <c r="D255" s="37"/>
      <c r="G255">
        <v>1</v>
      </c>
    </row>
    <row r="256" spans="1:7" x14ac:dyDescent="0.35">
      <c r="A256" s="42" t="s">
        <v>30</v>
      </c>
      <c r="B256" s="43" t="s">
        <v>210</v>
      </c>
      <c r="C256" s="44">
        <f>INDEX(List3,G256)</f>
        <v>0</v>
      </c>
      <c r="D256" s="45"/>
      <c r="G256">
        <v>1</v>
      </c>
    </row>
    <row r="257" spans="1:8" x14ac:dyDescent="0.35">
      <c r="A257" s="50" t="s">
        <v>30</v>
      </c>
      <c r="B257" s="47">
        <v>2</v>
      </c>
      <c r="C257" s="46">
        <f>INDEX(List3,G257)</f>
        <v>0</v>
      </c>
      <c r="D257" s="51"/>
      <c r="G257">
        <v>1</v>
      </c>
    </row>
    <row r="258" spans="1:8" x14ac:dyDescent="0.35">
      <c r="A258" s="36" t="s">
        <v>30</v>
      </c>
      <c r="B258" s="17" t="s">
        <v>222</v>
      </c>
      <c r="C258" s="30" t="str">
        <f>IF(G258=TRUE,H258,"")</f>
        <v/>
      </c>
      <c r="D258" s="37"/>
      <c r="G258" t="b">
        <v>0</v>
      </c>
      <c r="H258" t="s">
        <v>223</v>
      </c>
    </row>
    <row r="259" spans="1:8" x14ac:dyDescent="0.35">
      <c r="A259" s="36" t="s">
        <v>30</v>
      </c>
      <c r="B259" s="17" t="s">
        <v>224</v>
      </c>
      <c r="C259" s="30" t="str">
        <f t="shared" ref="C259:C260" si="40">IF(G259=TRUE,H259,"")</f>
        <v/>
      </c>
      <c r="D259" s="37"/>
      <c r="G259" t="b">
        <v>0</v>
      </c>
      <c r="H259" t="s">
        <v>225</v>
      </c>
    </row>
    <row r="260" spans="1:8" x14ac:dyDescent="0.35">
      <c r="A260" s="36" t="s">
        <v>30</v>
      </c>
      <c r="B260" s="17" t="s">
        <v>226</v>
      </c>
      <c r="C260" s="30" t="str">
        <f t="shared" si="40"/>
        <v/>
      </c>
      <c r="D260" s="37">
        <f>'4a. LAC DT'!$C$32</f>
        <v>0</v>
      </c>
      <c r="G260" t="b">
        <v>0</v>
      </c>
      <c r="H260" t="s">
        <v>227</v>
      </c>
    </row>
    <row r="261" spans="1:8" x14ac:dyDescent="0.35">
      <c r="A261" s="36" t="s">
        <v>30</v>
      </c>
      <c r="B261" s="17" t="s">
        <v>217</v>
      </c>
      <c r="C261" s="16"/>
      <c r="D261" s="37">
        <f>'4a. LAC DT'!D35</f>
        <v>0</v>
      </c>
    </row>
    <row r="262" spans="1:8" x14ac:dyDescent="0.35">
      <c r="A262" s="36" t="s">
        <v>30</v>
      </c>
      <c r="B262" s="17" t="s">
        <v>218</v>
      </c>
      <c r="C262" s="16"/>
      <c r="D262" s="37">
        <f>'4a. LAC DT'!D37</f>
        <v>0</v>
      </c>
    </row>
    <row r="263" spans="1:8" x14ac:dyDescent="0.35">
      <c r="A263" s="42" t="s">
        <v>30</v>
      </c>
      <c r="B263" s="43" t="s">
        <v>219</v>
      </c>
      <c r="C263" s="44"/>
      <c r="D263" s="45">
        <f>'4a. LAC DT'!D39</f>
        <v>0</v>
      </c>
    </row>
    <row r="264" spans="1:8" x14ac:dyDescent="0.35">
      <c r="A264" s="36" t="s">
        <v>30</v>
      </c>
      <c r="B264" s="17" t="s">
        <v>303</v>
      </c>
      <c r="C264" s="30" t="str">
        <f>IF(G264=TRUE,H264,"")</f>
        <v/>
      </c>
      <c r="D264" s="37"/>
      <c r="G264" t="b">
        <v>0</v>
      </c>
      <c r="H264" t="s">
        <v>223</v>
      </c>
    </row>
    <row r="265" spans="1:8" x14ac:dyDescent="0.35">
      <c r="A265" s="36" t="s">
        <v>30</v>
      </c>
      <c r="B265" s="17" t="s">
        <v>304</v>
      </c>
      <c r="C265" s="30" t="str">
        <f t="shared" ref="C265:C266" si="41">IF(G265=TRUE,H265,"")</f>
        <v/>
      </c>
      <c r="D265" s="37"/>
      <c r="G265" t="b">
        <v>0</v>
      </c>
      <c r="H265" t="s">
        <v>225</v>
      </c>
    </row>
    <row r="266" spans="1:8" x14ac:dyDescent="0.35">
      <c r="A266" s="36" t="s">
        <v>30</v>
      </c>
      <c r="B266" s="17" t="s">
        <v>305</v>
      </c>
      <c r="C266" s="30" t="str">
        <f t="shared" si="41"/>
        <v/>
      </c>
      <c r="D266" s="37">
        <f>'4a. LAC DT'!C48</f>
        <v>0</v>
      </c>
      <c r="G266" t="b">
        <v>0</v>
      </c>
      <c r="H266" t="s">
        <v>227</v>
      </c>
    </row>
    <row r="267" spans="1:8" x14ac:dyDescent="0.35">
      <c r="A267" s="36" t="s">
        <v>30</v>
      </c>
      <c r="B267" s="17" t="s">
        <v>229</v>
      </c>
      <c r="C267" s="16"/>
      <c r="D267" s="37">
        <f>'4a. LAC DT'!D51</f>
        <v>0</v>
      </c>
    </row>
    <row r="268" spans="1:8" x14ac:dyDescent="0.35">
      <c r="A268" s="36" t="s">
        <v>30</v>
      </c>
      <c r="B268" s="17" t="s">
        <v>230</v>
      </c>
      <c r="C268" s="16"/>
      <c r="D268" s="37">
        <f>'4a. LAC DT'!D53</f>
        <v>0</v>
      </c>
    </row>
    <row r="269" spans="1:8" x14ac:dyDescent="0.35">
      <c r="A269" s="42" t="s">
        <v>30</v>
      </c>
      <c r="B269" s="43" t="s">
        <v>231</v>
      </c>
      <c r="C269" s="44"/>
      <c r="D269" s="45">
        <f>'4a. LAC DT'!D55</f>
        <v>0</v>
      </c>
    </row>
    <row r="270" spans="1:8" x14ac:dyDescent="0.35">
      <c r="A270" s="50" t="s">
        <v>30</v>
      </c>
      <c r="B270" s="47">
        <v>5</v>
      </c>
      <c r="C270" s="46">
        <f>INDEX(List3,G270)</f>
        <v>0</v>
      </c>
      <c r="D270" s="51">
        <f>'4a. LAC DT'!C61</f>
        <v>0</v>
      </c>
      <c r="G270">
        <v>1</v>
      </c>
    </row>
    <row r="271" spans="1:8" x14ac:dyDescent="0.35">
      <c r="A271" s="50" t="s">
        <v>30</v>
      </c>
      <c r="B271" s="47">
        <v>6</v>
      </c>
      <c r="C271" s="46">
        <f>INDEX(List13,G271)</f>
        <v>0</v>
      </c>
      <c r="D271" s="51">
        <f>'4a. LAC DT'!C67</f>
        <v>0</v>
      </c>
      <c r="G271">
        <v>1</v>
      </c>
    </row>
    <row r="272" spans="1:8" x14ac:dyDescent="0.35">
      <c r="A272" s="36" t="s">
        <v>30</v>
      </c>
      <c r="B272" s="17" t="s">
        <v>235</v>
      </c>
      <c r="C272" s="16">
        <f>INDEX(List3,G272)</f>
        <v>0</v>
      </c>
      <c r="D272" s="37"/>
      <c r="G272">
        <v>1</v>
      </c>
    </row>
    <row r="273" spans="1:8" x14ac:dyDescent="0.35">
      <c r="A273" s="36" t="s">
        <v>30</v>
      </c>
      <c r="B273" s="17" t="s">
        <v>236</v>
      </c>
      <c r="C273" s="16"/>
      <c r="D273" s="37">
        <f>'4a. LAC DT'!$D$73</f>
        <v>0</v>
      </c>
    </row>
    <row r="274" spans="1:8" x14ac:dyDescent="0.35">
      <c r="A274" s="36" t="s">
        <v>30</v>
      </c>
      <c r="B274" s="17" t="s">
        <v>237</v>
      </c>
      <c r="C274" s="16"/>
      <c r="D274" s="37">
        <f>'4a. LAC DT'!$D$75</f>
        <v>0</v>
      </c>
    </row>
    <row r="275" spans="1:8" x14ac:dyDescent="0.35">
      <c r="A275" s="36" t="s">
        <v>30</v>
      </c>
      <c r="B275" s="17" t="s">
        <v>413</v>
      </c>
      <c r="C275" s="16"/>
      <c r="D275" s="37">
        <f>'4a. LAC DT'!D77</f>
        <v>0</v>
      </c>
    </row>
    <row r="276" spans="1:8" x14ac:dyDescent="0.35">
      <c r="A276" s="38" t="s">
        <v>30</v>
      </c>
      <c r="B276" s="39" t="s">
        <v>482</v>
      </c>
      <c r="C276" s="40"/>
      <c r="D276" s="41">
        <f>'4a. LAC DT'!C80</f>
        <v>0</v>
      </c>
    </row>
    <row r="277" spans="1:8" x14ac:dyDescent="0.35">
      <c r="A277" s="32" t="s">
        <v>32</v>
      </c>
      <c r="B277" s="33" t="s">
        <v>242</v>
      </c>
      <c r="C277" s="49" t="str">
        <f>IF(G277=TRUE,H277,"")</f>
        <v/>
      </c>
      <c r="D277" s="35"/>
      <c r="G277" t="b">
        <v>0</v>
      </c>
      <c r="H277" t="s">
        <v>243</v>
      </c>
    </row>
    <row r="278" spans="1:8" x14ac:dyDescent="0.35">
      <c r="A278" s="36" t="s">
        <v>32</v>
      </c>
      <c r="B278" s="17" t="s">
        <v>244</v>
      </c>
      <c r="C278" s="30" t="str">
        <f t="shared" ref="C278:C282" si="42">IF(G278=TRUE,H278,"")</f>
        <v/>
      </c>
      <c r="D278" s="37"/>
      <c r="G278" t="b">
        <v>0</v>
      </c>
      <c r="H278" t="s">
        <v>245</v>
      </c>
    </row>
    <row r="279" spans="1:8" x14ac:dyDescent="0.35">
      <c r="A279" s="36" t="s">
        <v>32</v>
      </c>
      <c r="B279" s="17" t="s">
        <v>246</v>
      </c>
      <c r="C279" s="30" t="str">
        <f t="shared" si="42"/>
        <v/>
      </c>
      <c r="D279" s="37"/>
      <c r="G279" t="b">
        <v>0</v>
      </c>
      <c r="H279" t="s">
        <v>247</v>
      </c>
    </row>
    <row r="280" spans="1:8" x14ac:dyDescent="0.35">
      <c r="A280" s="36" t="s">
        <v>32</v>
      </c>
      <c r="B280" s="17" t="s">
        <v>248</v>
      </c>
      <c r="C280" s="30" t="str">
        <f t="shared" si="42"/>
        <v/>
      </c>
      <c r="D280" s="37"/>
      <c r="G280" t="b">
        <v>0</v>
      </c>
      <c r="H280" t="s">
        <v>249</v>
      </c>
    </row>
    <row r="281" spans="1:8" x14ac:dyDescent="0.35">
      <c r="A281" s="36" t="s">
        <v>32</v>
      </c>
      <c r="B281" s="17" t="s">
        <v>250</v>
      </c>
      <c r="C281" s="30" t="str">
        <f t="shared" si="42"/>
        <v/>
      </c>
      <c r="D281" s="37"/>
      <c r="G281" t="b">
        <v>0</v>
      </c>
      <c r="H281" t="s">
        <v>227</v>
      </c>
    </row>
    <row r="282" spans="1:8" x14ac:dyDescent="0.35">
      <c r="A282" s="36" t="s">
        <v>32</v>
      </c>
      <c r="B282" s="17" t="s">
        <v>251</v>
      </c>
      <c r="C282" s="30" t="str">
        <f t="shared" si="42"/>
        <v/>
      </c>
      <c r="D282" s="37">
        <f>'4b. Onderbouwing LAC DT'!D17</f>
        <v>0</v>
      </c>
      <c r="G282" t="b">
        <v>0</v>
      </c>
      <c r="H282" t="s">
        <v>252</v>
      </c>
    </row>
    <row r="283" spans="1:8" x14ac:dyDescent="0.35">
      <c r="A283" s="36" t="s">
        <v>32</v>
      </c>
      <c r="B283" s="17" t="s">
        <v>206</v>
      </c>
      <c r="C283" s="16"/>
      <c r="D283" s="37">
        <f>'4b. Onderbouwing LAC DT'!D20</f>
        <v>0</v>
      </c>
    </row>
    <row r="284" spans="1:8" x14ac:dyDescent="0.35">
      <c r="A284" s="36" t="s">
        <v>32</v>
      </c>
      <c r="B284" s="17" t="s">
        <v>253</v>
      </c>
      <c r="C284" s="30" t="str">
        <f>IF(G284=TRUE,H284,"")</f>
        <v/>
      </c>
      <c r="D284" s="37"/>
      <c r="G284" t="b">
        <v>0</v>
      </c>
      <c r="H284" t="s">
        <v>254</v>
      </c>
    </row>
    <row r="285" spans="1:8" x14ac:dyDescent="0.35">
      <c r="A285" s="36" t="s">
        <v>32</v>
      </c>
      <c r="B285" s="17" t="s">
        <v>255</v>
      </c>
      <c r="C285" s="30" t="str">
        <f t="shared" ref="C285:C286" si="43">IF(G285=TRUE,H285,"")</f>
        <v/>
      </c>
      <c r="D285" s="37"/>
      <c r="G285" t="b">
        <v>0</v>
      </c>
      <c r="H285" t="s">
        <v>516</v>
      </c>
    </row>
    <row r="286" spans="1:8" x14ac:dyDescent="0.35">
      <c r="A286" s="36" t="s">
        <v>32</v>
      </c>
      <c r="B286" s="17" t="s">
        <v>256</v>
      </c>
      <c r="C286" s="30" t="str">
        <f t="shared" si="43"/>
        <v/>
      </c>
      <c r="D286" s="37"/>
      <c r="G286" t="b">
        <v>0</v>
      </c>
      <c r="H286" t="s">
        <v>257</v>
      </c>
    </row>
    <row r="287" spans="1:8" x14ac:dyDescent="0.35">
      <c r="A287" s="36" t="s">
        <v>32</v>
      </c>
      <c r="B287" s="17" t="s">
        <v>258</v>
      </c>
      <c r="C287" s="30" t="str">
        <f>IF(G287=TRUE,H287,"")</f>
        <v/>
      </c>
      <c r="D287" s="37"/>
      <c r="G287" t="b">
        <v>0</v>
      </c>
      <c r="H287" t="s">
        <v>259</v>
      </c>
    </row>
    <row r="288" spans="1:8" x14ac:dyDescent="0.35">
      <c r="A288" s="36" t="s">
        <v>32</v>
      </c>
      <c r="B288" s="17" t="s">
        <v>260</v>
      </c>
      <c r="C288" s="30" t="str">
        <f t="shared" ref="C288:C289" si="44">IF(G288=TRUE,H288,"")</f>
        <v/>
      </c>
      <c r="D288" s="37"/>
      <c r="G288" t="b">
        <v>0</v>
      </c>
      <c r="H288" t="s">
        <v>261</v>
      </c>
    </row>
    <row r="289" spans="1:8" x14ac:dyDescent="0.35">
      <c r="A289" s="36" t="s">
        <v>32</v>
      </c>
      <c r="B289" s="17" t="s">
        <v>262</v>
      </c>
      <c r="C289" s="30" t="str">
        <f t="shared" si="44"/>
        <v/>
      </c>
      <c r="D289" s="37"/>
      <c r="G289" t="b">
        <v>0</v>
      </c>
      <c r="H289" t="s">
        <v>263</v>
      </c>
    </row>
    <row r="290" spans="1:8" x14ac:dyDescent="0.35">
      <c r="A290" s="36" t="s">
        <v>32</v>
      </c>
      <c r="B290" s="17" t="s">
        <v>264</v>
      </c>
      <c r="C290" s="30" t="str">
        <f>IF(G290=TRUE,H290,"")</f>
        <v/>
      </c>
      <c r="D290" s="37"/>
      <c r="G290" t="b">
        <v>0</v>
      </c>
      <c r="H290" t="s">
        <v>265</v>
      </c>
    </row>
    <row r="291" spans="1:8" x14ac:dyDescent="0.35">
      <c r="A291" s="36" t="s">
        <v>32</v>
      </c>
      <c r="B291" s="17" t="s">
        <v>266</v>
      </c>
      <c r="C291" s="30" t="str">
        <f t="shared" ref="C291:C292" si="45">IF(G291=TRUE,H291,"")</f>
        <v/>
      </c>
      <c r="D291" s="37"/>
      <c r="G291" t="b">
        <v>0</v>
      </c>
      <c r="H291" t="s">
        <v>267</v>
      </c>
    </row>
    <row r="292" spans="1:8" x14ac:dyDescent="0.35">
      <c r="A292" s="36" t="s">
        <v>32</v>
      </c>
      <c r="B292" s="17" t="s">
        <v>268</v>
      </c>
      <c r="C292" s="30" t="str">
        <f t="shared" si="45"/>
        <v/>
      </c>
      <c r="D292" s="37"/>
      <c r="G292" t="b">
        <v>0</v>
      </c>
      <c r="H292" t="s">
        <v>269</v>
      </c>
    </row>
    <row r="293" spans="1:8" x14ac:dyDescent="0.35">
      <c r="A293" s="36" t="s">
        <v>32</v>
      </c>
      <c r="B293" s="17" t="s">
        <v>270</v>
      </c>
      <c r="C293" s="30" t="str">
        <f>IF(G293=TRUE,H293,"")</f>
        <v/>
      </c>
      <c r="D293" s="37"/>
      <c r="G293" t="b">
        <v>0</v>
      </c>
      <c r="H293" t="s">
        <v>227</v>
      </c>
    </row>
    <row r="294" spans="1:8" x14ac:dyDescent="0.35">
      <c r="A294" s="36" t="s">
        <v>32</v>
      </c>
      <c r="B294" s="17" t="s">
        <v>271</v>
      </c>
      <c r="C294" s="30" t="str">
        <f t="shared" ref="C294" si="46">IF(G294=TRUE,H294,"")</f>
        <v/>
      </c>
      <c r="D294" s="37">
        <f>'4b. Onderbouwing LAC DT'!$D$34</f>
        <v>0</v>
      </c>
      <c r="G294" t="b">
        <v>0</v>
      </c>
      <c r="H294" t="s">
        <v>252</v>
      </c>
    </row>
    <row r="295" spans="1:8" x14ac:dyDescent="0.35">
      <c r="A295" s="36" t="s">
        <v>32</v>
      </c>
      <c r="B295" s="17" t="s">
        <v>208</v>
      </c>
      <c r="C295" s="16">
        <f>INDEX(List5,G295)</f>
        <v>0</v>
      </c>
      <c r="D295" s="37">
        <f>'4b. Onderbouwing LAC DT'!D40</f>
        <v>0</v>
      </c>
      <c r="G295">
        <v>1</v>
      </c>
    </row>
    <row r="296" spans="1:8" x14ac:dyDescent="0.35">
      <c r="A296" s="42" t="s">
        <v>32</v>
      </c>
      <c r="B296" s="43" t="s">
        <v>209</v>
      </c>
      <c r="C296" s="44"/>
      <c r="D296" s="45">
        <f>'4b. Onderbouwing LAC DT'!D43</f>
        <v>0</v>
      </c>
    </row>
    <row r="297" spans="1:8" x14ac:dyDescent="0.35">
      <c r="A297" s="36" t="s">
        <v>32</v>
      </c>
      <c r="B297" s="17" t="s">
        <v>272</v>
      </c>
      <c r="C297" s="30" t="str">
        <f>IF(G297=TRUE,H297,"")</f>
        <v/>
      </c>
      <c r="D297" s="37"/>
      <c r="G297" t="b">
        <v>0</v>
      </c>
      <c r="H297" t="s">
        <v>243</v>
      </c>
    </row>
    <row r="298" spans="1:8" x14ac:dyDescent="0.35">
      <c r="A298" s="36" t="s">
        <v>32</v>
      </c>
      <c r="B298" s="17" t="s">
        <v>273</v>
      </c>
      <c r="C298" s="30" t="str">
        <f t="shared" ref="C298:C299" si="47">IF(G298=TRUE,H298,"")</f>
        <v/>
      </c>
      <c r="D298" s="37"/>
      <c r="G298" t="b">
        <v>0</v>
      </c>
      <c r="H298" t="s">
        <v>245</v>
      </c>
    </row>
    <row r="299" spans="1:8" x14ac:dyDescent="0.35">
      <c r="A299" s="36" t="s">
        <v>32</v>
      </c>
      <c r="B299" s="17" t="s">
        <v>274</v>
      </c>
      <c r="C299" s="30" t="str">
        <f t="shared" si="47"/>
        <v/>
      </c>
      <c r="D299" s="37"/>
      <c r="G299" t="b">
        <v>0</v>
      </c>
      <c r="H299" t="s">
        <v>247</v>
      </c>
    </row>
    <row r="300" spans="1:8" x14ac:dyDescent="0.35">
      <c r="A300" s="36" t="s">
        <v>32</v>
      </c>
      <c r="B300" s="17" t="s">
        <v>275</v>
      </c>
      <c r="C300" s="30" t="str">
        <f>IF(G300=TRUE,H300,"")</f>
        <v/>
      </c>
      <c r="D300" s="37"/>
      <c r="G300" t="b">
        <v>0</v>
      </c>
      <c r="H300" t="s">
        <v>249</v>
      </c>
    </row>
    <row r="301" spans="1:8" x14ac:dyDescent="0.35">
      <c r="A301" s="36" t="s">
        <v>32</v>
      </c>
      <c r="B301" s="17" t="s">
        <v>276</v>
      </c>
      <c r="C301" s="30" t="str">
        <f t="shared" ref="C301:C302" si="48">IF(G301=TRUE,H301,"")</f>
        <v/>
      </c>
      <c r="D301" s="37"/>
      <c r="G301" t="b">
        <v>0</v>
      </c>
      <c r="H301" t="s">
        <v>227</v>
      </c>
    </row>
    <row r="302" spans="1:8" x14ac:dyDescent="0.35">
      <c r="A302" s="36" t="s">
        <v>32</v>
      </c>
      <c r="B302" s="17" t="s">
        <v>277</v>
      </c>
      <c r="C302" s="30" t="str">
        <f t="shared" si="48"/>
        <v/>
      </c>
      <c r="D302" s="37">
        <f>'4b. Onderbouwing LAC DT'!$I$17</f>
        <v>0</v>
      </c>
      <c r="G302" t="b">
        <v>0</v>
      </c>
      <c r="H302" t="s">
        <v>252</v>
      </c>
    </row>
    <row r="303" spans="1:8" x14ac:dyDescent="0.35">
      <c r="A303" s="36" t="s">
        <v>32</v>
      </c>
      <c r="B303" s="17" t="s">
        <v>211</v>
      </c>
      <c r="C303" s="16"/>
      <c r="D303" s="37">
        <f>'4b. Onderbouwing LAC DT'!$I$20</f>
        <v>0</v>
      </c>
    </row>
    <row r="304" spans="1:8" x14ac:dyDescent="0.35">
      <c r="A304" s="36" t="s">
        <v>32</v>
      </c>
      <c r="B304" s="17" t="s">
        <v>278</v>
      </c>
      <c r="C304" s="30" t="str">
        <f>IF(G304=TRUE,H304,"")</f>
        <v/>
      </c>
      <c r="D304" s="37"/>
      <c r="G304" t="b">
        <v>0</v>
      </c>
      <c r="H304" t="s">
        <v>254</v>
      </c>
    </row>
    <row r="305" spans="1:8" x14ac:dyDescent="0.35">
      <c r="A305" s="36" t="s">
        <v>32</v>
      </c>
      <c r="B305" s="17" t="s">
        <v>279</v>
      </c>
      <c r="C305" s="30" t="str">
        <f t="shared" ref="C305:C306" si="49">IF(G305=TRUE,H305,"")</f>
        <v/>
      </c>
      <c r="D305" s="37"/>
      <c r="G305" t="b">
        <v>0</v>
      </c>
      <c r="H305" t="s">
        <v>516</v>
      </c>
    </row>
    <row r="306" spans="1:8" x14ac:dyDescent="0.35">
      <c r="A306" s="36" t="s">
        <v>32</v>
      </c>
      <c r="B306" s="17" t="s">
        <v>280</v>
      </c>
      <c r="C306" s="30" t="str">
        <f t="shared" si="49"/>
        <v/>
      </c>
      <c r="D306" s="37"/>
      <c r="G306" t="b">
        <v>0</v>
      </c>
      <c r="H306" t="s">
        <v>257</v>
      </c>
    </row>
    <row r="307" spans="1:8" x14ac:dyDescent="0.35">
      <c r="A307" s="36" t="s">
        <v>32</v>
      </c>
      <c r="B307" s="17" t="s">
        <v>281</v>
      </c>
      <c r="C307" s="30" t="str">
        <f>IF(G307=TRUE,H307,"")</f>
        <v/>
      </c>
      <c r="D307" s="37"/>
      <c r="G307" t="b">
        <v>0</v>
      </c>
      <c r="H307" t="s">
        <v>259</v>
      </c>
    </row>
    <row r="308" spans="1:8" x14ac:dyDescent="0.35">
      <c r="A308" s="36" t="s">
        <v>32</v>
      </c>
      <c r="B308" s="17" t="s">
        <v>282</v>
      </c>
      <c r="C308" s="30" t="str">
        <f t="shared" ref="C308:C309" si="50">IF(G308=TRUE,H308,"")</f>
        <v/>
      </c>
      <c r="D308" s="37"/>
      <c r="G308" t="b">
        <v>0</v>
      </c>
      <c r="H308" t="s">
        <v>261</v>
      </c>
    </row>
    <row r="309" spans="1:8" x14ac:dyDescent="0.35">
      <c r="A309" s="36" t="s">
        <v>32</v>
      </c>
      <c r="B309" s="17" t="s">
        <v>283</v>
      </c>
      <c r="C309" s="30" t="str">
        <f t="shared" si="50"/>
        <v/>
      </c>
      <c r="D309" s="37"/>
      <c r="G309" t="b">
        <v>0</v>
      </c>
      <c r="H309" t="s">
        <v>263</v>
      </c>
    </row>
    <row r="310" spans="1:8" x14ac:dyDescent="0.35">
      <c r="A310" s="36" t="s">
        <v>32</v>
      </c>
      <c r="B310" s="17" t="s">
        <v>284</v>
      </c>
      <c r="C310" s="30" t="str">
        <f>IF(G310=TRUE,H310,"")</f>
        <v/>
      </c>
      <c r="D310" s="37"/>
      <c r="G310" t="b">
        <v>0</v>
      </c>
      <c r="H310" t="s">
        <v>265</v>
      </c>
    </row>
    <row r="311" spans="1:8" x14ac:dyDescent="0.35">
      <c r="A311" s="36" t="s">
        <v>32</v>
      </c>
      <c r="B311" s="17" t="s">
        <v>285</v>
      </c>
      <c r="C311" s="30" t="str">
        <f t="shared" ref="C311:C312" si="51">IF(G311=TRUE,H311,"")</f>
        <v/>
      </c>
      <c r="D311" s="37"/>
      <c r="G311" t="b">
        <v>0</v>
      </c>
      <c r="H311" t="s">
        <v>267</v>
      </c>
    </row>
    <row r="312" spans="1:8" x14ac:dyDescent="0.35">
      <c r="A312" s="36" t="s">
        <v>32</v>
      </c>
      <c r="B312" s="17" t="s">
        <v>286</v>
      </c>
      <c r="C312" s="30" t="str">
        <f t="shared" si="51"/>
        <v/>
      </c>
      <c r="D312" s="37"/>
      <c r="G312" t="b">
        <v>0</v>
      </c>
      <c r="H312" t="s">
        <v>269</v>
      </c>
    </row>
    <row r="313" spans="1:8" x14ac:dyDescent="0.35">
      <c r="A313" s="36" t="s">
        <v>32</v>
      </c>
      <c r="B313" s="17" t="s">
        <v>287</v>
      </c>
      <c r="C313" s="30" t="str">
        <f>IF(G313=TRUE,H313,"")</f>
        <v/>
      </c>
      <c r="D313" s="37"/>
      <c r="G313" t="b">
        <v>0</v>
      </c>
      <c r="H313" t="s">
        <v>227</v>
      </c>
    </row>
    <row r="314" spans="1:8" x14ac:dyDescent="0.35">
      <c r="A314" s="36" t="s">
        <v>32</v>
      </c>
      <c r="B314" s="17" t="s">
        <v>288</v>
      </c>
      <c r="C314" s="30" t="str">
        <f t="shared" ref="C314" si="52">IF(G314=TRUE,H314,"")</f>
        <v/>
      </c>
      <c r="D314" s="37">
        <f>'4b. Onderbouwing LAC DT'!$I$34</f>
        <v>0</v>
      </c>
      <c r="G314" t="b">
        <v>0</v>
      </c>
      <c r="H314" t="s">
        <v>252</v>
      </c>
    </row>
    <row r="315" spans="1:8" x14ac:dyDescent="0.35">
      <c r="A315" s="36" t="s">
        <v>32</v>
      </c>
      <c r="B315" s="17" t="s">
        <v>213</v>
      </c>
      <c r="C315" s="16">
        <f>INDEX(List6,G315)</f>
        <v>0</v>
      </c>
      <c r="D315" s="37">
        <f>'4b. Onderbouwing LAC DT'!$I$40</f>
        <v>0</v>
      </c>
      <c r="G315">
        <v>1</v>
      </c>
    </row>
    <row r="316" spans="1:8" x14ac:dyDescent="0.35">
      <c r="A316" s="42" t="s">
        <v>32</v>
      </c>
      <c r="B316" s="43" t="s">
        <v>214</v>
      </c>
      <c r="C316" s="44"/>
      <c r="D316" s="45">
        <f>'4b. Onderbouwing LAC DT'!$I$43</f>
        <v>0</v>
      </c>
    </row>
    <row r="317" spans="1:8" x14ac:dyDescent="0.35">
      <c r="A317" s="36" t="s">
        <v>32</v>
      </c>
      <c r="B317" s="17" t="s">
        <v>222</v>
      </c>
      <c r="C317" s="30" t="str">
        <f>IF(G317=TRUE,H317,"")</f>
        <v/>
      </c>
      <c r="D317" s="37"/>
      <c r="G317" t="b">
        <v>0</v>
      </c>
      <c r="H317" t="s">
        <v>243</v>
      </c>
    </row>
    <row r="318" spans="1:8" x14ac:dyDescent="0.35">
      <c r="A318" s="36" t="s">
        <v>32</v>
      </c>
      <c r="B318" s="17" t="s">
        <v>224</v>
      </c>
      <c r="C318" s="30" t="str">
        <f t="shared" ref="C318" si="53">IF(G318=TRUE,H318,"")</f>
        <v/>
      </c>
      <c r="D318" s="37"/>
      <c r="G318" t="b">
        <v>0</v>
      </c>
      <c r="H318" t="s">
        <v>245</v>
      </c>
    </row>
    <row r="319" spans="1:8" x14ac:dyDescent="0.35">
      <c r="A319" s="36" t="s">
        <v>32</v>
      </c>
      <c r="B319" s="17" t="s">
        <v>226</v>
      </c>
      <c r="C319" s="30" t="str">
        <f t="shared" ref="C319" si="54">IF(G319=TRUE,H319,"")</f>
        <v/>
      </c>
      <c r="D319" s="37"/>
      <c r="G319" t="b">
        <v>0</v>
      </c>
      <c r="H319" t="s">
        <v>247</v>
      </c>
    </row>
    <row r="320" spans="1:8" x14ac:dyDescent="0.35">
      <c r="A320" s="36" t="s">
        <v>32</v>
      </c>
      <c r="B320" s="17" t="s">
        <v>289</v>
      </c>
      <c r="C320" s="30" t="str">
        <f>IF(G320=TRUE,H320,"")</f>
        <v/>
      </c>
      <c r="D320" s="37"/>
      <c r="G320" t="b">
        <v>0</v>
      </c>
      <c r="H320" t="s">
        <v>249</v>
      </c>
    </row>
    <row r="321" spans="1:8" x14ac:dyDescent="0.35">
      <c r="A321" s="36" t="s">
        <v>32</v>
      </c>
      <c r="B321" s="17" t="s">
        <v>290</v>
      </c>
      <c r="C321" s="30" t="str">
        <f t="shared" ref="C321:C322" si="55">IF(G321=TRUE,H321,"")</f>
        <v/>
      </c>
      <c r="D321" s="37"/>
      <c r="G321" t="b">
        <v>0</v>
      </c>
      <c r="H321" t="s">
        <v>227</v>
      </c>
    </row>
    <row r="322" spans="1:8" x14ac:dyDescent="0.35">
      <c r="A322" s="36" t="s">
        <v>32</v>
      </c>
      <c r="B322" s="17" t="s">
        <v>291</v>
      </c>
      <c r="C322" s="30" t="str">
        <f t="shared" si="55"/>
        <v/>
      </c>
      <c r="D322" s="37">
        <f>'4b. Onderbouwing LAC DT'!D56</f>
        <v>0</v>
      </c>
      <c r="G322" t="b">
        <v>0</v>
      </c>
      <c r="H322" t="s">
        <v>252</v>
      </c>
    </row>
    <row r="323" spans="1:8" x14ac:dyDescent="0.35">
      <c r="A323" s="36" t="s">
        <v>32</v>
      </c>
      <c r="B323" s="17" t="s">
        <v>216</v>
      </c>
      <c r="C323" s="16"/>
      <c r="D323" s="37">
        <f>'4b. Onderbouwing LAC DT'!D59</f>
        <v>0</v>
      </c>
    </row>
    <row r="324" spans="1:8" x14ac:dyDescent="0.35">
      <c r="A324" s="36" t="s">
        <v>32</v>
      </c>
      <c r="B324" s="17" t="s">
        <v>292</v>
      </c>
      <c r="C324" s="30" t="str">
        <f>IF(G324=TRUE,H324,"")</f>
        <v/>
      </c>
      <c r="D324" s="37"/>
      <c r="G324" t="b">
        <v>0</v>
      </c>
      <c r="H324" t="s">
        <v>254</v>
      </c>
    </row>
    <row r="325" spans="1:8" x14ac:dyDescent="0.35">
      <c r="A325" s="36" t="s">
        <v>32</v>
      </c>
      <c r="B325" s="17" t="s">
        <v>293</v>
      </c>
      <c r="C325" s="30" t="str">
        <f t="shared" ref="C325:C326" si="56">IF(G325=TRUE,H325,"")</f>
        <v/>
      </c>
      <c r="D325" s="37"/>
      <c r="G325" t="b">
        <v>0</v>
      </c>
      <c r="H325" t="s">
        <v>516</v>
      </c>
    </row>
    <row r="326" spans="1:8" x14ac:dyDescent="0.35">
      <c r="A326" s="36" t="s">
        <v>32</v>
      </c>
      <c r="B326" s="17" t="s">
        <v>294</v>
      </c>
      <c r="C326" s="30" t="str">
        <f t="shared" si="56"/>
        <v/>
      </c>
      <c r="D326" s="37"/>
      <c r="G326" t="b">
        <v>0</v>
      </c>
      <c r="H326" t="s">
        <v>257</v>
      </c>
    </row>
    <row r="327" spans="1:8" x14ac:dyDescent="0.35">
      <c r="A327" s="36" t="s">
        <v>32</v>
      </c>
      <c r="B327" s="17" t="s">
        <v>295</v>
      </c>
      <c r="C327" s="30" t="str">
        <f>IF(G327=TRUE,H327,"")</f>
        <v/>
      </c>
      <c r="D327" s="37"/>
      <c r="G327" t="b">
        <v>0</v>
      </c>
      <c r="H327" t="s">
        <v>259</v>
      </c>
    </row>
    <row r="328" spans="1:8" x14ac:dyDescent="0.35">
      <c r="A328" s="36" t="s">
        <v>32</v>
      </c>
      <c r="B328" s="17" t="s">
        <v>296</v>
      </c>
      <c r="C328" s="30" t="str">
        <f t="shared" ref="C328:C329" si="57">IF(G328=TRUE,H328,"")</f>
        <v/>
      </c>
      <c r="D328" s="37"/>
      <c r="G328" t="b">
        <v>0</v>
      </c>
      <c r="H328" t="s">
        <v>261</v>
      </c>
    </row>
    <row r="329" spans="1:8" x14ac:dyDescent="0.35">
      <c r="A329" s="36" t="s">
        <v>32</v>
      </c>
      <c r="B329" s="17" t="s">
        <v>297</v>
      </c>
      <c r="C329" s="30" t="str">
        <f t="shared" si="57"/>
        <v/>
      </c>
      <c r="D329" s="37"/>
      <c r="G329" t="b">
        <v>0</v>
      </c>
      <c r="H329" t="s">
        <v>263</v>
      </c>
    </row>
    <row r="330" spans="1:8" x14ac:dyDescent="0.35">
      <c r="A330" s="36" t="s">
        <v>32</v>
      </c>
      <c r="B330" s="17" t="s">
        <v>298</v>
      </c>
      <c r="C330" s="30" t="str">
        <f>IF(G330=TRUE,H330,"")</f>
        <v/>
      </c>
      <c r="D330" s="37"/>
      <c r="G330" t="b">
        <v>0</v>
      </c>
      <c r="H330" t="s">
        <v>265</v>
      </c>
    </row>
    <row r="331" spans="1:8" x14ac:dyDescent="0.35">
      <c r="A331" s="36" t="s">
        <v>32</v>
      </c>
      <c r="B331" s="17" t="s">
        <v>299</v>
      </c>
      <c r="C331" s="30" t="str">
        <f t="shared" ref="C331:C332" si="58">IF(G331=TRUE,H331,"")</f>
        <v/>
      </c>
      <c r="D331" s="37"/>
      <c r="G331" t="b">
        <v>0</v>
      </c>
      <c r="H331" t="s">
        <v>267</v>
      </c>
    </row>
    <row r="332" spans="1:8" x14ac:dyDescent="0.35">
      <c r="A332" s="36" t="s">
        <v>32</v>
      </c>
      <c r="B332" s="17" t="s">
        <v>300</v>
      </c>
      <c r="C332" s="30" t="str">
        <f t="shared" si="58"/>
        <v/>
      </c>
      <c r="D332" s="37"/>
      <c r="G332" t="b">
        <v>0</v>
      </c>
      <c r="H332" t="s">
        <v>269</v>
      </c>
    </row>
    <row r="333" spans="1:8" x14ac:dyDescent="0.35">
      <c r="A333" s="36" t="s">
        <v>32</v>
      </c>
      <c r="B333" s="17" t="s">
        <v>301</v>
      </c>
      <c r="C333" s="30" t="str">
        <f>IF(G333=TRUE,H333,"")</f>
        <v/>
      </c>
      <c r="D333" s="37"/>
      <c r="G333" t="b">
        <v>0</v>
      </c>
      <c r="H333" t="s">
        <v>227</v>
      </c>
    </row>
    <row r="334" spans="1:8" x14ac:dyDescent="0.35">
      <c r="A334" s="36" t="s">
        <v>32</v>
      </c>
      <c r="B334" s="17" t="s">
        <v>302</v>
      </c>
      <c r="C334" s="30" t="str">
        <f t="shared" ref="C334" si="59">IF(G334=TRUE,H334,"")</f>
        <v/>
      </c>
      <c r="D334" s="37">
        <f>'4b. Onderbouwing LAC DT'!$D$73</f>
        <v>0</v>
      </c>
      <c r="G334" t="b">
        <v>0</v>
      </c>
      <c r="H334" t="s">
        <v>252</v>
      </c>
    </row>
    <row r="335" spans="1:8" x14ac:dyDescent="0.35">
      <c r="A335" s="36" t="s">
        <v>32</v>
      </c>
      <c r="B335" s="17" t="s">
        <v>218</v>
      </c>
      <c r="C335" s="16">
        <f>INDEX(List7,G335)</f>
        <v>0</v>
      </c>
      <c r="D335" s="37">
        <f>'4b. Onderbouwing LAC DT'!$D$79</f>
        <v>0</v>
      </c>
      <c r="G335">
        <v>1</v>
      </c>
    </row>
    <row r="336" spans="1:8" x14ac:dyDescent="0.35">
      <c r="A336" s="42" t="s">
        <v>32</v>
      </c>
      <c r="B336" s="43" t="s">
        <v>219</v>
      </c>
      <c r="C336" s="44"/>
      <c r="D336" s="45">
        <f>'4b. Onderbouwing LAC DT'!$D$82</f>
        <v>0</v>
      </c>
    </row>
    <row r="337" spans="1:8" x14ac:dyDescent="0.35">
      <c r="A337" s="36" t="s">
        <v>32</v>
      </c>
      <c r="B337" s="17" t="s">
        <v>303</v>
      </c>
      <c r="C337" s="30" t="str">
        <f>IF(G337=TRUE,H337,"")</f>
        <v/>
      </c>
      <c r="D337" s="37"/>
      <c r="G337" t="b">
        <v>0</v>
      </c>
      <c r="H337" t="s">
        <v>243</v>
      </c>
    </row>
    <row r="338" spans="1:8" x14ac:dyDescent="0.35">
      <c r="A338" s="36" t="s">
        <v>32</v>
      </c>
      <c r="B338" s="17" t="s">
        <v>304</v>
      </c>
      <c r="C338" s="30" t="str">
        <f t="shared" ref="C338" si="60">IF(G338=TRUE,H338,"")</f>
        <v/>
      </c>
      <c r="D338" s="37"/>
      <c r="G338" t="b">
        <v>0</v>
      </c>
      <c r="H338" t="s">
        <v>245</v>
      </c>
    </row>
    <row r="339" spans="1:8" x14ac:dyDescent="0.35">
      <c r="A339" s="36" t="s">
        <v>32</v>
      </c>
      <c r="B339" s="17" t="s">
        <v>305</v>
      </c>
      <c r="C339" s="30" t="str">
        <f t="shared" ref="C339" si="61">IF(G339=TRUE,H339,"")</f>
        <v/>
      </c>
      <c r="D339" s="37"/>
      <c r="G339" t="b">
        <v>0</v>
      </c>
      <c r="H339" t="s">
        <v>247</v>
      </c>
    </row>
    <row r="340" spans="1:8" x14ac:dyDescent="0.35">
      <c r="A340" s="36" t="s">
        <v>32</v>
      </c>
      <c r="B340" s="17" t="s">
        <v>306</v>
      </c>
      <c r="C340" s="30" t="str">
        <f>IF(G340=TRUE,H340,"")</f>
        <v/>
      </c>
      <c r="D340" s="37"/>
      <c r="G340" t="b">
        <v>0</v>
      </c>
      <c r="H340" t="s">
        <v>249</v>
      </c>
    </row>
    <row r="341" spans="1:8" x14ac:dyDescent="0.35">
      <c r="A341" s="36" t="s">
        <v>32</v>
      </c>
      <c r="B341" s="17" t="s">
        <v>307</v>
      </c>
      <c r="C341" s="30" t="str">
        <f t="shared" ref="C341:C342" si="62">IF(G341=TRUE,H341,"")</f>
        <v/>
      </c>
      <c r="D341" s="37"/>
      <c r="G341" t="b">
        <v>0</v>
      </c>
      <c r="H341" t="s">
        <v>227</v>
      </c>
    </row>
    <row r="342" spans="1:8" x14ac:dyDescent="0.35">
      <c r="A342" s="36" t="s">
        <v>32</v>
      </c>
      <c r="B342" s="17" t="s">
        <v>308</v>
      </c>
      <c r="C342" s="30" t="str">
        <f t="shared" si="62"/>
        <v/>
      </c>
      <c r="D342" s="37">
        <f>'4b. Onderbouwing LAC DT'!$I$56</f>
        <v>0</v>
      </c>
      <c r="G342" t="b">
        <v>0</v>
      </c>
      <c r="H342" t="s">
        <v>252</v>
      </c>
    </row>
    <row r="343" spans="1:8" x14ac:dyDescent="0.35">
      <c r="A343" s="36" t="s">
        <v>32</v>
      </c>
      <c r="B343" s="17" t="s">
        <v>228</v>
      </c>
      <c r="C343" s="16"/>
      <c r="D343" s="37">
        <f>'4b. Onderbouwing LAC DT'!$I$59</f>
        <v>0</v>
      </c>
    </row>
    <row r="344" spans="1:8" x14ac:dyDescent="0.35">
      <c r="A344" s="36" t="s">
        <v>32</v>
      </c>
      <c r="B344" s="17" t="s">
        <v>309</v>
      </c>
      <c r="C344" s="30" t="str">
        <f>IF(G344=TRUE,H344,"")</f>
        <v/>
      </c>
      <c r="D344" s="37"/>
      <c r="G344" t="b">
        <v>0</v>
      </c>
      <c r="H344" t="s">
        <v>254</v>
      </c>
    </row>
    <row r="345" spans="1:8" x14ac:dyDescent="0.35">
      <c r="A345" s="36" t="s">
        <v>32</v>
      </c>
      <c r="B345" s="17" t="s">
        <v>310</v>
      </c>
      <c r="C345" s="30" t="str">
        <f t="shared" ref="C345:C346" si="63">IF(G345=TRUE,H345,"")</f>
        <v/>
      </c>
      <c r="D345" s="37"/>
      <c r="G345" t="b">
        <v>0</v>
      </c>
      <c r="H345" t="s">
        <v>516</v>
      </c>
    </row>
    <row r="346" spans="1:8" x14ac:dyDescent="0.35">
      <c r="A346" s="36" t="s">
        <v>32</v>
      </c>
      <c r="B346" s="17" t="s">
        <v>311</v>
      </c>
      <c r="C346" s="30" t="str">
        <f t="shared" si="63"/>
        <v/>
      </c>
      <c r="D346" s="37"/>
      <c r="G346" t="b">
        <v>0</v>
      </c>
      <c r="H346" t="s">
        <v>257</v>
      </c>
    </row>
    <row r="347" spans="1:8" x14ac:dyDescent="0.35">
      <c r="A347" s="36" t="s">
        <v>32</v>
      </c>
      <c r="B347" s="17" t="s">
        <v>312</v>
      </c>
      <c r="C347" s="30" t="str">
        <f>IF(G347=TRUE,H347,"")</f>
        <v/>
      </c>
      <c r="D347" s="37"/>
      <c r="G347" t="b">
        <v>0</v>
      </c>
      <c r="H347" t="s">
        <v>259</v>
      </c>
    </row>
    <row r="348" spans="1:8" x14ac:dyDescent="0.35">
      <c r="A348" s="36" t="s">
        <v>32</v>
      </c>
      <c r="B348" s="17" t="s">
        <v>313</v>
      </c>
      <c r="C348" s="30" t="str">
        <f t="shared" ref="C348:C349" si="64">IF(G348=TRUE,H348,"")</f>
        <v/>
      </c>
      <c r="D348" s="37"/>
      <c r="G348" t="b">
        <v>0</v>
      </c>
      <c r="H348" t="s">
        <v>261</v>
      </c>
    </row>
    <row r="349" spans="1:8" x14ac:dyDescent="0.35">
      <c r="A349" s="36" t="s">
        <v>32</v>
      </c>
      <c r="B349" s="17" t="s">
        <v>314</v>
      </c>
      <c r="C349" s="30" t="str">
        <f t="shared" si="64"/>
        <v/>
      </c>
      <c r="D349" s="37"/>
      <c r="G349" t="b">
        <v>0</v>
      </c>
      <c r="H349" t="s">
        <v>263</v>
      </c>
    </row>
    <row r="350" spans="1:8" x14ac:dyDescent="0.35">
      <c r="A350" s="36" t="s">
        <v>32</v>
      </c>
      <c r="B350" s="17" t="s">
        <v>315</v>
      </c>
      <c r="C350" s="30" t="str">
        <f>IF(G350=TRUE,H350,"")</f>
        <v/>
      </c>
      <c r="D350" s="37"/>
      <c r="G350" t="b">
        <v>0</v>
      </c>
      <c r="H350" t="s">
        <v>265</v>
      </c>
    </row>
    <row r="351" spans="1:8" x14ac:dyDescent="0.35">
      <c r="A351" s="36" t="s">
        <v>32</v>
      </c>
      <c r="B351" s="17" t="s">
        <v>316</v>
      </c>
      <c r="C351" s="30" t="str">
        <f t="shared" ref="C351:C352" si="65">IF(G351=TRUE,H351,"")</f>
        <v/>
      </c>
      <c r="D351" s="37"/>
      <c r="G351" t="b">
        <v>0</v>
      </c>
      <c r="H351" t="s">
        <v>267</v>
      </c>
    </row>
    <row r="352" spans="1:8" x14ac:dyDescent="0.35">
      <c r="A352" s="36" t="s">
        <v>32</v>
      </c>
      <c r="B352" s="17" t="s">
        <v>317</v>
      </c>
      <c r="C352" s="30" t="str">
        <f t="shared" si="65"/>
        <v/>
      </c>
      <c r="D352" s="37"/>
      <c r="G352" t="b">
        <v>0</v>
      </c>
      <c r="H352" t="s">
        <v>269</v>
      </c>
    </row>
    <row r="353" spans="1:8" x14ac:dyDescent="0.35">
      <c r="A353" s="36" t="s">
        <v>32</v>
      </c>
      <c r="B353" s="17" t="s">
        <v>318</v>
      </c>
      <c r="C353" s="30" t="str">
        <f>IF(G353=TRUE,H353,"")</f>
        <v/>
      </c>
      <c r="D353" s="37"/>
      <c r="G353" t="b">
        <v>0</v>
      </c>
      <c r="H353" t="s">
        <v>227</v>
      </c>
    </row>
    <row r="354" spans="1:8" x14ac:dyDescent="0.35">
      <c r="A354" s="36" t="s">
        <v>32</v>
      </c>
      <c r="B354" s="17" t="s">
        <v>319</v>
      </c>
      <c r="C354" s="30" t="str">
        <f t="shared" ref="C354" si="66">IF(G354=TRUE,H354,"")</f>
        <v/>
      </c>
      <c r="D354" s="37">
        <f>'4b. Onderbouwing LAC DT'!$I$73</f>
        <v>0</v>
      </c>
      <c r="G354" t="b">
        <v>0</v>
      </c>
      <c r="H354" t="s">
        <v>252</v>
      </c>
    </row>
    <row r="355" spans="1:8" x14ac:dyDescent="0.35">
      <c r="A355" s="36" t="s">
        <v>32</v>
      </c>
      <c r="B355" s="17" t="s">
        <v>230</v>
      </c>
      <c r="C355" s="16">
        <f>INDEX(List8,G355)</f>
        <v>0</v>
      </c>
      <c r="D355" s="37">
        <f>'4b. Onderbouwing LAC DT'!$I$79</f>
        <v>0</v>
      </c>
      <c r="G355">
        <v>1</v>
      </c>
    </row>
    <row r="356" spans="1:8" x14ac:dyDescent="0.35">
      <c r="A356" s="42" t="s">
        <v>32</v>
      </c>
      <c r="B356" s="43" t="s">
        <v>231</v>
      </c>
      <c r="C356" s="44"/>
      <c r="D356" s="45">
        <f>'4b. Onderbouwing LAC DT'!$I$82</f>
        <v>0</v>
      </c>
    </row>
    <row r="357" spans="1:8" x14ac:dyDescent="0.35">
      <c r="A357" s="36" t="s">
        <v>32</v>
      </c>
      <c r="B357" s="17" t="s">
        <v>320</v>
      </c>
      <c r="C357" s="31" t="str">
        <f>IF(G357=TRUE,H357,"")</f>
        <v/>
      </c>
      <c r="D357" s="37"/>
      <c r="G357" t="b">
        <v>0</v>
      </c>
      <c r="H357" t="s">
        <v>321</v>
      </c>
    </row>
    <row r="358" spans="1:8" x14ac:dyDescent="0.35">
      <c r="A358" s="36" t="s">
        <v>32</v>
      </c>
      <c r="B358" s="17" t="s">
        <v>322</v>
      </c>
      <c r="C358" s="30" t="str">
        <f t="shared" ref="C358:C364" si="67">IF(G358=TRUE,H358,"")</f>
        <v/>
      </c>
      <c r="D358" s="37"/>
      <c r="G358" t="b">
        <v>0</v>
      </c>
      <c r="H358" t="s">
        <v>323</v>
      </c>
    </row>
    <row r="359" spans="1:8" x14ac:dyDescent="0.35">
      <c r="A359" s="36" t="s">
        <v>32</v>
      </c>
      <c r="B359" s="17" t="s">
        <v>324</v>
      </c>
      <c r="C359" s="30" t="str">
        <f t="shared" si="67"/>
        <v/>
      </c>
      <c r="D359" s="37"/>
      <c r="G359" t="b">
        <v>0</v>
      </c>
      <c r="H359" t="s">
        <v>325</v>
      </c>
    </row>
    <row r="360" spans="1:8" x14ac:dyDescent="0.35">
      <c r="A360" s="36" t="s">
        <v>32</v>
      </c>
      <c r="B360" s="17" t="s">
        <v>326</v>
      </c>
      <c r="C360" s="30" t="str">
        <f t="shared" si="67"/>
        <v/>
      </c>
      <c r="D360" s="37"/>
      <c r="G360" t="b">
        <v>0</v>
      </c>
      <c r="H360" t="s">
        <v>327</v>
      </c>
    </row>
    <row r="361" spans="1:8" x14ac:dyDescent="0.35">
      <c r="A361" s="36" t="s">
        <v>32</v>
      </c>
      <c r="B361" s="17" t="s">
        <v>328</v>
      </c>
      <c r="C361" s="30" t="str">
        <f t="shared" si="67"/>
        <v/>
      </c>
      <c r="D361" s="37"/>
      <c r="G361" t="b">
        <v>0</v>
      </c>
      <c r="H361" t="s">
        <v>249</v>
      </c>
    </row>
    <row r="362" spans="1:8" x14ac:dyDescent="0.35">
      <c r="A362" s="36" t="s">
        <v>32</v>
      </c>
      <c r="B362" s="17" t="s">
        <v>329</v>
      </c>
      <c r="C362" s="30" t="str">
        <f t="shared" si="67"/>
        <v/>
      </c>
      <c r="D362" s="37"/>
      <c r="G362" t="b">
        <v>0</v>
      </c>
      <c r="H362" t="s">
        <v>330</v>
      </c>
    </row>
    <row r="363" spans="1:8" x14ac:dyDescent="0.35">
      <c r="A363" s="36" t="s">
        <v>32</v>
      </c>
      <c r="B363" s="17" t="s">
        <v>331</v>
      </c>
      <c r="C363" s="30" t="str">
        <f t="shared" si="67"/>
        <v/>
      </c>
      <c r="D363" s="37"/>
      <c r="G363" t="b">
        <v>0</v>
      </c>
      <c r="H363" t="s">
        <v>227</v>
      </c>
    </row>
    <row r="364" spans="1:8" x14ac:dyDescent="0.35">
      <c r="A364" s="36" t="s">
        <v>32</v>
      </c>
      <c r="B364" s="17" t="s">
        <v>332</v>
      </c>
      <c r="C364" s="30" t="str">
        <f t="shared" si="67"/>
        <v/>
      </c>
      <c r="D364" s="37">
        <f xml:space="preserve"> '4b. Onderbouwing LAC DT'!$D$98</f>
        <v>0</v>
      </c>
      <c r="G364" t="b">
        <v>0</v>
      </c>
      <c r="H364" t="s">
        <v>252</v>
      </c>
    </row>
    <row r="365" spans="1:8" x14ac:dyDescent="0.35">
      <c r="A365" s="36" t="s">
        <v>32</v>
      </c>
      <c r="B365" s="17" t="s">
        <v>333</v>
      </c>
      <c r="C365" s="16"/>
      <c r="D365" s="37">
        <f>'4b. Onderbouwing LAC DT'!$D$101</f>
        <v>0</v>
      </c>
    </row>
    <row r="366" spans="1:8" x14ac:dyDescent="0.35">
      <c r="A366" s="36" t="s">
        <v>32</v>
      </c>
      <c r="B366" s="17" t="s">
        <v>334</v>
      </c>
      <c r="C366" s="31" t="str">
        <f>IF(G366=TRUE,H366,"")</f>
        <v/>
      </c>
      <c r="D366" s="37"/>
      <c r="G366" t="b">
        <v>0</v>
      </c>
      <c r="H366" t="s">
        <v>254</v>
      </c>
    </row>
    <row r="367" spans="1:8" x14ac:dyDescent="0.35">
      <c r="A367" s="36" t="s">
        <v>32</v>
      </c>
      <c r="B367" s="17" t="s">
        <v>335</v>
      </c>
      <c r="C367" s="30" t="str">
        <f t="shared" ref="C367:C374" si="68">IF(G367=TRUE,H367,"")</f>
        <v/>
      </c>
      <c r="D367" s="37"/>
      <c r="G367" t="b">
        <v>0</v>
      </c>
      <c r="H367" t="s">
        <v>516</v>
      </c>
    </row>
    <row r="368" spans="1:8" x14ac:dyDescent="0.35">
      <c r="A368" s="36" t="s">
        <v>32</v>
      </c>
      <c r="B368" s="17" t="s">
        <v>336</v>
      </c>
      <c r="C368" s="30" t="str">
        <f t="shared" si="68"/>
        <v/>
      </c>
      <c r="D368" s="37"/>
      <c r="G368" t="b">
        <v>0</v>
      </c>
      <c r="H368" t="s">
        <v>257</v>
      </c>
    </row>
    <row r="369" spans="1:8" x14ac:dyDescent="0.35">
      <c r="A369" s="36" t="s">
        <v>32</v>
      </c>
      <c r="B369" s="17" t="s">
        <v>337</v>
      </c>
      <c r="C369" s="30" t="str">
        <f t="shared" si="68"/>
        <v/>
      </c>
      <c r="D369" s="37"/>
      <c r="G369" t="b">
        <v>0</v>
      </c>
      <c r="H369" t="s">
        <v>259</v>
      </c>
    </row>
    <row r="370" spans="1:8" x14ac:dyDescent="0.35">
      <c r="A370" s="36" t="s">
        <v>32</v>
      </c>
      <c r="B370" s="17" t="s">
        <v>338</v>
      </c>
      <c r="C370" s="30" t="str">
        <f t="shared" si="68"/>
        <v/>
      </c>
      <c r="D370" s="37"/>
      <c r="G370" t="b">
        <v>0</v>
      </c>
      <c r="H370" t="s">
        <v>261</v>
      </c>
    </row>
    <row r="371" spans="1:8" x14ac:dyDescent="0.35">
      <c r="A371" s="36" t="s">
        <v>32</v>
      </c>
      <c r="B371" s="17" t="s">
        <v>339</v>
      </c>
      <c r="C371" s="30" t="str">
        <f t="shared" si="68"/>
        <v/>
      </c>
      <c r="D371" s="37"/>
      <c r="G371" t="b">
        <v>0</v>
      </c>
      <c r="H371" t="s">
        <v>263</v>
      </c>
    </row>
    <row r="372" spans="1:8" x14ac:dyDescent="0.35">
      <c r="A372" s="36" t="s">
        <v>32</v>
      </c>
      <c r="B372" s="17" t="s">
        <v>340</v>
      </c>
      <c r="C372" s="30" t="str">
        <f t="shared" si="68"/>
        <v/>
      </c>
      <c r="D372" s="37"/>
      <c r="G372" t="b">
        <v>0</v>
      </c>
      <c r="H372" t="s">
        <v>265</v>
      </c>
    </row>
    <row r="373" spans="1:8" x14ac:dyDescent="0.35">
      <c r="A373" s="36" t="s">
        <v>32</v>
      </c>
      <c r="B373" s="17" t="s">
        <v>341</v>
      </c>
      <c r="C373" s="30" t="str">
        <f t="shared" si="68"/>
        <v/>
      </c>
      <c r="D373" s="37"/>
      <c r="G373" t="b">
        <v>0</v>
      </c>
      <c r="H373" t="s">
        <v>267</v>
      </c>
    </row>
    <row r="374" spans="1:8" x14ac:dyDescent="0.35">
      <c r="A374" s="36" t="s">
        <v>32</v>
      </c>
      <c r="B374" s="17" t="s">
        <v>342</v>
      </c>
      <c r="C374" s="30" t="str">
        <f t="shared" si="68"/>
        <v/>
      </c>
      <c r="D374" s="37"/>
      <c r="G374" t="b">
        <v>0</v>
      </c>
      <c r="H374" t="s">
        <v>269</v>
      </c>
    </row>
    <row r="375" spans="1:8" x14ac:dyDescent="0.35">
      <c r="A375" s="36" t="s">
        <v>32</v>
      </c>
      <c r="B375" s="17" t="s">
        <v>343</v>
      </c>
      <c r="C375" s="30" t="str">
        <f>IF(G375=TRUE,H375,"")</f>
        <v/>
      </c>
      <c r="D375" s="37"/>
      <c r="G375" t="b">
        <v>0</v>
      </c>
      <c r="H375" t="s">
        <v>227</v>
      </c>
    </row>
    <row r="376" spans="1:8" x14ac:dyDescent="0.35">
      <c r="A376" s="36" t="s">
        <v>32</v>
      </c>
      <c r="B376" s="17" t="s">
        <v>344</v>
      </c>
      <c r="C376" s="30" t="str">
        <f t="shared" ref="C376" si="69">IF(G376=TRUE,H376,"")</f>
        <v/>
      </c>
      <c r="D376" s="37">
        <f>'4b. Onderbouwing LAC DT'!$D$115</f>
        <v>0</v>
      </c>
      <c r="G376" t="b">
        <v>0</v>
      </c>
      <c r="H376" t="s">
        <v>252</v>
      </c>
    </row>
    <row r="377" spans="1:8" x14ac:dyDescent="0.35">
      <c r="A377" s="36" t="s">
        <v>32</v>
      </c>
      <c r="B377" s="17" t="s">
        <v>345</v>
      </c>
      <c r="C377" s="16">
        <f>INDEX(List3,G377)</f>
        <v>0</v>
      </c>
      <c r="D377" s="37">
        <f>'4b. Onderbouwing LAC DT'!$D$121</f>
        <v>0</v>
      </c>
      <c r="G377">
        <v>1</v>
      </c>
    </row>
    <row r="378" spans="1:8" x14ac:dyDescent="0.35">
      <c r="A378" s="42" t="s">
        <v>32</v>
      </c>
      <c r="B378" s="43" t="s">
        <v>346</v>
      </c>
      <c r="C378" s="44"/>
      <c r="D378" s="45">
        <f>'4b. Onderbouwing LAC DT'!$D$124</f>
        <v>0</v>
      </c>
    </row>
    <row r="379" spans="1:8" x14ac:dyDescent="0.35">
      <c r="A379" s="36" t="s">
        <v>32</v>
      </c>
      <c r="B379" s="17" t="s">
        <v>347</v>
      </c>
      <c r="C379" s="16">
        <f>INDEX(List3,G379)</f>
        <v>0</v>
      </c>
      <c r="D379" s="37">
        <f>'4b. Onderbouwing LAC DT'!$D$133</f>
        <v>0</v>
      </c>
      <c r="G379">
        <v>1</v>
      </c>
    </row>
    <row r="380" spans="1:8" x14ac:dyDescent="0.35">
      <c r="A380" s="36" t="s">
        <v>32</v>
      </c>
      <c r="B380" s="17" t="s">
        <v>232</v>
      </c>
      <c r="C380" s="16"/>
      <c r="D380" s="37">
        <f>'4b. Onderbouwing LAC DT'!$D$137</f>
        <v>0</v>
      </c>
    </row>
    <row r="381" spans="1:8" x14ac:dyDescent="0.35">
      <c r="A381" s="36" t="s">
        <v>32</v>
      </c>
      <c r="B381" s="17" t="s">
        <v>348</v>
      </c>
      <c r="C381" s="30" t="str">
        <f>IF(G381=TRUE,H381,"")</f>
        <v/>
      </c>
      <c r="D381" s="37"/>
      <c r="G381" t="b">
        <v>0</v>
      </c>
      <c r="H381" t="s">
        <v>243</v>
      </c>
    </row>
    <row r="382" spans="1:8" x14ac:dyDescent="0.35">
      <c r="A382" s="36" t="s">
        <v>32</v>
      </c>
      <c r="B382" s="17" t="s">
        <v>349</v>
      </c>
      <c r="C382" s="30" t="str">
        <f t="shared" ref="C382:C383" si="70">IF(G382=TRUE,H382,"")</f>
        <v/>
      </c>
      <c r="D382" s="37"/>
      <c r="G382" t="b">
        <v>0</v>
      </c>
      <c r="H382" t="s">
        <v>245</v>
      </c>
    </row>
    <row r="383" spans="1:8" x14ac:dyDescent="0.35">
      <c r="A383" s="36" t="s">
        <v>32</v>
      </c>
      <c r="B383" s="17" t="s">
        <v>350</v>
      </c>
      <c r="C383" s="30" t="str">
        <f t="shared" si="70"/>
        <v/>
      </c>
      <c r="D383" s="37"/>
      <c r="G383" t="b">
        <v>0</v>
      </c>
      <c r="H383" t="s">
        <v>247</v>
      </c>
    </row>
    <row r="384" spans="1:8" x14ac:dyDescent="0.35">
      <c r="A384" s="36" t="s">
        <v>32</v>
      </c>
      <c r="B384" s="17" t="s">
        <v>351</v>
      </c>
      <c r="C384" s="30" t="str">
        <f>IF(G384=TRUE,H384,"")</f>
        <v/>
      </c>
      <c r="D384" s="37"/>
      <c r="G384" t="b">
        <v>0</v>
      </c>
      <c r="H384" t="s">
        <v>249</v>
      </c>
    </row>
    <row r="385" spans="1:8" x14ac:dyDescent="0.35">
      <c r="A385" s="36" t="s">
        <v>32</v>
      </c>
      <c r="B385" s="17" t="s">
        <v>352</v>
      </c>
      <c r="C385" s="30" t="str">
        <f t="shared" ref="C385:C386" si="71">IF(G385=TRUE,H385,"")</f>
        <v/>
      </c>
      <c r="D385" s="37"/>
      <c r="G385" t="b">
        <v>0</v>
      </c>
      <c r="H385" t="s">
        <v>227</v>
      </c>
    </row>
    <row r="386" spans="1:8" x14ac:dyDescent="0.35">
      <c r="A386" s="36" t="s">
        <v>32</v>
      </c>
      <c r="B386" s="17" t="s">
        <v>353</v>
      </c>
      <c r="C386" s="30" t="str">
        <f t="shared" si="71"/>
        <v/>
      </c>
      <c r="D386" s="37">
        <f>'4b. Onderbouwing LAC DT'!$D$146</f>
        <v>0</v>
      </c>
      <c r="G386" t="b">
        <v>0</v>
      </c>
      <c r="H386" t="s">
        <v>252</v>
      </c>
    </row>
    <row r="387" spans="1:8" x14ac:dyDescent="0.35">
      <c r="A387" s="36" t="s">
        <v>32</v>
      </c>
      <c r="B387" s="17" t="s">
        <v>354</v>
      </c>
      <c r="C387" s="30" t="str">
        <f>IF(G387=TRUE,H387,"")</f>
        <v/>
      </c>
      <c r="D387" s="37"/>
      <c r="G387" t="b">
        <v>0</v>
      </c>
      <c r="H387" t="s">
        <v>254</v>
      </c>
    </row>
    <row r="388" spans="1:8" x14ac:dyDescent="0.35">
      <c r="A388" s="36" t="s">
        <v>32</v>
      </c>
      <c r="B388" s="17" t="s">
        <v>355</v>
      </c>
      <c r="C388" s="30" t="str">
        <f t="shared" ref="C388:C389" si="72">IF(G388=TRUE,H388,"")</f>
        <v/>
      </c>
      <c r="D388" s="37"/>
      <c r="G388" t="b">
        <v>0</v>
      </c>
      <c r="H388" t="s">
        <v>516</v>
      </c>
    </row>
    <row r="389" spans="1:8" x14ac:dyDescent="0.35">
      <c r="A389" s="36" t="s">
        <v>32</v>
      </c>
      <c r="B389" s="17" t="s">
        <v>356</v>
      </c>
      <c r="C389" s="30" t="str">
        <f t="shared" si="72"/>
        <v/>
      </c>
      <c r="D389" s="37"/>
      <c r="G389" t="b">
        <v>0</v>
      </c>
      <c r="H389" t="s">
        <v>257</v>
      </c>
    </row>
    <row r="390" spans="1:8" x14ac:dyDescent="0.35">
      <c r="A390" s="36" t="s">
        <v>32</v>
      </c>
      <c r="B390" s="17" t="s">
        <v>357</v>
      </c>
      <c r="C390" s="30" t="str">
        <f>IF(G390=TRUE,H390,"")</f>
        <v/>
      </c>
      <c r="D390" s="37"/>
      <c r="G390" t="b">
        <v>0</v>
      </c>
      <c r="H390" t="s">
        <v>259</v>
      </c>
    </row>
    <row r="391" spans="1:8" x14ac:dyDescent="0.35">
      <c r="A391" s="36" t="s">
        <v>32</v>
      </c>
      <c r="B391" s="17" t="s">
        <v>358</v>
      </c>
      <c r="C391" s="30" t="str">
        <f t="shared" ref="C391:C392" si="73">IF(G391=TRUE,H391,"")</f>
        <v/>
      </c>
      <c r="D391" s="37"/>
      <c r="G391" t="b">
        <v>0</v>
      </c>
      <c r="H391" t="s">
        <v>261</v>
      </c>
    </row>
    <row r="392" spans="1:8" x14ac:dyDescent="0.35">
      <c r="A392" s="36" t="s">
        <v>32</v>
      </c>
      <c r="B392" s="17" t="s">
        <v>359</v>
      </c>
      <c r="C392" s="30" t="str">
        <f t="shared" si="73"/>
        <v/>
      </c>
      <c r="D392" s="37"/>
      <c r="G392" t="b">
        <v>0</v>
      </c>
      <c r="H392" t="s">
        <v>263</v>
      </c>
    </row>
    <row r="393" spans="1:8" x14ac:dyDescent="0.35">
      <c r="A393" s="36" t="s">
        <v>32</v>
      </c>
      <c r="B393" s="17" t="s">
        <v>360</v>
      </c>
      <c r="C393" s="30" t="str">
        <f>IF(G393=TRUE,H393,"")</f>
        <v/>
      </c>
      <c r="D393" s="37"/>
      <c r="G393" t="b">
        <v>0</v>
      </c>
      <c r="H393" t="s">
        <v>265</v>
      </c>
    </row>
    <row r="394" spans="1:8" x14ac:dyDescent="0.35">
      <c r="A394" s="36" t="s">
        <v>32</v>
      </c>
      <c r="B394" s="17" t="s">
        <v>361</v>
      </c>
      <c r="C394" s="30" t="str">
        <f t="shared" ref="C394:C395" si="74">IF(G394=TRUE,H394,"")</f>
        <v/>
      </c>
      <c r="D394" s="37"/>
      <c r="G394" t="b">
        <v>0</v>
      </c>
      <c r="H394" t="s">
        <v>267</v>
      </c>
    </row>
    <row r="395" spans="1:8" x14ac:dyDescent="0.35">
      <c r="A395" s="36" t="s">
        <v>32</v>
      </c>
      <c r="B395" s="17" t="s">
        <v>362</v>
      </c>
      <c r="C395" s="30" t="str">
        <f t="shared" si="74"/>
        <v/>
      </c>
      <c r="D395" s="37"/>
      <c r="G395" t="b">
        <v>0</v>
      </c>
      <c r="H395" t="s">
        <v>269</v>
      </c>
    </row>
    <row r="396" spans="1:8" x14ac:dyDescent="0.35">
      <c r="A396" s="36" t="s">
        <v>32</v>
      </c>
      <c r="B396" s="17" t="s">
        <v>363</v>
      </c>
      <c r="C396" s="30" t="str">
        <f>IF(G396=TRUE,H396,"")</f>
        <v/>
      </c>
      <c r="D396" s="37"/>
      <c r="G396" t="b">
        <v>0</v>
      </c>
      <c r="H396" t="s">
        <v>227</v>
      </c>
    </row>
    <row r="397" spans="1:8" x14ac:dyDescent="0.35">
      <c r="A397" s="36" t="s">
        <v>32</v>
      </c>
      <c r="B397" s="17" t="s">
        <v>364</v>
      </c>
      <c r="C397" s="30" t="str">
        <f t="shared" ref="C397" si="75">IF(G397=TRUE,H397,"")</f>
        <v/>
      </c>
      <c r="D397" s="37">
        <f>'4b. Onderbouwing LAC DT'!$D$160</f>
        <v>0</v>
      </c>
      <c r="G397" t="b">
        <v>0</v>
      </c>
      <c r="H397" t="s">
        <v>252</v>
      </c>
    </row>
    <row r="398" spans="1:8" x14ac:dyDescent="0.35">
      <c r="A398" s="36" t="s">
        <v>32</v>
      </c>
      <c r="B398" s="17" t="s">
        <v>365</v>
      </c>
      <c r="C398" s="16">
        <f>INDEX(List3,G398)</f>
        <v>0</v>
      </c>
      <c r="D398" s="37">
        <f>'4b. Onderbouwing LAC DT'!$D$166</f>
        <v>0</v>
      </c>
      <c r="G398">
        <v>1</v>
      </c>
    </row>
    <row r="399" spans="1:8" x14ac:dyDescent="0.35">
      <c r="A399" s="42" t="s">
        <v>32</v>
      </c>
      <c r="B399" s="43" t="s">
        <v>366</v>
      </c>
      <c r="C399" s="44"/>
      <c r="D399" s="45">
        <f>'4b. Onderbouwing LAC DT'!$D$169</f>
        <v>0</v>
      </c>
    </row>
    <row r="400" spans="1:8" x14ac:dyDescent="0.35">
      <c r="A400" s="36" t="s">
        <v>32</v>
      </c>
      <c r="B400" s="17" t="s">
        <v>367</v>
      </c>
      <c r="C400" s="30" t="str">
        <f>IF(G400=TRUE,H400,"")</f>
        <v/>
      </c>
      <c r="D400" s="37"/>
      <c r="G400" t="b">
        <v>0</v>
      </c>
      <c r="H400" t="s">
        <v>243</v>
      </c>
    </row>
    <row r="401" spans="1:8" x14ac:dyDescent="0.35">
      <c r="A401" s="36" t="s">
        <v>32</v>
      </c>
      <c r="B401" s="17" t="s">
        <v>368</v>
      </c>
      <c r="C401" s="30" t="str">
        <f t="shared" ref="C401:C402" si="76">IF(G401=TRUE,H401,"")</f>
        <v/>
      </c>
      <c r="D401" s="37"/>
      <c r="G401" t="b">
        <v>0</v>
      </c>
      <c r="H401" t="s">
        <v>245</v>
      </c>
    </row>
    <row r="402" spans="1:8" x14ac:dyDescent="0.35">
      <c r="A402" s="36" t="s">
        <v>32</v>
      </c>
      <c r="B402" s="17" t="s">
        <v>369</v>
      </c>
      <c r="C402" s="30" t="str">
        <f t="shared" si="76"/>
        <v/>
      </c>
      <c r="D402" s="37"/>
      <c r="G402" t="b">
        <v>0</v>
      </c>
      <c r="H402" t="s">
        <v>247</v>
      </c>
    </row>
    <row r="403" spans="1:8" x14ac:dyDescent="0.35">
      <c r="A403" s="36" t="s">
        <v>32</v>
      </c>
      <c r="B403" s="17" t="s">
        <v>370</v>
      </c>
      <c r="C403" s="30" t="str">
        <f>IF(G403=TRUE,H403,"")</f>
        <v/>
      </c>
      <c r="D403" s="37"/>
      <c r="G403" t="b">
        <v>0</v>
      </c>
      <c r="H403" t="s">
        <v>249</v>
      </c>
    </row>
    <row r="404" spans="1:8" x14ac:dyDescent="0.35">
      <c r="A404" s="36" t="s">
        <v>32</v>
      </c>
      <c r="B404" s="17" t="s">
        <v>371</v>
      </c>
      <c r="C404" s="30" t="str">
        <f t="shared" ref="C404:C405" si="77">IF(G404=TRUE,H404,"")</f>
        <v/>
      </c>
      <c r="D404" s="37"/>
      <c r="G404" t="b">
        <v>0</v>
      </c>
      <c r="H404" t="s">
        <v>227</v>
      </c>
    </row>
    <row r="405" spans="1:8" x14ac:dyDescent="0.35">
      <c r="A405" s="36" t="s">
        <v>32</v>
      </c>
      <c r="B405" s="17" t="s">
        <v>372</v>
      </c>
      <c r="C405" s="30" t="str">
        <f t="shared" si="77"/>
        <v/>
      </c>
      <c r="D405" s="37">
        <f>'4b. Onderbouwing LAC DT'!$D$181</f>
        <v>0</v>
      </c>
      <c r="G405" t="b">
        <v>0</v>
      </c>
      <c r="H405" t="s">
        <v>252</v>
      </c>
    </row>
    <row r="406" spans="1:8" x14ac:dyDescent="0.35">
      <c r="A406" s="36" t="s">
        <v>32</v>
      </c>
      <c r="B406" s="17" t="s">
        <v>235</v>
      </c>
      <c r="C406" s="16"/>
      <c r="D406" s="37">
        <f>'4b. Onderbouwing LAC DT'!$D$184</f>
        <v>0</v>
      </c>
    </row>
    <row r="407" spans="1:8" x14ac:dyDescent="0.35">
      <c r="A407" s="36" t="s">
        <v>32</v>
      </c>
      <c r="B407" s="17" t="s">
        <v>373</v>
      </c>
      <c r="C407" s="30" t="str">
        <f>IF(G407=TRUE,H407,"")</f>
        <v/>
      </c>
      <c r="D407" s="37"/>
      <c r="G407" t="b">
        <v>0</v>
      </c>
      <c r="H407" t="s">
        <v>254</v>
      </c>
    </row>
    <row r="408" spans="1:8" x14ac:dyDescent="0.35">
      <c r="A408" s="36" t="s">
        <v>32</v>
      </c>
      <c r="B408" s="17" t="s">
        <v>374</v>
      </c>
      <c r="C408" s="30" t="str">
        <f t="shared" ref="C408:C409" si="78">IF(G408=TRUE,H408,"")</f>
        <v/>
      </c>
      <c r="D408" s="37"/>
      <c r="G408" t="b">
        <v>0</v>
      </c>
      <c r="H408" t="s">
        <v>516</v>
      </c>
    </row>
    <row r="409" spans="1:8" x14ac:dyDescent="0.35">
      <c r="A409" s="36" t="s">
        <v>32</v>
      </c>
      <c r="B409" s="17" t="s">
        <v>375</v>
      </c>
      <c r="C409" s="30" t="str">
        <f t="shared" si="78"/>
        <v/>
      </c>
      <c r="D409" s="37"/>
      <c r="G409" t="b">
        <v>0</v>
      </c>
      <c r="H409" t="s">
        <v>257</v>
      </c>
    </row>
    <row r="410" spans="1:8" x14ac:dyDescent="0.35">
      <c r="A410" s="36" t="s">
        <v>32</v>
      </c>
      <c r="B410" s="17" t="s">
        <v>376</v>
      </c>
      <c r="C410" s="30" t="str">
        <f>IF(G410=TRUE,H410,"")</f>
        <v/>
      </c>
      <c r="D410" s="37"/>
      <c r="G410" t="b">
        <v>0</v>
      </c>
      <c r="H410" t="s">
        <v>259</v>
      </c>
    </row>
    <row r="411" spans="1:8" x14ac:dyDescent="0.35">
      <c r="A411" s="36" t="s">
        <v>32</v>
      </c>
      <c r="B411" s="17" t="s">
        <v>377</v>
      </c>
      <c r="C411" s="30" t="str">
        <f t="shared" ref="C411:C412" si="79">IF(G411=TRUE,H411,"")</f>
        <v/>
      </c>
      <c r="D411" s="37"/>
      <c r="G411" t="b">
        <v>0</v>
      </c>
      <c r="H411" t="s">
        <v>261</v>
      </c>
    </row>
    <row r="412" spans="1:8" x14ac:dyDescent="0.35">
      <c r="A412" s="36" t="s">
        <v>32</v>
      </c>
      <c r="B412" s="17" t="s">
        <v>378</v>
      </c>
      <c r="C412" s="30" t="str">
        <f t="shared" si="79"/>
        <v/>
      </c>
      <c r="D412" s="37"/>
      <c r="G412" t="b">
        <v>0</v>
      </c>
      <c r="H412" t="s">
        <v>263</v>
      </c>
    </row>
    <row r="413" spans="1:8" x14ac:dyDescent="0.35">
      <c r="A413" s="36" t="s">
        <v>32</v>
      </c>
      <c r="B413" s="17" t="s">
        <v>379</v>
      </c>
      <c r="C413" s="30" t="str">
        <f>IF(G413=TRUE,H413,"")</f>
        <v/>
      </c>
      <c r="D413" s="37"/>
      <c r="G413" t="b">
        <v>0</v>
      </c>
      <c r="H413" t="s">
        <v>265</v>
      </c>
    </row>
    <row r="414" spans="1:8" x14ac:dyDescent="0.35">
      <c r="A414" s="36" t="s">
        <v>32</v>
      </c>
      <c r="B414" s="17" t="s">
        <v>380</v>
      </c>
      <c r="C414" s="30" t="str">
        <f t="shared" ref="C414:C415" si="80">IF(G414=TRUE,H414,"")</f>
        <v/>
      </c>
      <c r="D414" s="37"/>
      <c r="G414" t="b">
        <v>0</v>
      </c>
      <c r="H414" t="s">
        <v>267</v>
      </c>
    </row>
    <row r="415" spans="1:8" x14ac:dyDescent="0.35">
      <c r="A415" s="36" t="s">
        <v>32</v>
      </c>
      <c r="B415" s="17" t="s">
        <v>381</v>
      </c>
      <c r="C415" s="30" t="str">
        <f t="shared" si="80"/>
        <v/>
      </c>
      <c r="D415" s="37"/>
      <c r="G415" t="b">
        <v>0</v>
      </c>
      <c r="H415" t="s">
        <v>269</v>
      </c>
    </row>
    <row r="416" spans="1:8" x14ac:dyDescent="0.35">
      <c r="A416" s="36" t="s">
        <v>32</v>
      </c>
      <c r="B416" s="17" t="s">
        <v>382</v>
      </c>
      <c r="C416" s="30" t="str">
        <f>IF(G416=TRUE,H416,"")</f>
        <v/>
      </c>
      <c r="D416" s="37"/>
      <c r="G416" t="b">
        <v>0</v>
      </c>
      <c r="H416" t="s">
        <v>227</v>
      </c>
    </row>
    <row r="417" spans="1:8" x14ac:dyDescent="0.35">
      <c r="A417" s="42" t="s">
        <v>32</v>
      </c>
      <c r="B417" s="43" t="s">
        <v>383</v>
      </c>
      <c r="C417" s="48" t="str">
        <f t="shared" ref="C417" si="81">IF(G417=TRUE,H417,"")</f>
        <v/>
      </c>
      <c r="D417" s="45">
        <f>'4b. Onderbouwing LAC DT'!$D$198</f>
        <v>0</v>
      </c>
      <c r="G417" t="b">
        <v>0</v>
      </c>
      <c r="H417" t="s">
        <v>252</v>
      </c>
    </row>
    <row r="418" spans="1:8" x14ac:dyDescent="0.35">
      <c r="A418" s="36" t="s">
        <v>32</v>
      </c>
      <c r="B418" s="17" t="s">
        <v>384</v>
      </c>
      <c r="C418" s="30" t="str">
        <f>IF(G418=TRUE,H418,"")</f>
        <v/>
      </c>
      <c r="D418" s="37"/>
      <c r="G418" t="b">
        <v>0</v>
      </c>
      <c r="H418" t="s">
        <v>385</v>
      </c>
    </row>
    <row r="419" spans="1:8" x14ac:dyDescent="0.35">
      <c r="A419" s="36" t="s">
        <v>32</v>
      </c>
      <c r="B419" s="17" t="s">
        <v>386</v>
      </c>
      <c r="C419" s="30" t="str">
        <f t="shared" ref="C419:C420" si="82">IF(G419=TRUE,H419,"")</f>
        <v/>
      </c>
      <c r="D419" s="37"/>
      <c r="G419" t="b">
        <v>0</v>
      </c>
      <c r="H419" t="s">
        <v>387</v>
      </c>
    </row>
    <row r="420" spans="1:8" x14ac:dyDescent="0.35">
      <c r="A420" s="36" t="s">
        <v>32</v>
      </c>
      <c r="B420" s="17" t="s">
        <v>388</v>
      </c>
      <c r="C420" s="30" t="str">
        <f t="shared" si="82"/>
        <v/>
      </c>
      <c r="D420" s="37"/>
      <c r="G420" t="b">
        <v>0</v>
      </c>
      <c r="H420" t="s">
        <v>389</v>
      </c>
    </row>
    <row r="421" spans="1:8" x14ac:dyDescent="0.35">
      <c r="A421" s="36" t="s">
        <v>32</v>
      </c>
      <c r="B421" s="17" t="s">
        <v>390</v>
      </c>
      <c r="C421" s="30" t="str">
        <f>IF(G421=TRUE,H421,"")</f>
        <v/>
      </c>
      <c r="D421" s="37">
        <f>'4b. Onderbouwing LAC DT'!$D$211</f>
        <v>0</v>
      </c>
      <c r="G421" t="b">
        <v>0</v>
      </c>
      <c r="H421" t="s">
        <v>227</v>
      </c>
    </row>
    <row r="422" spans="1:8" x14ac:dyDescent="0.35">
      <c r="A422" s="42" t="s">
        <v>32</v>
      </c>
      <c r="B422" s="43" t="s">
        <v>391</v>
      </c>
      <c r="C422" s="44"/>
      <c r="D422" s="45">
        <f>'4b. Onderbouwing LAC DT'!$D$214</f>
        <v>0</v>
      </c>
    </row>
    <row r="423" spans="1:8" x14ac:dyDescent="0.35">
      <c r="A423" s="36" t="s">
        <v>32</v>
      </c>
      <c r="B423" s="17" t="s">
        <v>392</v>
      </c>
      <c r="C423" s="30" t="str">
        <f>IF(G423=TRUE,H423,"")</f>
        <v/>
      </c>
      <c r="D423" s="37"/>
      <c r="G423" t="b">
        <v>0</v>
      </c>
      <c r="H423" t="s">
        <v>385</v>
      </c>
    </row>
    <row r="424" spans="1:8" x14ac:dyDescent="0.35">
      <c r="A424" s="36" t="s">
        <v>32</v>
      </c>
      <c r="B424" s="17" t="s">
        <v>393</v>
      </c>
      <c r="C424" s="30" t="str">
        <f t="shared" ref="C424:C425" si="83">IF(G424=TRUE,H424,"")</f>
        <v/>
      </c>
      <c r="D424" s="37"/>
      <c r="G424" t="b">
        <v>0</v>
      </c>
      <c r="H424" t="s">
        <v>387</v>
      </c>
    </row>
    <row r="425" spans="1:8" x14ac:dyDescent="0.35">
      <c r="A425" s="36" t="s">
        <v>32</v>
      </c>
      <c r="B425" s="17" t="s">
        <v>394</v>
      </c>
      <c r="C425" s="30" t="str">
        <f t="shared" si="83"/>
        <v/>
      </c>
      <c r="D425" s="37"/>
      <c r="G425" t="b">
        <v>0</v>
      </c>
      <c r="H425" t="s">
        <v>389</v>
      </c>
    </row>
    <row r="426" spans="1:8" x14ac:dyDescent="0.35">
      <c r="A426" s="36" t="s">
        <v>32</v>
      </c>
      <c r="B426" s="17" t="s">
        <v>395</v>
      </c>
      <c r="C426" s="30" t="str">
        <f>IF(G426=TRUE,H426,"")</f>
        <v/>
      </c>
      <c r="D426" s="37">
        <f>'4b. Onderbouwing LAC DT'!$D$224</f>
        <v>0</v>
      </c>
      <c r="G426" t="b">
        <v>0</v>
      </c>
      <c r="H426" t="s">
        <v>227</v>
      </c>
    </row>
    <row r="427" spans="1:8" x14ac:dyDescent="0.35">
      <c r="A427" s="42" t="s">
        <v>32</v>
      </c>
      <c r="B427" s="43" t="s">
        <v>396</v>
      </c>
      <c r="C427" s="44"/>
      <c r="D427" s="45">
        <f>'4b. Onderbouwing LAC DT'!$D$227</f>
        <v>0</v>
      </c>
    </row>
    <row r="428" spans="1:8" x14ac:dyDescent="0.35">
      <c r="A428" s="36" t="s">
        <v>32</v>
      </c>
      <c r="B428" s="17" t="s">
        <v>422</v>
      </c>
      <c r="C428" s="30" t="str">
        <f>IF(G428=TRUE,H428,"")</f>
        <v/>
      </c>
      <c r="D428" s="37"/>
      <c r="G428" t="b">
        <v>0</v>
      </c>
      <c r="H428" t="s">
        <v>385</v>
      </c>
    </row>
    <row r="429" spans="1:8" x14ac:dyDescent="0.35">
      <c r="A429" s="36" t="s">
        <v>32</v>
      </c>
      <c r="B429" s="17" t="s">
        <v>423</v>
      </c>
      <c r="C429" s="30" t="str">
        <f t="shared" ref="C429:C430" si="84">IF(G429=TRUE,H429,"")</f>
        <v/>
      </c>
      <c r="D429" s="37"/>
      <c r="G429" t="b">
        <v>0</v>
      </c>
      <c r="H429" t="s">
        <v>387</v>
      </c>
    </row>
    <row r="430" spans="1:8" x14ac:dyDescent="0.35">
      <c r="A430" s="36" t="s">
        <v>32</v>
      </c>
      <c r="B430" s="17" t="s">
        <v>424</v>
      </c>
      <c r="C430" s="30" t="str">
        <f t="shared" si="84"/>
        <v/>
      </c>
      <c r="D430" s="37"/>
      <c r="G430" t="b">
        <v>0</v>
      </c>
      <c r="H430" t="s">
        <v>389</v>
      </c>
    </row>
    <row r="431" spans="1:8" x14ac:dyDescent="0.35">
      <c r="A431" s="36" t="s">
        <v>32</v>
      </c>
      <c r="B431" s="17" t="s">
        <v>425</v>
      </c>
      <c r="C431" s="30" t="str">
        <f>IF(G431=TRUE,H431,"")</f>
        <v/>
      </c>
      <c r="D431" s="37">
        <f>'4b. Onderbouwing LAC DT'!$D$237</f>
        <v>0</v>
      </c>
      <c r="G431" t="b">
        <v>0</v>
      </c>
      <c r="H431" t="s">
        <v>227</v>
      </c>
    </row>
    <row r="432" spans="1:8" x14ac:dyDescent="0.35">
      <c r="A432" s="36" t="s">
        <v>32</v>
      </c>
      <c r="B432" s="17" t="s">
        <v>239</v>
      </c>
      <c r="C432" s="16"/>
      <c r="D432" s="37">
        <f>'4b. Onderbouwing LAC DT'!$D$240</f>
        <v>0</v>
      </c>
    </row>
    <row r="433" spans="1:7" x14ac:dyDescent="0.35">
      <c r="A433" s="50" t="s">
        <v>32</v>
      </c>
      <c r="B433" s="47">
        <v>11</v>
      </c>
      <c r="C433" s="46"/>
      <c r="D433" s="51">
        <f>'4b. Onderbouwing LAC DT'!D243</f>
        <v>0</v>
      </c>
    </row>
    <row r="434" spans="1:7" x14ac:dyDescent="0.35">
      <c r="A434" s="36" t="s">
        <v>32</v>
      </c>
      <c r="B434" s="17" t="s">
        <v>399</v>
      </c>
      <c r="C434" s="16">
        <f>INDEX(List9,G434)</f>
        <v>0</v>
      </c>
      <c r="D434" s="37"/>
      <c r="G434">
        <v>1</v>
      </c>
    </row>
    <row r="435" spans="1:7" x14ac:dyDescent="0.35">
      <c r="A435" s="42" t="s">
        <v>32</v>
      </c>
      <c r="B435" s="43" t="s">
        <v>400</v>
      </c>
      <c r="C435" s="44"/>
      <c r="D435" s="45">
        <f>'4b. Onderbouwing LAC DT'!$D$252</f>
        <v>0</v>
      </c>
    </row>
    <row r="436" spans="1:7" x14ac:dyDescent="0.35">
      <c r="A436" s="36" t="s">
        <v>32</v>
      </c>
      <c r="B436" s="17" t="s">
        <v>402</v>
      </c>
      <c r="C436" s="16">
        <f>INDEX(List3,G436)</f>
        <v>0</v>
      </c>
      <c r="D436" s="37"/>
      <c r="G436">
        <v>1</v>
      </c>
    </row>
    <row r="437" spans="1:7" x14ac:dyDescent="0.35">
      <c r="A437" s="36" t="s">
        <v>32</v>
      </c>
      <c r="B437" s="17" t="s">
        <v>403</v>
      </c>
      <c r="C437" s="16"/>
      <c r="D437" s="37">
        <f>'4b. Onderbouwing LAC DT'!D262</f>
        <v>0</v>
      </c>
    </row>
    <row r="438" spans="1:7" x14ac:dyDescent="0.35">
      <c r="A438" s="42" t="s">
        <v>32</v>
      </c>
      <c r="B438" s="43" t="s">
        <v>404</v>
      </c>
      <c r="C438" s="44"/>
      <c r="D438" s="45">
        <f>'4b. Onderbouwing LAC DT'!D265</f>
        <v>0</v>
      </c>
    </row>
    <row r="439" spans="1:7" x14ac:dyDescent="0.35">
      <c r="A439" s="36" t="s">
        <v>32</v>
      </c>
      <c r="B439" s="17" t="s">
        <v>405</v>
      </c>
      <c r="C439" s="16">
        <f>INDEX(List3,G439)</f>
        <v>0</v>
      </c>
      <c r="D439" s="37"/>
      <c r="G439">
        <v>1</v>
      </c>
    </row>
    <row r="440" spans="1:7" x14ac:dyDescent="0.35">
      <c r="A440" s="36" t="s">
        <v>32</v>
      </c>
      <c r="B440" s="17" t="s">
        <v>406</v>
      </c>
      <c r="C440" s="16"/>
      <c r="D440" s="37">
        <f>'4b. Onderbouwing LAC DT'!$D$272</f>
        <v>0</v>
      </c>
    </row>
    <row r="441" spans="1:7" x14ac:dyDescent="0.35">
      <c r="A441" s="42" t="s">
        <v>32</v>
      </c>
      <c r="B441" s="43" t="s">
        <v>407</v>
      </c>
      <c r="C441" s="44"/>
      <c r="D441" s="45">
        <f>'4b. Onderbouwing LAC DT'!$D$275</f>
        <v>0</v>
      </c>
    </row>
    <row r="442" spans="1:7" x14ac:dyDescent="0.35">
      <c r="A442" s="36" t="s">
        <v>32</v>
      </c>
      <c r="B442" s="17" t="s">
        <v>408</v>
      </c>
      <c r="C442" s="16">
        <f>INDEX(List3,G442)</f>
        <v>0</v>
      </c>
      <c r="D442" s="37"/>
      <c r="G442">
        <v>1</v>
      </c>
    </row>
    <row r="443" spans="1:7" x14ac:dyDescent="0.35">
      <c r="A443" s="36" t="s">
        <v>32</v>
      </c>
      <c r="B443" s="17" t="s">
        <v>409</v>
      </c>
      <c r="C443" s="16"/>
      <c r="D443" s="37">
        <f>'4b. Onderbouwing LAC DT'!$D$282</f>
        <v>0</v>
      </c>
    </row>
    <row r="444" spans="1:7" x14ac:dyDescent="0.35">
      <c r="A444" s="42" t="s">
        <v>32</v>
      </c>
      <c r="B444" s="43" t="s">
        <v>410</v>
      </c>
      <c r="C444" s="44"/>
      <c r="D444" s="45">
        <f>'4b. Onderbouwing LAC DT'!$D$285</f>
        <v>0</v>
      </c>
    </row>
    <row r="445" spans="1:7" x14ac:dyDescent="0.35">
      <c r="A445" s="36" t="s">
        <v>32</v>
      </c>
      <c r="B445" s="17" t="s">
        <v>426</v>
      </c>
      <c r="C445" s="16">
        <f>INDEX(List3,G445)</f>
        <v>0</v>
      </c>
      <c r="D445" s="37"/>
      <c r="G445">
        <v>1</v>
      </c>
    </row>
    <row r="446" spans="1:7" x14ac:dyDescent="0.35">
      <c r="A446" s="36" t="s">
        <v>32</v>
      </c>
      <c r="B446" s="17" t="s">
        <v>427</v>
      </c>
      <c r="C446" s="16">
        <f>INDEX(List3,G446)</f>
        <v>0</v>
      </c>
      <c r="D446" s="37"/>
      <c r="G446">
        <v>1</v>
      </c>
    </row>
    <row r="447" spans="1:7" x14ac:dyDescent="0.35">
      <c r="A447" s="36" t="s">
        <v>32</v>
      </c>
      <c r="B447" s="17" t="s">
        <v>428</v>
      </c>
      <c r="C447" s="16"/>
      <c r="D447" s="37">
        <f>'4b. Onderbouwing LAC DT'!$D$295</f>
        <v>0</v>
      </c>
    </row>
    <row r="448" spans="1:7" x14ac:dyDescent="0.35">
      <c r="A448" s="38" t="s">
        <v>32</v>
      </c>
      <c r="B448" s="39" t="s">
        <v>429</v>
      </c>
      <c r="C448" s="40"/>
      <c r="D448" s="41">
        <f>'4b. Onderbouwing LAC DT'!$D$298</f>
        <v>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E10B263BAD30640BBA7778C9354C206" ma:contentTypeVersion="19" ma:contentTypeDescription="Create a new document." ma:contentTypeScope="" ma:versionID="b9d494c742954bc14fa2673dfff6557b">
  <xsd:schema xmlns:xsd="http://www.w3.org/2001/XMLSchema" xmlns:xs="http://www.w3.org/2001/XMLSchema" xmlns:p="http://schemas.microsoft.com/office/2006/metadata/properties" xmlns:ns3="b3b7042a-d377-4e88-be61-c530c0f0ce5d" xmlns:ns4="6dff1541-187f-4ce8-9b1b-32cd6ab05e50" targetNamespace="http://schemas.microsoft.com/office/2006/metadata/properties" ma:root="true" ma:fieldsID="1c291e0a82a476e0954b4da91e7a3450" ns3:_="" ns4:_="">
    <xsd:import namespace="b3b7042a-d377-4e88-be61-c530c0f0ce5d"/>
    <xsd:import namespace="6dff1541-187f-4ce8-9b1b-32cd6ab05e5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b7042a-d377-4e88-be61-c530c0f0ce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ff1541-187f-4ce8-9b1b-32cd6ab05e5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FE30C36-C3CC-4536-825D-0CF851D1A7A2}">
  <ds:schemaRefs>
    <ds:schemaRef ds:uri="http://schemas.microsoft.com/sharepoint/v3/contenttype/forms"/>
  </ds:schemaRefs>
</ds:datastoreItem>
</file>

<file path=customXml/itemProps2.xml><?xml version="1.0" encoding="utf-8"?>
<ds:datastoreItem xmlns:ds="http://schemas.openxmlformats.org/officeDocument/2006/customXml" ds:itemID="{26FE0075-D2C0-452C-9D5D-0F22266B77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b7042a-d377-4e88-be61-c530c0f0ce5d"/>
    <ds:schemaRef ds:uri="6dff1541-187f-4ce8-9b1b-32cd6ab05e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B1D0BD-1CDB-4A70-AC38-E37067437999}">
  <ds:schemaRefs>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www.w3.org/XML/1998/namespace"/>
    <ds:schemaRef ds:uri="b3b7042a-d377-4e88-be61-c530c0f0ce5d"/>
    <ds:schemaRef ds:uri="http://purl.org/dc/dcmitype/"/>
    <ds:schemaRef ds:uri="http://purl.org/dc/terms/"/>
    <ds:schemaRef ds:uri="http://schemas.openxmlformats.org/package/2006/metadata/core-properties"/>
    <ds:schemaRef ds:uri="6dff1541-187f-4ce8-9b1b-32cd6ab05e5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0a. Voorblad</vt:lpstr>
      <vt:lpstr>0b. Structuur</vt:lpstr>
      <vt:lpstr>1. Algemeen</vt:lpstr>
      <vt:lpstr>2a. DTA en DTL</vt:lpstr>
      <vt:lpstr>2b. Onderbouwing DTA</vt:lpstr>
      <vt:lpstr>3. Schokverlies en FMAs</vt:lpstr>
      <vt:lpstr>4a. LAC DT</vt:lpstr>
      <vt:lpstr>4b. Onderbouwing LAC DT</vt:lpstr>
      <vt:lpstr>Verzamelsheet</vt:lpstr>
      <vt:lpstr>Lijsten</vt:lpstr>
      <vt:lpstr>List1</vt:lpstr>
      <vt:lpstr>List10</vt:lpstr>
      <vt:lpstr>List11</vt:lpstr>
      <vt:lpstr>List12</vt:lpstr>
      <vt:lpstr>List13</vt:lpstr>
      <vt:lpstr>List2</vt:lpstr>
      <vt:lpstr>List3</vt:lpstr>
      <vt:lpstr>List4</vt:lpstr>
      <vt:lpstr>List5</vt:lpstr>
      <vt:lpstr>List6</vt:lpstr>
      <vt:lpstr>List7</vt:lpstr>
      <vt:lpstr>List8</vt:lpstr>
      <vt:lpstr>List9</vt:lpstr>
      <vt:lpstr>'0a. Voorblad'!Print_Area</vt:lpstr>
    </vt:vector>
  </TitlesOfParts>
  <Manager/>
  <Company>DNB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Buysse, K.T.C.</dc:creator>
  <cp:keywords/>
  <dc:description/>
  <cp:lastModifiedBy>Langeler, M.</cp:lastModifiedBy>
  <cp:revision/>
  <dcterms:created xsi:type="dcterms:W3CDTF">2022-03-23T14:46:24Z</dcterms:created>
  <dcterms:modified xsi:type="dcterms:W3CDTF">2022-04-20T12:24:31Z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0x0101005E10B263BAD30640BBA7778C9354C206</vt:lpwstr>
  </property>
</Properties>
</file>