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dnbnl.sharepoint.com/sites/PJ-AxiaSolvencyIILTGReview2020/ProjectDocuments/Implementatie SII/Projectmanagement implementatie/Werkstroom 4/"/>
    </mc:Choice>
  </mc:AlternateContent>
  <xr:revisionPtr revIDLastSave="0" documentId="8_{4379FC38-1C64-4BD9-93B7-226034F2E8F4}" xr6:coauthVersionLast="47" xr6:coauthVersionMax="47" xr10:uidLastSave="{00000000-0000-0000-0000-000000000000}"/>
  <bookViews>
    <workbookView xWindow="22932" yWindow="-4344" windowWidth="41496" windowHeight="16776" firstSheet="3" activeTab="3" xr2:uid="{00000000-000D-0000-FFFF-FFFF00000000}"/>
  </bookViews>
  <sheets>
    <sheet name="Front page" sheetId="7" r:id="rId1"/>
    <sheet name="Instructions" sheetId="9" r:id="rId2"/>
    <sheet name="Categorisation" sheetId="8" r:id="rId3"/>
    <sheet name="Criteria solo life" sheetId="2" r:id="rId4"/>
    <sheet name="Criteria solo non-life" sheetId="4" r:id="rId5"/>
    <sheet name="Criteria solo life &amp; non-life" sheetId="10" r:id="rId6"/>
    <sheet name="Criteria group life" sheetId="3" r:id="rId7"/>
    <sheet name="Criteria group non-life" sheetId="5" r:id="rId8"/>
    <sheet name="Criteria group life &amp; non-life" sheetId="6" r:id="rId9"/>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6" l="1"/>
  <c r="E25" i="5"/>
  <c r="E23" i="3"/>
  <c r="E54" i="2"/>
  <c r="F28" i="2"/>
  <c r="E28" i="2"/>
  <c r="G7" i="4"/>
  <c r="E7" i="3"/>
  <c r="F49" i="6"/>
  <c r="G68" i="6"/>
  <c r="E78" i="6"/>
  <c r="F78" i="10"/>
  <c r="E78" i="10"/>
  <c r="E72" i="10"/>
  <c r="H61" i="10"/>
  <c r="G61" i="10"/>
  <c r="E54" i="10"/>
  <c r="F42" i="10"/>
  <c r="E42" i="10"/>
  <c r="F28" i="10"/>
  <c r="E28" i="10"/>
  <c r="F22" i="10"/>
  <c r="E22" i="10"/>
  <c r="E16" i="10"/>
  <c r="F7" i="10"/>
  <c r="E7" i="10"/>
  <c r="F85" i="6"/>
  <c r="E85" i="6"/>
  <c r="G85" i="6"/>
  <c r="H68" i="6"/>
  <c r="I68" i="6"/>
  <c r="E49" i="6"/>
  <c r="F35" i="6"/>
  <c r="E35" i="6"/>
  <c r="G35" i="6"/>
  <c r="F7" i="6"/>
  <c r="E7" i="6"/>
  <c r="E61" i="6"/>
  <c r="E16" i="6"/>
  <c r="F64" i="5"/>
  <c r="E64" i="5"/>
  <c r="F50" i="5"/>
  <c r="E50" i="5"/>
  <c r="F38" i="5"/>
  <c r="E38" i="5"/>
  <c r="H7" i="5"/>
  <c r="G7" i="5"/>
  <c r="E76" i="5"/>
  <c r="E18" i="5"/>
  <c r="F49" i="3"/>
  <c r="E49" i="3"/>
  <c r="F35" i="3"/>
  <c r="E35" i="3"/>
  <c r="F7" i="3"/>
  <c r="E61" i="3"/>
  <c r="E16" i="3"/>
  <c r="E69" i="4"/>
  <c r="F57" i="4"/>
  <c r="E57" i="4"/>
  <c r="F43" i="4"/>
  <c r="E43" i="4"/>
  <c r="F31" i="4"/>
  <c r="E31" i="4"/>
  <c r="H7" i="4"/>
  <c r="E18" i="4"/>
  <c r="F42" i="2"/>
  <c r="E42" i="2"/>
  <c r="F7" i="2"/>
  <c r="E7" i="2"/>
  <c r="E16" i="2"/>
  <c r="E12" i="8"/>
  <c r="G7" i="8"/>
  <c r="E7" i="8"/>
  <c r="F7" i="8"/>
  <c r="F78" i="6"/>
  <c r="G28" i="2"/>
  <c r="G49" i="6"/>
  <c r="G22" i="10"/>
  <c r="G28" i="10"/>
  <c r="G78" i="10"/>
  <c r="G42" i="10"/>
  <c r="G7" i="10"/>
  <c r="G49" i="3"/>
  <c r="I61" i="10"/>
  <c r="G78" i="6"/>
  <c r="G7" i="6"/>
  <c r="G64" i="5"/>
  <c r="G50" i="5"/>
  <c r="G38" i="5"/>
  <c r="I7" i="5"/>
  <c r="G35" i="3"/>
  <c r="G7" i="3"/>
  <c r="G57" i="4"/>
  <c r="G43" i="4"/>
  <c r="G31" i="4"/>
  <c r="I7" i="4"/>
  <c r="G42" i="2"/>
  <c r="G7" i="2"/>
  <c r="F29" i="6"/>
  <c r="E29" i="6"/>
  <c r="F31" i="5"/>
  <c r="E31" i="5"/>
  <c r="F29" i="3"/>
  <c r="E29" i="3"/>
  <c r="E24" i="4"/>
  <c r="F24" i="4"/>
  <c r="E22" i="2"/>
  <c r="F22" i="2"/>
  <c r="G29" i="6"/>
  <c r="G31" i="5"/>
  <c r="G29" i="3"/>
  <c r="G24" i="4"/>
  <c r="G22" i="2"/>
</calcChain>
</file>

<file path=xl/sharedStrings.xml><?xml version="1.0" encoding="utf-8"?>
<sst xmlns="http://schemas.openxmlformats.org/spreadsheetml/2006/main" count="944" uniqueCount="181">
  <si>
    <t xml:space="preserve">SOLVENCY II - CRITERIA SMALL AND NON-COMPLEX ASSESSMENT FORM </t>
  </si>
  <si>
    <t>De Nederlandsche Bank N.V.  |  Confidential</t>
  </si>
  <si>
    <t xml:space="preserve">  1.  ENTITY DETAILS</t>
  </si>
  <si>
    <t>Name of undertaking</t>
  </si>
  <si>
    <t xml:space="preserve">Reference number DNB </t>
  </si>
  <si>
    <t xml:space="preserve">  2.  REPORTING DETAILS</t>
  </si>
  <si>
    <t xml:space="preserve">Reference date last financial year reported to DNB </t>
  </si>
  <si>
    <t xml:space="preserve">Date of submission Small and Non-Complex application </t>
  </si>
  <si>
    <t xml:space="preserve">Solo / group entity </t>
  </si>
  <si>
    <t xml:space="preserve">  3.  CONTACT PERSON</t>
  </si>
  <si>
    <t>Full name</t>
  </si>
  <si>
    <t>Job title</t>
  </si>
  <si>
    <t>Department</t>
  </si>
  <si>
    <t>Email address</t>
  </si>
  <si>
    <t>Telephone number</t>
  </si>
  <si>
    <t xml:space="preserve">Legal basis form </t>
  </si>
  <si>
    <t xml:space="preserve">This assessment form is intended to enable undertakings to provide evidence of compliance with the applicable Small and Non-Complex criteria, as required for the notification referred to in Article 29c(2)(a) of the Solvency II Directive. The criteria covered by this form are based on Article 29a of the Solvency II Directive and the associated EIOPA technical specifications (available via the link below). </t>
  </si>
  <si>
    <t>https://www.eiopa.europa.eu/publications/technical-specification-calculation-criteria-small-and-non-complex-undertakings-sncus-and-groups_en</t>
  </si>
  <si>
    <t>INSTRUCTIONS</t>
  </si>
  <si>
    <t>This assessment form is intended to enable undertakings to provide evidence of compliance with the applicable Small and Non-Complex criteria, as required for the notification referred to in Article 29c(2)(a) of the Solvency II Directive. The criteria covered by this form are based on Article 29a of the Solvency II Directive and the associated EIOPA technical specifications (available via the link at the front page).This form is required by DNB as a mandatory annex to the notification in order to be classified as Small and Non-Complex.</t>
  </si>
  <si>
    <t xml:space="preserve">  1.  Categorisation / Criteria to apply</t>
  </si>
  <si>
    <t>Solo undertakings</t>
  </si>
  <si>
    <t xml:space="preserve">
• The applicable criteria are determined based on the authorisation granted by DNB. Only the distinction between non-life (schade) and life (leven) undertakings is relevant. Based on this auhtorisation, undertakings should either complete the tab "Solo life" or "Solo non-life". 
• The tab "Categorisation" should only be completed if the undertaking’s actual risk profile differs significantly from the risk profile implied by its DNB authorisation. For example: a non-life insurer with predominantly disability insurance (AOV) obligations. 
• If, based on the "Categorisation" tab, the undertaking has a material exposure to a category other than the one for which it is authorised by DNB, the tab "Criteria solo life &amp; non life" should be completed.
</t>
  </si>
  <si>
    <t>Group undertakings</t>
  </si>
  <si>
    <t xml:space="preserve">
• The applicable criteria depend on the composition of the group: only non-life entities within the group, only life entities within the group, or a combination of life and non-life entities exist within the group. Based on this, either the tab "Group (life)", "Group (non-life)" or "Group (both)" should be completed. 
• The “Categorisation” tab does not need to be completed for group undertakings.
</t>
  </si>
  <si>
    <t xml:space="preserve">2. Input Requirements </t>
  </si>
  <si>
    <t xml:space="preserve">
• Under “Input Value T”, enter the figures corresponding to the most recent annual QRTs submitted to DNB. 
• Under “Input Value T-1”, enter the figures corresponding to the previous year’s QRTs (i.e. one year prior to T).  
• The template automatically calculates the output values based on the provided inputs. An undertaking meets a specific criterion only if the calculated output value does not exceed the specified regulatory thresholds and if the condition is satisfied for all financial years included in the calculation (T, T-1 etc.).</t>
  </si>
  <si>
    <t>Questions about this form can be directed to your DNB supervisory contact.</t>
  </si>
  <si>
    <t>CATEGORISATION</t>
  </si>
  <si>
    <t>▸  SOLO — Individual undertaking categorisation</t>
  </si>
  <si>
    <t>As a starting point, the criteria to apply are based on the authorization granted to the insurer by DNB (whereby the only relevant distinction is between life and non-life business). The calculation set out below should only be completed if the actual risk profile of the undertaking does not correspond to its authorization. Based on the outputs of the calculation below, DNB may determine that criteria other than those aligned with the authorization should be applied. 
Where the assessment below demonstrates that an undertaking has a material exposure to business other than that corresponding to its DNB authorisation, the undertaking is required to complete both the criteria applicable to its authorised business and the criteria applicable to the business that is material based on the calculation below (in that case, the tab "Criteria solo life &amp; non life" should be completed. For example, a non-life undertaking with a material exposure to life business, as determined by the thresholds below, should complete both the “Criteria solo non-life” and “the criteria solo life” tabs.</t>
  </si>
  <si>
    <t xml:space="preserve">Materiality of business calculation </t>
  </si>
  <si>
    <t>Condition</t>
  </si>
  <si>
    <t>Description</t>
  </si>
  <si>
    <t>QRT Reference</t>
  </si>
  <si>
    <t>Input Value
(fill in number)</t>
  </si>
  <si>
    <t>Output (ratio)</t>
  </si>
  <si>
    <t>Material business corresponding to life risk?</t>
  </si>
  <si>
    <t>Material business corresponding to non life risk?</t>
  </si>
  <si>
    <t>Life Gross TP / Total Gross TP</t>
  </si>
  <si>
    <t>Technical provisions — life (excl. IL/UL)</t>
  </si>
  <si>
    <t>S.02.01.01.01 – C0010/R0600</t>
  </si>
  <si>
    <t>Technical provisions — IL/UL</t>
  </si>
  <si>
    <t>S.02.01.01.01 – C0010/R0690</t>
  </si>
  <si>
    <t>Technical provisions — non-life</t>
  </si>
  <si>
    <t>S.02.01.01.01 – C0010/R0510</t>
  </si>
  <si>
    <t>Non-life GWP / Total GWP</t>
  </si>
  <si>
    <t>Gross — Direct Business</t>
  </si>
  <si>
    <t>S.05.01.01.01 – C0200/R110</t>
  </si>
  <si>
    <t>Gross — Proportional reinsurance accepted</t>
  </si>
  <si>
    <t>S.05.01.01.01 – C0200/R120</t>
  </si>
  <si>
    <t xml:space="preserve">Gross — Non-proportional reinsurance accepted </t>
  </si>
  <si>
    <t>S.05.01.01.01 – C0200/R130</t>
  </si>
  <si>
    <t xml:space="preserve">Gross Premiums Written - Total </t>
  </si>
  <si>
    <t>S.05.01.01.02 – C0300/R1410</t>
  </si>
  <si>
    <t>▸  GROUP — Group-level categorisation</t>
  </si>
  <si>
    <t>If only life entities are present within the group, the tab "Criteria group life" applies.
If only non-life entities are present within the group, the tab "Criteria group non-life" applies. 
If both life and non-life entities are present within the group, the tab "Criteria group life &amp; non-life applies".</t>
  </si>
  <si>
    <t xml:space="preserve">SMALL AND NON-COMPLEX CRITERIA - SOLO LIFE  </t>
  </si>
  <si>
    <t>Please fill in the blue input cells (column C and D). The output ratio's and criterion result are calculated per criterion block.</t>
  </si>
  <si>
    <t>1.  INTEREST RATE RISK CRITERION</t>
  </si>
  <si>
    <t>QRT references: S.26.01 (SCR – Market risk) | S.02.01 (Balance sheet)</t>
  </si>
  <si>
    <t>Input Value (T)</t>
  </si>
  <si>
    <t>Input Value (T-1)</t>
  </si>
  <si>
    <t>Output (T)</t>
  </si>
  <si>
    <t>Output (T-1)</t>
  </si>
  <si>
    <t>Criterion met?</t>
  </si>
  <si>
    <t>Interest rate risk  — Net</t>
  </si>
  <si>
    <t>S.26.01.01.02 – C0060/R100</t>
  </si>
  <si>
    <t>2.  CROSS BORDER BUSINESS CRITERION</t>
  </si>
  <si>
    <t xml:space="preserve">                                                        </t>
  </si>
  <si>
    <t xml:space="preserve">Please see the EIOPA technical specification (page 16-24) via the link below for the exact calculation of this criterion and its input values. If cross border business is not applicable to the undertaking, please enter "0" in each input cell. </t>
  </si>
  <si>
    <t>EIOPA technical specification</t>
  </si>
  <si>
    <t>Input value (T-1)</t>
  </si>
  <si>
    <t>Annual GWP different member states / total GWP (in percentages)</t>
  </si>
  <si>
    <t>N/A</t>
  </si>
  <si>
    <t>Absolute amount annual GWP different member states</t>
  </si>
  <si>
    <t xml:space="preserve">3. LIFE TECHNICAL PROVISIONS CRITERIA </t>
  </si>
  <si>
    <t>QRT references: S.02.01 (Balance sheet)</t>
  </si>
  <si>
    <t>4.  INVESTMENT RISK CRITERION</t>
  </si>
  <si>
    <t>QRT references: S.02.01 (Balance sheet, SCR - for understakings under SR, SCR - Market risk, SCR - Counterparty default risk)</t>
  </si>
  <si>
    <t>Market risk — Net</t>
  </si>
  <si>
    <t>S.26.01.01.02 – C0060/R0800</t>
  </si>
  <si>
    <t>Counterparty default risk — Gross</t>
  </si>
  <si>
    <t>S.26.02.01.01 – C0080/R0300</t>
  </si>
  <si>
    <t>Intangible assets — Net</t>
  </si>
  <si>
    <t>S.25.01.01.01 – C0030/R0070</t>
  </si>
  <si>
    <t xml:space="preserve">Property plant &amp; equipment held for own use </t>
  </si>
  <si>
    <t>S.02.01.01.01 – C0010/R0060</t>
  </si>
  <si>
    <t>Investments (other than assets held for IL and UL contracts</t>
  </si>
  <si>
    <t>S.02.01.01.01 – C0010/R0070</t>
  </si>
  <si>
    <t>Assets held for IL and UL contracts</t>
  </si>
  <si>
    <t>S.02.01.01.01 – C0010/R0220</t>
  </si>
  <si>
    <t>Loans and mortgages</t>
  </si>
  <si>
    <t>S.02.01.01.01 – C0010/R0230</t>
  </si>
  <si>
    <t>Cash and cash equivalent</t>
  </si>
  <si>
    <t>S.02.01.01.01 – C0010/R0410</t>
  </si>
  <si>
    <t xml:space="preserve">Insurance and intermediaries receivables </t>
  </si>
  <si>
    <t>S.02.01.01.01 – C0010/R0360</t>
  </si>
  <si>
    <t>Receivables (trade, not insurance)</t>
  </si>
  <si>
    <t>S.02.01.01.01 – C0010/R0380</t>
  </si>
  <si>
    <t>5. ACCEPTED REINSURANCE CRITERION</t>
  </si>
  <si>
    <t>QRT references: S.05.01 (Premiums, claims and expenses by lines of business)</t>
  </si>
  <si>
    <t>Life reinsurance obligations — Health</t>
  </si>
  <si>
    <t>S.05.01.01.02 - C0270/R1410</t>
  </si>
  <si>
    <t>Life reinsurance obligations — Life reinsurance</t>
  </si>
  <si>
    <t>S.05.01.01.02 - C0280/R1410</t>
  </si>
  <si>
    <t xml:space="preserve">Gross — Proportional reinsurance accepted </t>
  </si>
  <si>
    <t xml:space="preserve">Gross Premiums Written — Total </t>
  </si>
  <si>
    <t>S.05.01.01.02 - C0300/R1410</t>
  </si>
  <si>
    <t>6. SCR COMPLIANCE CRITERION</t>
  </si>
  <si>
    <t>QRT references: S.23.01 (Own funds)</t>
  </si>
  <si>
    <t>Ratio of Egligible own funds to SCR</t>
  </si>
  <si>
    <t>S.23.01.01.01 – C0010/R0620</t>
  </si>
  <si>
    <t>Total egligible own funds to meet the SCR</t>
  </si>
  <si>
    <t>S.23.01.01.01 – C0010/R00540</t>
  </si>
  <si>
    <t>SCR</t>
  </si>
  <si>
    <t>S.23.01.01.01 – C0010/R0580</t>
  </si>
  <si>
    <t xml:space="preserve">SMALL AND NON-COMPLEX CRITERIA - SOLO NON-LIFE </t>
  </si>
  <si>
    <t>Please fill in the blue input cells (column C and D, column E and F as well for criterion 1). The output ratio's and criterion result are calculated once per criterion block.</t>
  </si>
  <si>
    <t>1.  AVERAGE COMBINED RATIO CRITERION</t>
  </si>
  <si>
    <t xml:space="preserve">QRT references: S.05.01 (Premiums, claims and expenses by line of business) </t>
  </si>
  <si>
    <t>Input Value (T-2)</t>
  </si>
  <si>
    <t>Input Value (T-3)</t>
  </si>
  <si>
    <t>Output T)</t>
  </si>
  <si>
    <t xml:space="preserve">Claimes incured — Net </t>
  </si>
  <si>
    <t>S.05.01.01.01 – C0200/R0400</t>
  </si>
  <si>
    <t xml:space="preserve">Administrative expenses — Net </t>
  </si>
  <si>
    <t>S.05.01.01.01 – C0200/R0700</t>
  </si>
  <si>
    <t xml:space="preserve">Claims managment expenses — Net </t>
  </si>
  <si>
    <t>S.05.01.01.01 – C0200/R0900</t>
  </si>
  <si>
    <t xml:space="preserve">Acquisition expenses — Net </t>
  </si>
  <si>
    <t>S.05.01.01.01 – C0200/R01000</t>
  </si>
  <si>
    <t xml:space="preserve">Overhead expenses — Net </t>
  </si>
  <si>
    <t>S.05.01.01.01 – C0200/R01100</t>
  </si>
  <si>
    <t xml:space="preserve">Premiums earned — Net </t>
  </si>
  <si>
    <t>S.05.01.01.01 – C0200/R0300</t>
  </si>
  <si>
    <t>3.  NON-LIFE GROSS WRITTEN PREMIUM CRITERION</t>
  </si>
  <si>
    <t>QRT references:  S.05.01 (Premiums, claims and expenses by lines of business)</t>
  </si>
  <si>
    <t>4. MAT BUSINESS CRITERION</t>
  </si>
  <si>
    <t>QRT references: S.05.01 (Premiums, claims, and expenses by lines of business)</t>
  </si>
  <si>
    <t>Gross — Direct Business (MAT)</t>
  </si>
  <si>
    <t>S.05.01.01.01 – C0060/R110</t>
  </si>
  <si>
    <t>Gross — Proportional reinsurance  (MAT)</t>
  </si>
  <si>
    <t>S.05.01.01.01 – C0060/R120</t>
  </si>
  <si>
    <t>Gross — Non-proportional reinsurance  (MAT)</t>
  </si>
  <si>
    <t>S.05.01.01.01 – C0150/R130</t>
  </si>
  <si>
    <t>Gross — Direct Business (Credit and Surety)</t>
  </si>
  <si>
    <t>S.05.01.01.01 – C0090/R110</t>
  </si>
  <si>
    <t>Gross — Proportional reinsurance  (Credit and Surety )</t>
  </si>
  <si>
    <t>S.05.01.01.01 – C0090/R120</t>
  </si>
  <si>
    <t>5.  INVESTMENT RISK CRITERION</t>
  </si>
  <si>
    <t>QRT references: S.02.01 (Balance sheet, SCR - for understakings under SR, SCR - Market risk, SCR - Couunerparty default risk)</t>
  </si>
  <si>
    <t>6. ACCEPTED REINSURANCE CRITERION</t>
  </si>
  <si>
    <t>S.05.01.01.02 – C0270/R1410</t>
  </si>
  <si>
    <t>S.05.01.01.02 – C0280/R1410</t>
  </si>
  <si>
    <t xml:space="preserve">SMALL AND NON-COMPLEX CRITERIA - SOLO LIFE &amp; NON-LIFE </t>
  </si>
  <si>
    <t>Please fill in the blue input cells (column C and D, column E and F as well for criterion 7). The output ratio's and criterion result are calculated per criterion block.</t>
  </si>
  <si>
    <t>7.  AVERAGE COMBINED RATIO CRITERION</t>
  </si>
  <si>
    <t>8.  CROSS BORDER BUSINESS CRITERION</t>
  </si>
  <si>
    <t>9.  NON-LIFE GROSS WRITTEN PREMIUM CRITERION</t>
  </si>
  <si>
    <t xml:space="preserve">SMALL AND NON-COMPLEX CRITERIA - GROUP LIFE </t>
  </si>
  <si>
    <t>S.26.01.04.02 – C0060/R100</t>
  </si>
  <si>
    <t>2.1  CROSS BORDER BUSINESS CRITERION (GWP from undertakings within the group with their head offices in different member states)</t>
  </si>
  <si>
    <t>annual GWP income from business underwritten by undertakings in
scope of the group with their head offices in different Member States / total GWP (in percentages)</t>
  </si>
  <si>
    <t>Absolute amount annual GWP income from business underwritten by undertakings in scope of the group with their head offices in different Member States</t>
  </si>
  <si>
    <t xml:space="preserve">3. LIFE TECHNICAL PROVISIONS CRITERION </t>
  </si>
  <si>
    <t>S.26.01.04.02 – C0060/R0800</t>
  </si>
  <si>
    <t>Counterparty default risk — Type 2 — Gross</t>
  </si>
  <si>
    <t>S.26.02.04.01 – C0080/R0300</t>
  </si>
  <si>
    <t>S.25.01.04.01 – C0030/R0070</t>
  </si>
  <si>
    <t>Life reinsurance obligations - Health</t>
  </si>
  <si>
    <t>Life reinsurance obligations - Life reinsurance</t>
  </si>
  <si>
    <t>S.23.01.04.01 – C0010/R0690</t>
  </si>
  <si>
    <t>S.23.01.04.01 – C0010/R00660</t>
  </si>
  <si>
    <t>S.23.01.04.01 – C0010/R00680</t>
  </si>
  <si>
    <t>SMALL AND NON-COMPLEX CRITERIA - GROUP NON-LIFE</t>
  </si>
  <si>
    <t>Please fill in the blue input cells (column C and D, column E and F as well for criterion 1). The output ratio's and criterion result are calculated per criterion block.</t>
  </si>
  <si>
    <t>SMALL AND NON-COMPLEX CRITERIA - GROUP LIFE &amp; NON-LIFE</t>
  </si>
  <si>
    <t>S.02.01.01.01– C0010/R0070</t>
  </si>
  <si>
    <t>8.  NON-LIFE GROSS WRITTEN PREMIUM CRITERION</t>
  </si>
  <si>
    <t>9. MAT BUSINESS CRITERION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</si>
</sst>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_ @_ "/>
  </numFmts>
  <fonts count="36">
    <font>
      <sz val="11"/>
      <color theme="1"/>
      <name val="Aptos Narrow"/>
      <family val="2"/>
      <scheme val="minor"/>
    </font>
    <font>
      <i/>
      <sz val="11"/>
      <color rgb="FF7F7F7F"/>
      <name val="Aptos Narrow"/>
      <family val="2"/>
      <scheme val="minor"/>
    </font>
    <font>
      <b/>
      <sz val="11"/>
      <color rgb="FFFFFFFF"/>
      <name val="Arial"/>
      <family val="2"/>
    </font>
    <font>
      <i/>
      <sz val="9"/>
      <color rgb="FF444444"/>
      <name val="Arial"/>
      <family val="2"/>
    </font>
    <font>
      <b/>
      <sz val="9"/>
      <color rgb="FFFFFFFF"/>
      <name val="Arial"/>
      <family val="2"/>
    </font>
    <font>
      <sz val="9"/>
      <color rgb="FF1A1A1A"/>
      <name val="Arial"/>
      <family val="2"/>
    </font>
    <font>
      <sz val="9"/>
      <color rgb="FF444444"/>
      <name val="Arial"/>
      <family val="2"/>
    </font>
    <font>
      <b/>
      <sz val="11"/>
      <color rgb="FF003C4C"/>
      <name val="Arial"/>
      <family val="2"/>
    </font>
    <font>
      <sz val="11"/>
      <color theme="1"/>
      <name val="Aptos Narrow"/>
      <family val="2"/>
      <scheme val="minor"/>
    </font>
    <font>
      <i/>
      <sz val="9"/>
      <color rgb="FF333333"/>
      <name val="Arial"/>
      <family val="2"/>
    </font>
    <font>
      <sz val="9"/>
      <color theme="1"/>
      <name val="Arial"/>
      <family val="2"/>
    </font>
    <font>
      <i/>
      <sz val="9"/>
      <color rgb="FF555555"/>
      <name val="Arial"/>
      <family val="2"/>
    </font>
    <font>
      <b/>
      <sz val="10"/>
      <color rgb="FFFFFFFF"/>
      <name val="Arial"/>
      <family val="2"/>
    </font>
    <font>
      <b/>
      <sz val="9"/>
      <color rgb="FF1A1A1A"/>
      <name val="Arial"/>
      <family val="2"/>
    </font>
    <font>
      <sz val="9"/>
      <color rgb="FF00008B"/>
      <name val="Arial"/>
      <family val="2"/>
    </font>
    <font>
      <b/>
      <sz val="9"/>
      <color rgb="FF003C4C"/>
      <name val="Arial"/>
      <family val="2"/>
    </font>
    <font>
      <sz val="9"/>
      <color rgb="FF444444"/>
      <name val="Arial\"/>
    </font>
    <font>
      <sz val="9"/>
      <color theme="1"/>
      <name val="Arial\"/>
    </font>
    <font>
      <b/>
      <sz val="9"/>
      <color rgb="FF003C4C"/>
      <name val="Arial\"/>
    </font>
    <font>
      <i/>
      <sz val="9"/>
      <color rgb="FF888888"/>
      <name val="Arial"/>
      <family val="2"/>
    </font>
    <font>
      <sz val="9"/>
      <color theme="2" tint="-0.749992370372631"/>
      <name val="Arial"/>
      <family val="2"/>
    </font>
    <font>
      <u/>
      <sz val="11"/>
      <color theme="10"/>
      <name val="Aptos Narrow"/>
      <family val="2"/>
      <scheme val="minor"/>
    </font>
    <font>
      <sz val="9"/>
      <color theme="1"/>
      <name val="Airal"/>
    </font>
    <font>
      <sz val="9"/>
      <color rgb="FF444444"/>
      <name val="Airal"/>
    </font>
    <font>
      <sz val="9"/>
      <color theme="1"/>
      <name val="Aptos Narrow"/>
      <family val="2"/>
      <scheme val="minor"/>
    </font>
    <font>
      <sz val="11"/>
      <color rgb="FF444444"/>
      <name val="Aptos Narrow"/>
      <family val="2"/>
      <scheme val="minor"/>
    </font>
    <font>
      <sz val="9"/>
      <color rgb="FF000000"/>
      <name val="Arial"/>
      <family val="2"/>
    </font>
    <font>
      <b/>
      <i/>
      <sz val="11"/>
      <color rgb="FF7F7F7F"/>
      <name val="Aptos Narrow"/>
      <family val="2"/>
      <scheme val="minor"/>
    </font>
    <font>
      <b/>
      <sz val="12"/>
      <color rgb="FFFFFFFF"/>
      <name val="Arial"/>
      <family val="2"/>
    </font>
    <font>
      <sz val="12"/>
      <color theme="1"/>
      <name val="Aptos Narrow"/>
      <family val="2"/>
      <scheme val="minor"/>
    </font>
    <font>
      <u/>
      <sz val="9"/>
      <color theme="10"/>
      <name val="Arial"/>
      <family val="2"/>
    </font>
    <font>
      <i/>
      <sz val="11"/>
      <color theme="1"/>
      <name val="Aptos Narrow"/>
      <family val="2"/>
      <scheme val="minor"/>
    </font>
    <font>
      <i/>
      <u/>
      <sz val="9"/>
      <color theme="10"/>
      <name val="Arial"/>
      <family val="2"/>
    </font>
    <font>
      <sz val="9"/>
      <color rgb="FFF0F4F5"/>
      <name val="Arial"/>
      <family val="2"/>
    </font>
    <font>
      <i/>
      <sz val="9"/>
      <name val="Arial"/>
      <family val="2"/>
    </font>
    <font>
      <sz val="9"/>
      <name val="Aptos Narrow"/>
      <family val="2"/>
      <scheme val="minor"/>
    </font>
  </fonts>
  <fills count="17">
    <fill>
      <patternFill patternType="none"/>
    </fill>
    <fill>
      <patternFill patternType="gray125"/>
    </fill>
    <fill>
      <patternFill patternType="solid">
        <fgColor rgb="FF001F2B"/>
      </patternFill>
    </fill>
    <fill>
      <patternFill patternType="solid">
        <fgColor rgb="FFF5F5F5"/>
      </patternFill>
    </fill>
    <fill>
      <patternFill patternType="solid">
        <fgColor rgb="FF003C4C"/>
      </patternFill>
    </fill>
    <fill>
      <patternFill patternType="solid">
        <fgColor rgb="FFEAF4F5"/>
      </patternFill>
    </fill>
    <fill>
      <patternFill patternType="solid">
        <fgColor rgb="FF005F73"/>
      </patternFill>
    </fill>
    <fill>
      <patternFill patternType="solid">
        <fgColor rgb="FFE8F4F5"/>
      </patternFill>
    </fill>
    <fill>
      <patternFill patternType="solid">
        <fgColor rgb="FFFFFFFF"/>
      </patternFill>
    </fill>
    <fill>
      <patternFill patternType="solid">
        <fgColor rgb="FFF7FBFC"/>
      </patternFill>
    </fill>
    <fill>
      <patternFill patternType="solid">
        <fgColor rgb="FFF0F4F5"/>
      </patternFill>
    </fill>
    <fill>
      <patternFill patternType="solid">
        <fgColor rgb="FFC8E8EC"/>
      </patternFill>
    </fill>
    <fill>
      <patternFill patternType="solid">
        <fgColor rgb="FFF0F4F5"/>
        <bgColor indexed="64"/>
      </patternFill>
    </fill>
    <fill>
      <patternFill patternType="solid">
        <fgColor rgb="FFF0F8FA"/>
      </patternFill>
    </fill>
    <fill>
      <patternFill patternType="solid">
        <fgColor rgb="FFE8EEF0"/>
      </patternFill>
    </fill>
    <fill>
      <patternFill patternType="solid">
        <fgColor rgb="FFD9EAF7"/>
        <bgColor indexed="64"/>
      </patternFill>
    </fill>
    <fill>
      <patternFill patternType="solid">
        <fgColor rgb="FFF7FBFC"/>
        <bgColor indexed="64"/>
      </patternFill>
    </fill>
  </fills>
  <borders count="30">
    <border>
      <left/>
      <right/>
      <top/>
      <bottom/>
      <diagonal/>
    </border>
    <border>
      <left style="thin">
        <color rgb="FFBFBFBF"/>
      </left>
      <right style="thin">
        <color rgb="FFBFBFBF"/>
      </right>
      <top style="thin">
        <color rgb="FFBFBFBF"/>
      </top>
      <bottom style="thin">
        <color rgb="FFBFBFBF"/>
      </bottom>
      <diagonal/>
    </border>
    <border>
      <left/>
      <right/>
      <top/>
      <bottom/>
      <diagonal/>
    </border>
    <border>
      <left style="thin">
        <color rgb="FFBFBFBF"/>
      </left>
      <right/>
      <top style="thin">
        <color rgb="FFBFBFBF"/>
      </top>
      <bottom/>
      <diagonal/>
    </border>
    <border>
      <left style="thin">
        <color rgb="FFBFBFBF"/>
      </left>
      <right/>
      <top/>
      <bottom/>
      <diagonal/>
    </border>
    <border>
      <left/>
      <right/>
      <top style="thin">
        <color rgb="FFBFBFBF"/>
      </top>
      <bottom/>
      <diagonal/>
    </border>
    <border>
      <left style="thin">
        <color rgb="FFBFBFBF"/>
      </left>
      <right style="thin">
        <color rgb="FFBFBFBF"/>
      </right>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right/>
      <top/>
      <bottom style="thin">
        <color rgb="FFBFBFBF"/>
      </bottom>
      <diagonal/>
    </border>
    <border>
      <left style="thin">
        <color rgb="FFBFBFBF"/>
      </left>
      <right/>
      <top/>
      <bottom style="thin">
        <color rgb="FFBFBFBF"/>
      </bottom>
      <diagonal/>
    </border>
    <border>
      <left style="medium">
        <color rgb="FF005F73"/>
      </left>
      <right/>
      <top style="medium">
        <color rgb="FF005F73"/>
      </top>
      <bottom style="medium">
        <color rgb="FF005F73"/>
      </bottom>
      <diagonal/>
    </border>
    <border>
      <left/>
      <right style="medium">
        <color rgb="FF005F73"/>
      </right>
      <top style="medium">
        <color rgb="FF005F73"/>
      </top>
      <bottom style="medium">
        <color rgb="FF005F73"/>
      </bottom>
      <diagonal/>
    </border>
    <border>
      <left/>
      <right style="thin">
        <color rgb="FFBFBFBF"/>
      </right>
      <top style="thin">
        <color rgb="FFBFBFBF"/>
      </top>
      <bottom/>
      <diagonal/>
    </border>
    <border>
      <left/>
      <right style="thin">
        <color rgb="FFBFBFBF"/>
      </right>
      <top/>
      <bottom/>
      <diagonal/>
    </border>
    <border>
      <left/>
      <right style="thin">
        <color rgb="FFBFBFBF"/>
      </right>
      <top/>
      <bottom style="thin">
        <color rgb="FFBFBFBF"/>
      </bottom>
      <diagonal/>
    </border>
    <border>
      <left style="thin">
        <color rgb="FFBFBFBF"/>
      </left>
      <right style="thin">
        <color rgb="FF000000"/>
      </right>
      <top style="thin">
        <color rgb="FFBFBFBF"/>
      </top>
      <bottom style="thin">
        <color rgb="FFBFBFBF"/>
      </bottom>
      <diagonal/>
    </border>
    <border>
      <left style="thin">
        <color rgb="FF1F4E79"/>
      </left>
      <right style="thin">
        <color rgb="FF1F4E79"/>
      </right>
      <top style="thin">
        <color rgb="FF1F4E79"/>
      </top>
      <bottom style="thin">
        <color rgb="FF1F4E79"/>
      </bottom>
      <diagonal/>
    </border>
    <border>
      <left style="thin">
        <color rgb="FF1F4E79"/>
      </left>
      <right style="thin">
        <color rgb="FF000000"/>
      </right>
      <top style="thin">
        <color rgb="FF1F4E79"/>
      </top>
      <bottom style="thin">
        <color rgb="FF1F4E79"/>
      </bottom>
      <diagonal/>
    </border>
    <border>
      <left style="thin">
        <color rgb="FF000000"/>
      </left>
      <right style="thin">
        <color rgb="FF000000"/>
      </right>
      <top style="thin">
        <color rgb="FF1F4E79"/>
      </top>
      <bottom style="thin">
        <color rgb="FF1F4E79"/>
      </bottom>
      <diagonal/>
    </border>
    <border>
      <left style="thin">
        <color rgb="FF000000"/>
      </left>
      <right style="thin">
        <color rgb="FF1F4E79"/>
      </right>
      <top style="thin">
        <color rgb="FF1F4E79"/>
      </top>
      <bottom style="thin">
        <color rgb="FF1F4E79"/>
      </bottom>
      <diagonal/>
    </border>
    <border>
      <left style="thin">
        <color rgb="FF1F4E79"/>
      </left>
      <right style="thin">
        <color rgb="FF000000"/>
      </right>
      <top style="thin">
        <color rgb="FF1F4E79"/>
      </top>
      <bottom style="thin">
        <color rgb="FF000000"/>
      </bottom>
      <diagonal/>
    </border>
    <border>
      <left style="thin">
        <color rgb="FF1F4E79"/>
      </left>
      <right style="thin">
        <color rgb="FF000000"/>
      </right>
      <top style="thin">
        <color rgb="FF000000"/>
      </top>
      <bottom style="thin">
        <color rgb="FF000000"/>
      </bottom>
      <diagonal/>
    </border>
    <border>
      <left style="thin">
        <color rgb="FF1F4E79"/>
      </left>
      <right style="thin">
        <color rgb="FF000000"/>
      </right>
      <top style="thin">
        <color rgb="FF000000"/>
      </top>
      <bottom style="thin">
        <color rgb="FF1F4E79"/>
      </bottom>
      <diagonal/>
    </border>
    <border>
      <left style="thin">
        <color rgb="FF000000"/>
      </left>
      <right style="thin">
        <color rgb="FF1F4E79"/>
      </right>
      <top style="thin">
        <color rgb="FF1F4E79"/>
      </top>
      <bottom style="thin">
        <color rgb="FF000000"/>
      </bottom>
      <diagonal/>
    </border>
    <border>
      <left style="thin">
        <color rgb="FF000000"/>
      </left>
      <right style="thin">
        <color rgb="FF1F4E79"/>
      </right>
      <top style="thin">
        <color rgb="FF000000"/>
      </top>
      <bottom style="thin">
        <color rgb="FF000000"/>
      </bottom>
      <diagonal/>
    </border>
    <border>
      <left style="thin">
        <color rgb="FF000000"/>
      </left>
      <right style="thin">
        <color rgb="FF1F4E79"/>
      </right>
      <top style="thin">
        <color rgb="FF000000"/>
      </top>
      <bottom style="thin">
        <color rgb="FF1F4E79"/>
      </bottom>
      <diagonal/>
    </border>
  </borders>
  <cellStyleXfs count="6">
    <xf numFmtId="0" fontId="0" fillId="0" borderId="0"/>
    <xf numFmtId="0" fontId="1" fillId="0" borderId="0"/>
    <xf numFmtId="9" fontId="8" fillId="0" borderId="0" applyFont="0" applyFill="0" applyBorder="0" applyAlignment="0" applyProtection="0"/>
    <xf numFmtId="0" fontId="21" fillId="0" borderId="0" applyNumberFormat="0" applyFill="0" applyBorder="0" applyAlignment="0" applyProtection="0"/>
    <xf numFmtId="0" fontId="8" fillId="0" borderId="2"/>
    <xf numFmtId="0" fontId="1" fillId="0" borderId="2"/>
  </cellStyleXfs>
  <cellXfs count="276">
    <xf numFmtId="0" fontId="0" fillId="0" borderId="0" xfId="0"/>
    <xf numFmtId="0" fontId="0" fillId="8" borderId="2" xfId="0" applyFill="1" applyBorder="1"/>
    <xf numFmtId="0" fontId="0" fillId="8" borderId="1" xfId="0" applyFill="1" applyBorder="1"/>
    <xf numFmtId="0" fontId="0" fillId="5" borderId="1" xfId="0" applyFill="1" applyBorder="1"/>
    <xf numFmtId="0" fontId="13" fillId="5" borderId="1" xfId="0" applyFont="1" applyFill="1" applyBorder="1" applyAlignment="1">
      <alignment horizontal="left" vertical="center"/>
    </xf>
    <xf numFmtId="0" fontId="13" fillId="8" borderId="1" xfId="0" applyFont="1" applyFill="1" applyBorder="1" applyAlignment="1">
      <alignment horizontal="left" vertical="center"/>
    </xf>
    <xf numFmtId="0" fontId="10" fillId="0" borderId="0" xfId="0" applyFont="1" applyProtection="1">
      <protection locked="0"/>
    </xf>
    <xf numFmtId="0" fontId="0" fillId="0" borderId="0" xfId="0" applyProtection="1">
      <protection locked="0"/>
    </xf>
    <xf numFmtId="0" fontId="10" fillId="0" borderId="0" xfId="0" applyFont="1" applyAlignment="1" applyProtection="1">
      <alignment vertical="top"/>
      <protection locked="0"/>
    </xf>
    <xf numFmtId="0" fontId="0" fillId="0" borderId="0" xfId="0" applyAlignment="1" applyProtection="1">
      <alignment vertical="top"/>
      <protection locked="0"/>
    </xf>
    <xf numFmtId="0" fontId="10" fillId="10" borderId="1" xfId="0" applyFont="1" applyFill="1" applyBorder="1" applyAlignment="1" applyProtection="1">
      <alignment horizontal="left" vertical="center"/>
      <protection locked="0"/>
    </xf>
    <xf numFmtId="0" fontId="6" fillId="12" borderId="7" xfId="0" applyFont="1" applyFill="1" applyBorder="1" applyAlignment="1" applyProtection="1">
      <alignment horizontal="left" vertical="center"/>
      <protection locked="0"/>
    </xf>
    <xf numFmtId="0" fontId="10" fillId="8" borderId="1" xfId="0" applyFont="1" applyFill="1" applyBorder="1" applyAlignment="1" applyProtection="1">
      <alignment horizontal="left" vertical="center"/>
      <protection locked="0"/>
    </xf>
    <xf numFmtId="0" fontId="6" fillId="8" borderId="7" xfId="0" applyFont="1" applyFill="1" applyBorder="1" applyAlignment="1" applyProtection="1">
      <alignment horizontal="left" vertical="center"/>
      <protection locked="0"/>
    </xf>
    <xf numFmtId="0" fontId="5" fillId="12" borderId="1" xfId="0" applyFont="1" applyFill="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12" borderId="1" xfId="0" applyFont="1" applyFill="1" applyBorder="1" applyAlignment="1" applyProtection="1">
      <alignment horizontal="left" vertical="center"/>
      <protection locked="0"/>
    </xf>
    <xf numFmtId="0" fontId="10" fillId="0" borderId="13" xfId="0" applyFont="1" applyBorder="1" applyAlignment="1" applyProtection="1">
      <alignment horizontal="center" vertical="center"/>
      <protection locked="0"/>
    </xf>
    <xf numFmtId="0" fontId="10" fillId="0" borderId="8"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14" fillId="8" borderId="12" xfId="0" applyFont="1" applyFill="1" applyBorder="1" applyAlignment="1" applyProtection="1">
      <alignment horizontal="center" vertical="center"/>
      <protection locked="0"/>
    </xf>
    <xf numFmtId="10" fontId="15" fillId="0" borderId="2" xfId="0" applyNumberFormat="1" applyFont="1" applyBorder="1" applyAlignment="1" applyProtection="1">
      <alignment horizontal="center" vertical="center"/>
      <protection locked="0"/>
    </xf>
    <xf numFmtId="0" fontId="15" fillId="9" borderId="2" xfId="0" applyFont="1" applyFill="1" applyBorder="1" applyAlignment="1" applyProtection="1">
      <alignment horizontal="center" vertical="center"/>
      <protection locked="0"/>
    </xf>
    <xf numFmtId="0" fontId="1" fillId="0" borderId="0" xfId="1" applyProtection="1">
      <protection locked="0"/>
    </xf>
    <xf numFmtId="0" fontId="27" fillId="0" borderId="0" xfId="1" applyFont="1" applyProtection="1">
      <protection locked="0"/>
    </xf>
    <xf numFmtId="0" fontId="17" fillId="0" borderId="0" xfId="0" applyFont="1" applyProtection="1">
      <protection locked="0"/>
    </xf>
    <xf numFmtId="0" fontId="25" fillId="0" borderId="0" xfId="0" applyFont="1" applyAlignment="1" applyProtection="1">
      <alignment vertical="top"/>
      <protection locked="0"/>
    </xf>
    <xf numFmtId="0" fontId="31" fillId="0" borderId="0" xfId="0" applyFont="1" applyProtection="1">
      <protection locked="0"/>
    </xf>
    <xf numFmtId="0" fontId="4" fillId="6" borderId="10" xfId="0" applyFont="1" applyFill="1" applyBorder="1" applyAlignment="1" applyProtection="1">
      <alignment horizontal="center" vertical="center" wrapText="1"/>
      <protection locked="0"/>
    </xf>
    <xf numFmtId="4" fontId="26" fillId="15" borderId="20" xfId="0" applyNumberFormat="1" applyFont="1" applyFill="1" applyBorder="1" applyAlignment="1" applyProtection="1">
      <alignment horizontal="center" vertical="center"/>
      <protection locked="0"/>
    </xf>
    <xf numFmtId="10" fontId="26" fillId="15" borderId="20" xfId="2" applyNumberFormat="1" applyFont="1" applyFill="1" applyBorder="1" applyAlignment="1" applyProtection="1">
      <alignment horizontal="center" vertical="top"/>
      <protection locked="0"/>
    </xf>
    <xf numFmtId="4" fontId="26" fillId="15" borderId="20" xfId="0" applyNumberFormat="1" applyFont="1" applyFill="1" applyBorder="1" applyAlignment="1" applyProtection="1">
      <alignment horizontal="center" vertical="top"/>
      <protection locked="0"/>
    </xf>
    <xf numFmtId="10" fontId="26" fillId="15" borderId="20" xfId="0" applyNumberFormat="1" applyFont="1" applyFill="1" applyBorder="1" applyAlignment="1" applyProtection="1">
      <alignment horizontal="center" vertical="center"/>
      <protection locked="0"/>
    </xf>
    <xf numFmtId="0" fontId="0" fillId="0" borderId="0" xfId="0" applyAlignment="1" applyProtection="1">
      <alignment horizontal="left" vertical="top"/>
      <protection locked="0"/>
    </xf>
    <xf numFmtId="4" fontId="26" fillId="15" borderId="21" xfId="0" applyNumberFormat="1" applyFont="1" applyFill="1" applyBorder="1" applyAlignment="1" applyProtection="1">
      <alignment horizontal="center" vertical="center"/>
      <protection locked="0"/>
    </xf>
    <xf numFmtId="4" fontId="26" fillId="15" borderId="22" xfId="0" applyNumberFormat="1" applyFont="1" applyFill="1" applyBorder="1" applyAlignment="1" applyProtection="1">
      <alignment horizontal="center" vertical="center"/>
      <protection locked="0"/>
    </xf>
    <xf numFmtId="4" fontId="26" fillId="15" borderId="23" xfId="0" applyNumberFormat="1" applyFont="1" applyFill="1" applyBorder="1" applyAlignment="1" applyProtection="1">
      <alignment horizontal="center" vertical="center"/>
      <protection locked="0"/>
    </xf>
    <xf numFmtId="4" fontId="26" fillId="15" borderId="25" xfId="0" applyNumberFormat="1" applyFont="1" applyFill="1" applyBorder="1" applyAlignment="1" applyProtection="1">
      <alignment horizontal="center" vertical="center"/>
      <protection locked="0"/>
    </xf>
    <xf numFmtId="4" fontId="26" fillId="15" borderId="26" xfId="0" applyNumberFormat="1" applyFont="1" applyFill="1" applyBorder="1" applyAlignment="1" applyProtection="1">
      <alignment horizontal="center" vertical="center"/>
      <protection locked="0"/>
    </xf>
    <xf numFmtId="4" fontId="26" fillId="15" borderId="24" xfId="0" applyNumberFormat="1" applyFont="1" applyFill="1" applyBorder="1" applyAlignment="1" applyProtection="1">
      <alignment horizontal="center" vertical="center"/>
      <protection locked="0"/>
    </xf>
    <xf numFmtId="4" fontId="26" fillId="15" borderId="27" xfId="0" applyNumberFormat="1" applyFont="1" applyFill="1" applyBorder="1" applyAlignment="1" applyProtection="1">
      <alignment horizontal="center" vertical="center"/>
      <protection locked="0"/>
    </xf>
    <xf numFmtId="4" fontId="26" fillId="15" borderId="28" xfId="0" applyNumberFormat="1" applyFont="1" applyFill="1" applyBorder="1" applyAlignment="1" applyProtection="1">
      <alignment horizontal="center" vertical="center"/>
      <protection locked="0"/>
    </xf>
    <xf numFmtId="4" fontId="26" fillId="15" borderId="29" xfId="0"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0" fontId="1" fillId="0" borderId="0" xfId="1"/>
    <xf numFmtId="0" fontId="4" fillId="6" borderId="1"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5" fillId="12" borderId="1" xfId="0" applyFont="1" applyFill="1" applyBorder="1" applyAlignment="1">
      <alignment horizontal="left" vertical="center" wrapText="1"/>
    </xf>
    <xf numFmtId="0" fontId="6" fillId="12" borderId="7" xfId="0" applyFont="1" applyFill="1" applyBorder="1" applyAlignment="1">
      <alignment vertical="top"/>
    </xf>
    <xf numFmtId="0" fontId="5" fillId="0" borderId="1" xfId="0" applyFont="1" applyBorder="1" applyAlignment="1">
      <alignment horizontal="left" vertical="center" wrapText="1"/>
    </xf>
    <xf numFmtId="0" fontId="6" fillId="0" borderId="7" xfId="0" applyFont="1" applyBorder="1" applyAlignment="1">
      <alignment vertical="top"/>
    </xf>
    <xf numFmtId="0" fontId="5" fillId="8" borderId="1" xfId="0" applyFont="1" applyFill="1" applyBorder="1" applyAlignment="1">
      <alignment horizontal="left" vertical="center" wrapText="1"/>
    </xf>
    <xf numFmtId="0" fontId="6" fillId="8" borderId="7" xfId="0" applyFont="1" applyFill="1" applyBorder="1" applyAlignment="1">
      <alignment vertical="top"/>
    </xf>
    <xf numFmtId="0" fontId="30" fillId="5" borderId="4" xfId="3" applyFont="1" applyFill="1" applyBorder="1" applyAlignment="1" applyProtection="1">
      <alignment vertical="center" wrapText="1"/>
    </xf>
    <xf numFmtId="0" fontId="32" fillId="5" borderId="2" xfId="3" applyFont="1" applyFill="1" applyBorder="1" applyAlignment="1" applyProtection="1">
      <alignment vertical="center" wrapText="1"/>
    </xf>
    <xf numFmtId="0" fontId="4" fillId="6" borderId="7" xfId="0" applyFont="1" applyFill="1" applyBorder="1" applyAlignment="1">
      <alignment horizontal="center" vertical="center" wrapText="1"/>
    </xf>
    <xf numFmtId="0" fontId="22" fillId="10" borderId="1" xfId="0" applyFont="1" applyFill="1" applyBorder="1" applyAlignment="1">
      <alignment horizontal="left" vertical="center"/>
    </xf>
    <xf numFmtId="0" fontId="23" fillId="10" borderId="7" xfId="0" applyFont="1" applyFill="1" applyBorder="1" applyAlignment="1">
      <alignment horizontal="center" vertical="center"/>
    </xf>
    <xf numFmtId="0" fontId="22" fillId="8" borderId="1" xfId="0" applyFont="1" applyFill="1" applyBorder="1" applyAlignment="1">
      <alignment horizontal="left" vertical="center"/>
    </xf>
    <xf numFmtId="0" fontId="23" fillId="8" borderId="7" xfId="0" applyFont="1" applyFill="1" applyBorder="1" applyAlignment="1">
      <alignment horizontal="center" vertical="center"/>
    </xf>
    <xf numFmtId="0" fontId="10" fillId="0" borderId="0" xfId="0" applyFont="1"/>
    <xf numFmtId="0" fontId="10" fillId="10" borderId="1" xfId="0" applyFont="1" applyFill="1" applyBorder="1" applyAlignment="1">
      <alignment horizontal="left" vertical="center"/>
    </xf>
    <xf numFmtId="0" fontId="6" fillId="10" borderId="7" xfId="0" applyFont="1" applyFill="1" applyBorder="1" applyAlignment="1">
      <alignment vertical="top"/>
    </xf>
    <xf numFmtId="0" fontId="10" fillId="8" borderId="1" xfId="0" applyFont="1" applyFill="1" applyBorder="1" applyAlignment="1">
      <alignment horizontal="left" vertical="center"/>
    </xf>
    <xf numFmtId="0" fontId="10" fillId="0" borderId="1" xfId="0" applyFont="1" applyBorder="1" applyAlignment="1">
      <alignment horizontal="left" vertical="center"/>
    </xf>
    <xf numFmtId="0" fontId="10" fillId="0" borderId="10" xfId="0" applyFont="1" applyBorder="1" applyAlignment="1">
      <alignment horizontal="left" vertical="center"/>
    </xf>
    <xf numFmtId="0" fontId="6" fillId="0" borderId="3" xfId="0" applyFont="1" applyBorder="1" applyAlignment="1">
      <alignment vertical="top"/>
    </xf>
    <xf numFmtId="0" fontId="10" fillId="0" borderId="6" xfId="0" applyFont="1" applyBorder="1" applyAlignment="1">
      <alignment horizontal="left" vertical="center"/>
    </xf>
    <xf numFmtId="0" fontId="6" fillId="0" borderId="13" xfId="0" applyFont="1" applyBorder="1" applyAlignment="1">
      <alignment vertical="top"/>
    </xf>
    <xf numFmtId="0" fontId="10" fillId="10" borderId="6" xfId="0" applyFont="1" applyFill="1" applyBorder="1" applyAlignment="1">
      <alignment horizontal="left" vertical="center"/>
    </xf>
    <xf numFmtId="0" fontId="6" fillId="10" borderId="13" xfId="0" applyFont="1" applyFill="1" applyBorder="1" applyAlignment="1">
      <alignment vertical="top"/>
    </xf>
    <xf numFmtId="0" fontId="10" fillId="12" borderId="1" xfId="0" applyFont="1" applyFill="1" applyBorder="1" applyAlignment="1">
      <alignment horizontal="left" vertical="center"/>
    </xf>
    <xf numFmtId="0" fontId="17" fillId="0" borderId="0" xfId="0" applyFont="1"/>
    <xf numFmtId="0" fontId="10" fillId="0" borderId="1" xfId="0" applyFont="1" applyBorder="1" applyAlignment="1">
      <alignment vertical="center"/>
    </xf>
    <xf numFmtId="0" fontId="10" fillId="10" borderId="10" xfId="0" applyFont="1" applyFill="1" applyBorder="1" applyAlignment="1">
      <alignment horizontal="left" vertical="center"/>
    </xf>
    <xf numFmtId="0" fontId="0" fillId="0" borderId="0" xfId="0" applyAlignment="1">
      <alignment horizontal="left" vertical="top"/>
    </xf>
    <xf numFmtId="0" fontId="4" fillId="6" borderId="1" xfId="0" applyFont="1" applyFill="1" applyBorder="1" applyAlignment="1">
      <alignment horizontal="left" vertical="top" wrapText="1"/>
    </xf>
    <xf numFmtId="0" fontId="6" fillId="12" borderId="7" xfId="0" applyFont="1" applyFill="1" applyBorder="1" applyAlignment="1">
      <alignment horizontal="left" vertical="top"/>
    </xf>
    <xf numFmtId="0" fontId="6" fillId="0" borderId="7" xfId="0" applyFont="1" applyBorder="1" applyAlignment="1">
      <alignment horizontal="left" vertical="top"/>
    </xf>
    <xf numFmtId="0" fontId="25" fillId="0" borderId="0" xfId="0" applyFont="1"/>
    <xf numFmtId="0" fontId="10" fillId="10" borderId="1"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20" fillId="0" borderId="7" xfId="0" applyFont="1" applyBorder="1" applyAlignment="1">
      <alignment horizontal="left" vertical="top"/>
    </xf>
    <xf numFmtId="0" fontId="6" fillId="10" borderId="1" xfId="0" applyFont="1" applyFill="1" applyBorder="1" applyAlignment="1">
      <alignment vertical="top"/>
    </xf>
    <xf numFmtId="0" fontId="6" fillId="0" borderId="1" xfId="0" applyFont="1" applyBorder="1" applyAlignment="1">
      <alignment vertical="top"/>
    </xf>
    <xf numFmtId="0" fontId="6" fillId="0" borderId="10" xfId="0" applyFont="1" applyBorder="1" applyAlignment="1">
      <alignment vertical="top"/>
    </xf>
    <xf numFmtId="0" fontId="6" fillId="0" borderId="6" xfId="0" applyFont="1" applyBorder="1" applyAlignment="1">
      <alignment vertical="top"/>
    </xf>
    <xf numFmtId="0" fontId="6" fillId="10" borderId="6" xfId="0" applyFont="1" applyFill="1" applyBorder="1" applyAlignment="1">
      <alignment vertical="top"/>
    </xf>
    <xf numFmtId="0" fontId="6" fillId="12" borderId="1" xfId="0" applyFont="1" applyFill="1" applyBorder="1" applyAlignment="1">
      <alignment vertical="top"/>
    </xf>
    <xf numFmtId="0" fontId="27" fillId="0" borderId="0" xfId="1" applyFont="1"/>
    <xf numFmtId="0" fontId="6" fillId="12" borderId="7" xfId="0" applyFont="1" applyFill="1" applyBorder="1" applyAlignment="1">
      <alignment horizontal="left" vertical="center"/>
    </xf>
    <xf numFmtId="0" fontId="6" fillId="0" borderId="7" xfId="0" applyFont="1" applyBorder="1" applyAlignment="1">
      <alignment horizontal="left" vertical="center"/>
    </xf>
    <xf numFmtId="0" fontId="6" fillId="8" borderId="7" xfId="0" applyFont="1" applyFill="1" applyBorder="1" applyAlignment="1">
      <alignment horizontal="left" vertical="center"/>
    </xf>
    <xf numFmtId="0" fontId="22" fillId="10" borderId="1" xfId="0" applyFont="1" applyFill="1" applyBorder="1" applyAlignment="1">
      <alignment horizontal="left" vertical="center" wrapText="1"/>
    </xf>
    <xf numFmtId="0" fontId="22" fillId="8" borderId="1" xfId="0" applyFont="1" applyFill="1" applyBorder="1" applyAlignment="1">
      <alignment horizontal="left" vertical="center" wrapText="1"/>
    </xf>
    <xf numFmtId="0" fontId="6" fillId="7" borderId="7" xfId="0" applyFont="1" applyFill="1" applyBorder="1" applyAlignment="1">
      <alignment horizontal="left" vertical="top"/>
    </xf>
    <xf numFmtId="0" fontId="6" fillId="8" borderId="7" xfId="0" applyFont="1" applyFill="1" applyBorder="1" applyAlignment="1">
      <alignment horizontal="left" vertical="top"/>
    </xf>
    <xf numFmtId="0" fontId="6" fillId="10" borderId="1" xfId="0" applyFont="1" applyFill="1" applyBorder="1" applyAlignment="1">
      <alignment horizontal="left" vertical="top"/>
    </xf>
    <xf numFmtId="0" fontId="6" fillId="8" borderId="1" xfId="0" applyFont="1" applyFill="1" applyBorder="1" applyAlignment="1">
      <alignment horizontal="left" vertical="top"/>
    </xf>
    <xf numFmtId="0" fontId="6" fillId="10" borderId="7" xfId="0" applyFont="1" applyFill="1" applyBorder="1" applyAlignment="1">
      <alignment horizontal="left" vertical="top"/>
    </xf>
    <xf numFmtId="0" fontId="6" fillId="0" borderId="3" xfId="0" applyFont="1" applyBorder="1" applyAlignment="1">
      <alignment horizontal="left" vertical="top"/>
    </xf>
    <xf numFmtId="0" fontId="6" fillId="0" borderId="13" xfId="0" applyFont="1" applyBorder="1" applyAlignment="1">
      <alignment horizontal="left" vertical="top"/>
    </xf>
    <xf numFmtId="0" fontId="6" fillId="10" borderId="13" xfId="0" applyFont="1" applyFill="1" applyBorder="1" applyAlignment="1">
      <alignment horizontal="left" vertical="top"/>
    </xf>
    <xf numFmtId="0" fontId="17" fillId="12" borderId="1" xfId="0" applyFont="1" applyFill="1" applyBorder="1" applyAlignment="1">
      <alignment horizontal="left" vertical="center"/>
    </xf>
    <xf numFmtId="0" fontId="16" fillId="12" borderId="7" xfId="0" applyFont="1" applyFill="1" applyBorder="1" applyAlignment="1">
      <alignment horizontal="left" vertical="top"/>
    </xf>
    <xf numFmtId="0" fontId="17" fillId="0" borderId="1" xfId="0" applyFont="1" applyBorder="1" applyAlignment="1">
      <alignment horizontal="left" vertical="center"/>
    </xf>
    <xf numFmtId="0" fontId="16" fillId="0" borderId="7" xfId="0" applyFont="1" applyBorder="1" applyAlignment="1">
      <alignment horizontal="left" vertical="top"/>
    </xf>
    <xf numFmtId="0" fontId="17" fillId="10" borderId="1" xfId="0" applyFont="1" applyFill="1" applyBorder="1" applyAlignment="1">
      <alignment horizontal="left" vertical="center"/>
    </xf>
    <xf numFmtId="0" fontId="6" fillId="12" borderId="1" xfId="0" applyFont="1" applyFill="1" applyBorder="1" applyAlignment="1">
      <alignment horizontal="left" vertical="top"/>
    </xf>
    <xf numFmtId="0" fontId="6" fillId="0" borderId="1" xfId="0" applyFont="1" applyBorder="1" applyAlignment="1">
      <alignment horizontal="left" vertical="top"/>
    </xf>
    <xf numFmtId="0" fontId="10" fillId="0" borderId="2" xfId="0" applyFont="1" applyBorder="1"/>
    <xf numFmtId="0" fontId="26" fillId="12" borderId="1" xfId="0" applyFont="1" applyFill="1" applyBorder="1" applyAlignment="1">
      <alignment horizontal="left" vertical="center"/>
    </xf>
    <xf numFmtId="0" fontId="6" fillId="0" borderId="10" xfId="0" applyFont="1" applyBorder="1" applyAlignment="1">
      <alignment horizontal="left" vertical="top"/>
    </xf>
    <xf numFmtId="0" fontId="6" fillId="0" borderId="6" xfId="0" applyFont="1" applyBorder="1" applyAlignment="1">
      <alignment horizontal="left" vertical="top"/>
    </xf>
    <xf numFmtId="0" fontId="6" fillId="10" borderId="6" xfId="0" applyFont="1" applyFill="1" applyBorder="1" applyAlignment="1">
      <alignment horizontal="left" vertical="top"/>
    </xf>
    <xf numFmtId="0" fontId="16" fillId="12" borderId="1" xfId="0" applyFont="1" applyFill="1" applyBorder="1" applyAlignment="1">
      <alignment horizontal="left" vertical="top"/>
    </xf>
    <xf numFmtId="0" fontId="16" fillId="0" borderId="1" xfId="0" applyFont="1" applyBorder="1" applyAlignment="1">
      <alignment horizontal="left" vertical="top"/>
    </xf>
    <xf numFmtId="0" fontId="6" fillId="12" borderId="1" xfId="0" applyFont="1" applyFill="1" applyBorder="1" applyAlignment="1">
      <alignment horizontal="left" vertical="center"/>
    </xf>
    <xf numFmtId="0" fontId="6" fillId="0" borderId="1" xfId="0" applyFont="1" applyBorder="1" applyAlignment="1">
      <alignment horizontal="left" vertical="center"/>
    </xf>
    <xf numFmtId="0" fontId="6" fillId="8" borderId="1" xfId="0" applyFont="1" applyFill="1" applyBorder="1" applyAlignment="1">
      <alignment horizontal="left" vertical="center"/>
    </xf>
    <xf numFmtId="0" fontId="5" fillId="0" borderId="2" xfId="0" applyFont="1" applyBorder="1" applyAlignment="1">
      <alignment horizontal="left" vertical="center" wrapText="1"/>
    </xf>
    <xf numFmtId="0" fontId="17" fillId="0" borderId="3" xfId="0" applyFont="1" applyBorder="1" applyAlignment="1">
      <alignment horizontal="center" vertical="center"/>
    </xf>
    <xf numFmtId="0" fontId="17" fillId="0" borderId="16" xfId="0" applyFont="1" applyBorder="1" applyAlignment="1">
      <alignment horizontal="center" vertical="center"/>
    </xf>
    <xf numFmtId="0" fontId="17" fillId="0" borderId="4" xfId="0" applyFont="1" applyBorder="1" applyAlignment="1">
      <alignment horizontal="center" vertical="center"/>
    </xf>
    <xf numFmtId="0" fontId="17" fillId="0" borderId="17" xfId="0" applyFont="1" applyBorder="1" applyAlignment="1">
      <alignment horizontal="center" vertical="center"/>
    </xf>
    <xf numFmtId="0" fontId="17" fillId="0" borderId="13"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8" xfId="0" applyFont="1" applyBorder="1" applyAlignment="1">
      <alignment horizontal="center" vertical="center"/>
    </xf>
    <xf numFmtId="0" fontId="17" fillId="0" borderId="12" xfId="0" applyFont="1" applyBorder="1" applyAlignment="1">
      <alignment horizontal="center" vertical="center"/>
    </xf>
    <xf numFmtId="0" fontId="10" fillId="8" borderId="7" xfId="0" applyFont="1" applyFill="1" applyBorder="1" applyAlignment="1">
      <alignment horizontal="center" vertical="center"/>
    </xf>
    <xf numFmtId="0" fontId="10" fillId="8" borderId="8" xfId="0" applyFont="1" applyFill="1" applyBorder="1" applyAlignment="1">
      <alignment horizontal="center" vertical="center"/>
    </xf>
    <xf numFmtId="0" fontId="10" fillId="8" borderId="12" xfId="0" applyFont="1" applyFill="1" applyBorder="1" applyAlignment="1">
      <alignment horizontal="center" vertical="center"/>
    </xf>
    <xf numFmtId="0" fontId="10" fillId="8" borderId="9" xfId="0" applyFont="1" applyFill="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9"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2" fillId="4" borderId="1" xfId="0" applyFont="1" applyFill="1" applyBorder="1" applyAlignment="1">
      <alignment horizontal="left" vertical="center"/>
    </xf>
    <xf numFmtId="0" fontId="3" fillId="5" borderId="1" xfId="0" applyFont="1" applyFill="1" applyBorder="1" applyAlignment="1">
      <alignment horizontal="left" vertical="center" wrapText="1"/>
    </xf>
    <xf numFmtId="9" fontId="15" fillId="11" borderId="9" xfId="2" applyFont="1" applyFill="1" applyBorder="1" applyAlignment="1" applyProtection="1">
      <alignment horizontal="center" vertical="center"/>
    </xf>
    <xf numFmtId="9" fontId="10" fillId="0" borderId="9" xfId="2" applyFont="1" applyBorder="1" applyAlignment="1" applyProtection="1"/>
    <xf numFmtId="0" fontId="15" fillId="9" borderId="5" xfId="0" applyFont="1" applyFill="1" applyBorder="1" applyAlignment="1">
      <alignment horizontal="center" vertical="center"/>
    </xf>
    <xf numFmtId="0" fontId="15" fillId="9" borderId="2" xfId="0" applyFont="1" applyFill="1" applyBorder="1" applyAlignment="1">
      <alignment horizontal="center" vertical="center"/>
    </xf>
    <xf numFmtId="0" fontId="15" fillId="9" borderId="12" xfId="0" applyFont="1" applyFill="1" applyBorder="1" applyAlignment="1">
      <alignment horizontal="center" vertical="center"/>
    </xf>
    <xf numFmtId="9" fontId="15" fillId="11" borderId="1" xfId="2" applyFont="1" applyFill="1" applyBorder="1" applyAlignment="1" applyProtection="1">
      <alignment horizontal="center" vertical="center"/>
    </xf>
    <xf numFmtId="9" fontId="10" fillId="0" borderId="1" xfId="2" applyFont="1" applyBorder="1" applyAlignment="1" applyProtection="1"/>
    <xf numFmtId="0" fontId="15" fillId="9" borderId="1" xfId="0" applyFont="1" applyFill="1" applyBorder="1" applyAlignment="1">
      <alignment horizontal="center"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0" fillId="0" borderId="12" xfId="0" applyBorder="1" applyAlignment="1">
      <alignment horizontal="center"/>
    </xf>
    <xf numFmtId="0" fontId="33" fillId="8" borderId="7" xfId="0" applyFont="1" applyFill="1" applyBorder="1" applyAlignment="1">
      <alignment horizontal="center" vertical="center" wrapText="1"/>
    </xf>
    <xf numFmtId="0" fontId="33" fillId="8" borderId="8"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9" xfId="0" applyFont="1" applyFill="1" applyBorder="1" applyAlignment="1">
      <alignment horizontal="center" vertical="center" wrapText="1"/>
    </xf>
    <xf numFmtId="0" fontId="0" fillId="8" borderId="7" xfId="0" applyFill="1" applyBorder="1" applyAlignment="1">
      <alignment horizontal="center" vertical="center"/>
    </xf>
    <xf numFmtId="0" fontId="0" fillId="8" borderId="8" xfId="0" applyFill="1" applyBorder="1" applyAlignment="1">
      <alignment horizontal="center" vertical="center"/>
    </xf>
    <xf numFmtId="0" fontId="0" fillId="8" borderId="12" xfId="0" applyFill="1" applyBorder="1" applyAlignment="1">
      <alignment horizontal="center" vertical="center"/>
    </xf>
    <xf numFmtId="0" fontId="0" fillId="8" borderId="18" xfId="0" applyFill="1" applyBorder="1" applyAlignment="1">
      <alignment horizontal="center" vertical="center"/>
    </xf>
    <xf numFmtId="0" fontId="0" fillId="0" borderId="3" xfId="0" applyBorder="1" applyAlignment="1">
      <alignment horizontal="center"/>
    </xf>
    <xf numFmtId="0" fontId="0" fillId="0" borderId="16" xfId="0" applyBorder="1" applyAlignment="1">
      <alignment horizontal="center"/>
    </xf>
    <xf numFmtId="0" fontId="0" fillId="0" borderId="4" xfId="0" applyBorder="1" applyAlignment="1">
      <alignment horizontal="center"/>
    </xf>
    <xf numFmtId="0" fontId="0" fillId="0" borderId="17" xfId="0" applyBorder="1" applyAlignment="1">
      <alignment horizontal="center"/>
    </xf>
    <xf numFmtId="0" fontId="28" fillId="2" borderId="0" xfId="0" applyFont="1" applyFill="1" applyAlignment="1">
      <alignment horizontal="center" vertical="center"/>
    </xf>
    <xf numFmtId="0" fontId="11" fillId="3" borderId="0" xfId="0" applyFont="1" applyFill="1" applyAlignment="1">
      <alignment horizontal="center" vertical="center"/>
    </xf>
    <xf numFmtId="10" fontId="7" fillId="11" borderId="1" xfId="0" applyNumberFormat="1" applyFont="1" applyFill="1" applyBorder="1" applyAlignment="1">
      <alignment horizontal="center" vertical="center"/>
    </xf>
    <xf numFmtId="0" fontId="7" fillId="9" borderId="1" xfId="0" applyFont="1" applyFill="1" applyBorder="1" applyAlignment="1">
      <alignment horizontal="center" vertical="center"/>
    </xf>
    <xf numFmtId="10" fontId="15" fillId="11" borderId="1" xfId="0" applyNumberFormat="1" applyFont="1" applyFill="1" applyBorder="1" applyAlignment="1">
      <alignment horizontal="center" vertical="center"/>
    </xf>
    <xf numFmtId="10" fontId="7" fillId="11" borderId="9" xfId="0" applyNumberFormat="1" applyFont="1" applyFill="1" applyBorder="1" applyAlignment="1">
      <alignment horizontal="center" vertical="center"/>
    </xf>
    <xf numFmtId="164" fontId="15" fillId="11" borderId="9" xfId="2" applyNumberFormat="1" applyFont="1" applyFill="1" applyBorder="1" applyAlignment="1" applyProtection="1">
      <alignment horizontal="center" vertical="center"/>
    </xf>
    <xf numFmtId="164" fontId="10" fillId="0" borderId="9" xfId="2" applyNumberFormat="1" applyFont="1" applyBorder="1" applyAlignment="1" applyProtection="1"/>
    <xf numFmtId="0" fontId="15" fillId="16" borderId="5" xfId="0" applyFont="1" applyFill="1" applyBorder="1" applyAlignment="1">
      <alignment horizontal="center" vertical="center"/>
    </xf>
    <xf numFmtId="0" fontId="15" fillId="16" borderId="12" xfId="0" applyFont="1" applyFill="1" applyBorder="1" applyAlignment="1">
      <alignment horizontal="center" vertical="center"/>
    </xf>
    <xf numFmtId="0" fontId="3" fillId="5" borderId="4" xfId="0" applyFont="1" applyFill="1" applyBorder="1" applyAlignment="1">
      <alignment horizontal="left" vertical="top" wrapText="1"/>
    </xf>
    <xf numFmtId="0" fontId="3" fillId="5" borderId="2" xfId="0" applyFont="1" applyFill="1" applyBorder="1" applyAlignment="1">
      <alignment horizontal="left" vertical="top" wrapText="1"/>
    </xf>
    <xf numFmtId="164" fontId="15" fillId="11" borderId="1" xfId="2" applyNumberFormat="1" applyFont="1" applyFill="1" applyBorder="1" applyAlignment="1" applyProtection="1">
      <alignment horizontal="center" vertical="center"/>
    </xf>
    <xf numFmtId="164" fontId="10" fillId="0" borderId="1" xfId="2" applyNumberFormat="1" applyFont="1" applyBorder="1" applyAlignment="1" applyProtection="1"/>
    <xf numFmtId="0" fontId="12" fillId="6" borderId="1" xfId="0" applyFont="1" applyFill="1" applyBorder="1" applyAlignment="1">
      <alignment horizontal="left" vertical="center"/>
    </xf>
    <xf numFmtId="0" fontId="9" fillId="13" borderId="5" xfId="0" applyFont="1" applyFill="1" applyBorder="1" applyAlignment="1">
      <alignment horizontal="left" vertical="top" wrapText="1"/>
    </xf>
    <xf numFmtId="0" fontId="21" fillId="13" borderId="2" xfId="3" applyFill="1" applyBorder="1" applyAlignment="1">
      <alignment horizontal="left" vertical="top" wrapText="1"/>
    </xf>
    <xf numFmtId="0" fontId="10" fillId="8" borderId="14" xfId="0" applyFont="1" applyFill="1" applyBorder="1" applyAlignment="1">
      <alignment horizontal="left" vertical="top"/>
    </xf>
    <xf numFmtId="0" fontId="10" fillId="8" borderId="15" xfId="0" applyFont="1" applyFill="1" applyBorder="1" applyAlignment="1">
      <alignment horizontal="left" vertical="top"/>
    </xf>
    <xf numFmtId="0" fontId="28" fillId="2" borderId="0" xfId="0" applyFont="1" applyFill="1" applyAlignment="1">
      <alignment horizontal="center" vertical="center" wrapText="1"/>
    </xf>
    <xf numFmtId="0" fontId="19" fillId="3" borderId="0" xfId="0" applyFont="1" applyFill="1" applyAlignment="1">
      <alignment horizontal="center" vertical="center"/>
    </xf>
    <xf numFmtId="0" fontId="12" fillId="6" borderId="3" xfId="0" applyFont="1" applyFill="1" applyBorder="1" applyAlignment="1">
      <alignment horizontal="left" vertical="center"/>
    </xf>
    <xf numFmtId="0" fontId="12" fillId="6" borderId="5" xfId="0" applyFont="1" applyFill="1" applyBorder="1" applyAlignment="1">
      <alignment horizontal="left" vertical="center"/>
    </xf>
    <xf numFmtId="0" fontId="12" fillId="6" borderId="16" xfId="0" applyFont="1" applyFill="1" applyBorder="1" applyAlignment="1">
      <alignment horizontal="left" vertical="center"/>
    </xf>
    <xf numFmtId="0" fontId="34" fillId="3" borderId="2" xfId="4" applyFont="1" applyFill="1" applyAlignment="1">
      <alignment horizontal="center" vertical="center"/>
    </xf>
    <xf numFmtId="0" fontId="5" fillId="8" borderId="7" xfId="4" applyFont="1" applyFill="1" applyBorder="1" applyAlignment="1">
      <alignment vertical="center"/>
    </xf>
    <xf numFmtId="0" fontId="5" fillId="8" borderId="8" xfId="4" applyFont="1" applyFill="1" applyBorder="1" applyAlignment="1">
      <alignment vertical="center"/>
    </xf>
    <xf numFmtId="0" fontId="5" fillId="8" borderId="9" xfId="4" applyFont="1" applyFill="1" applyBorder="1" applyAlignment="1">
      <alignment vertical="center"/>
    </xf>
    <xf numFmtId="0" fontId="5" fillId="14" borderId="7" xfId="4" applyFont="1" applyFill="1" applyBorder="1" applyAlignment="1">
      <alignment horizontal="left" vertical="top" wrapText="1"/>
    </xf>
    <xf numFmtId="0" fontId="5" fillId="14" borderId="8" xfId="4" applyFont="1" applyFill="1" applyBorder="1" applyAlignment="1">
      <alignment horizontal="left" vertical="top"/>
    </xf>
    <xf numFmtId="0" fontId="5" fillId="14" borderId="9" xfId="4" applyFont="1" applyFill="1" applyBorder="1" applyAlignment="1">
      <alignment horizontal="left" vertical="top"/>
    </xf>
    <xf numFmtId="0" fontId="28" fillId="2" borderId="2" xfId="4" applyFont="1" applyFill="1" applyAlignment="1">
      <alignment horizontal="center" vertical="center"/>
    </xf>
    <xf numFmtId="0" fontId="2" fillId="2" borderId="1" xfId="4" applyFont="1" applyFill="1" applyBorder="1" applyAlignment="1">
      <alignment horizontal="left" vertical="center"/>
    </xf>
    <xf numFmtId="0" fontId="2" fillId="2" borderId="7" xfId="4" applyFont="1" applyFill="1" applyBorder="1" applyAlignment="1">
      <alignment horizontal="left" vertical="center"/>
    </xf>
    <xf numFmtId="0" fontId="2" fillId="2" borderId="8" xfId="4" applyFont="1" applyFill="1" applyBorder="1" applyAlignment="1">
      <alignment horizontal="left" vertical="center"/>
    </xf>
    <xf numFmtId="0" fontId="2" fillId="2" borderId="9" xfId="4" applyFont="1" applyFill="1" applyBorder="1" applyAlignment="1">
      <alignment horizontal="left" vertical="center"/>
    </xf>
    <xf numFmtId="0" fontId="5" fillId="14" borderId="8" xfId="4" applyFont="1" applyFill="1" applyBorder="1" applyAlignment="1">
      <alignment horizontal="left" vertical="top" wrapText="1"/>
    </xf>
    <xf numFmtId="0" fontId="5" fillId="14" borderId="9" xfId="4" applyFont="1" applyFill="1" applyBorder="1" applyAlignment="1">
      <alignment horizontal="left" vertical="top" wrapText="1"/>
    </xf>
    <xf numFmtId="0" fontId="4" fillId="6" borderId="7" xfId="4" applyFont="1" applyFill="1" applyBorder="1" applyAlignment="1">
      <alignment horizontal="left" vertical="center"/>
    </xf>
    <xf numFmtId="0" fontId="4" fillId="6" borderId="8" xfId="4" applyFont="1" applyFill="1" applyBorder="1" applyAlignment="1">
      <alignment horizontal="left" vertical="center"/>
    </xf>
    <xf numFmtId="0" fontId="4" fillId="6" borderId="9" xfId="4" applyFont="1" applyFill="1" applyBorder="1" applyAlignment="1">
      <alignment horizontal="left" vertical="center"/>
    </xf>
    <xf numFmtId="0" fontId="28" fillId="2" borderId="0" xfId="0" applyFont="1" applyFill="1" applyAlignment="1" applyProtection="1">
      <alignment horizontal="center" vertical="top"/>
      <protection locked="0"/>
    </xf>
    <xf numFmtId="0" fontId="10" fillId="0" borderId="0" xfId="0" applyFont="1" applyAlignment="1" applyProtection="1">
      <alignment horizontal="center" vertical="top"/>
      <protection locked="0"/>
    </xf>
    <xf numFmtId="0" fontId="15" fillId="9" borderId="1" xfId="0" applyFont="1" applyFill="1" applyBorder="1" applyAlignment="1" applyProtection="1">
      <alignment horizontal="center" vertical="center"/>
      <protection locked="0"/>
    </xf>
    <xf numFmtId="0" fontId="5" fillId="14" borderId="7" xfId="4" applyFont="1" applyFill="1" applyBorder="1" applyAlignment="1" applyProtection="1">
      <alignment horizontal="left" vertical="top" wrapText="1"/>
      <protection locked="0"/>
    </xf>
    <xf numFmtId="0" fontId="5" fillId="14" borderId="8" xfId="4" applyFont="1" applyFill="1" applyBorder="1" applyAlignment="1" applyProtection="1">
      <alignment horizontal="left" vertical="top" wrapText="1"/>
      <protection locked="0"/>
    </xf>
    <xf numFmtId="0" fontId="4" fillId="4" borderId="4" xfId="0" applyFont="1" applyFill="1" applyBorder="1" applyAlignment="1" applyProtection="1">
      <alignment horizontal="left" vertical="top"/>
      <protection locked="0"/>
    </xf>
    <xf numFmtId="0" fontId="4" fillId="4" borderId="2" xfId="0" applyFont="1" applyFill="1" applyBorder="1" applyAlignment="1" applyProtection="1">
      <alignment horizontal="left" vertical="top"/>
      <protection locked="0"/>
    </xf>
    <xf numFmtId="0" fontId="4" fillId="6" borderId="13" xfId="0" applyFont="1" applyFill="1" applyBorder="1" applyAlignment="1" applyProtection="1">
      <alignment horizontal="left" vertical="top"/>
      <protection locked="0"/>
    </xf>
    <xf numFmtId="0" fontId="4" fillId="6" borderId="12" xfId="0" applyFont="1" applyFill="1" applyBorder="1" applyAlignment="1" applyProtection="1">
      <alignment horizontal="left" vertical="top"/>
      <protection locked="0"/>
    </xf>
    <xf numFmtId="0" fontId="10" fillId="0" borderId="10"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10" fontId="15" fillId="11" borderId="1" xfId="0" applyNumberFormat="1" applyFont="1" applyFill="1" applyBorder="1" applyAlignment="1" applyProtection="1">
      <alignment horizontal="center" vertical="center"/>
      <protection locked="0"/>
    </xf>
    <xf numFmtId="0" fontId="0" fillId="0" borderId="2" xfId="0" applyBorder="1" applyAlignment="1">
      <alignment horizontal="center"/>
    </xf>
    <xf numFmtId="0" fontId="3" fillId="5" borderId="13" xfId="0" applyFont="1" applyFill="1" applyBorder="1" applyAlignment="1">
      <alignment horizontal="left" vertical="top" wrapText="1"/>
    </xf>
    <xf numFmtId="0" fontId="3" fillId="5" borderId="12" xfId="0" applyFont="1" applyFill="1" applyBorder="1" applyAlignment="1">
      <alignment horizontal="left" vertical="top" wrapText="1"/>
    </xf>
    <xf numFmtId="10" fontId="7" fillId="11" borderId="3" xfId="0" applyNumberFormat="1" applyFont="1" applyFill="1" applyBorder="1" applyAlignment="1">
      <alignment horizontal="center" vertical="center"/>
    </xf>
    <xf numFmtId="10" fontId="7" fillId="11" borderId="4" xfId="0" applyNumberFormat="1" applyFont="1" applyFill="1" applyBorder="1" applyAlignment="1">
      <alignment horizontal="center" vertical="center"/>
    </xf>
    <xf numFmtId="10" fontId="7" fillId="11" borderId="5" xfId="0" applyNumberFormat="1" applyFont="1" applyFill="1" applyBorder="1" applyAlignment="1">
      <alignment horizontal="center" vertical="center"/>
    </xf>
    <xf numFmtId="10" fontId="7" fillId="11" borderId="2" xfId="0" applyNumberFormat="1" applyFont="1" applyFill="1" applyBorder="1" applyAlignment="1">
      <alignment horizontal="center" vertical="center"/>
    </xf>
    <xf numFmtId="164" fontId="15" fillId="11" borderId="1" xfId="0" applyNumberFormat="1" applyFont="1" applyFill="1" applyBorder="1" applyAlignment="1">
      <alignment horizontal="center" vertical="center"/>
    </xf>
    <xf numFmtId="164" fontId="15" fillId="11" borderId="9" xfId="0" applyNumberFormat="1" applyFont="1" applyFill="1" applyBorder="1" applyAlignment="1">
      <alignment horizontal="center" vertical="center"/>
    </xf>
    <xf numFmtId="0" fontId="2" fillId="4" borderId="4" xfId="0" applyFont="1" applyFill="1" applyBorder="1" applyAlignment="1">
      <alignment horizontal="left" vertical="top"/>
    </xf>
    <xf numFmtId="0" fontId="2" fillId="4" borderId="2" xfId="0" applyFont="1" applyFill="1" applyBorder="1" applyAlignment="1">
      <alignment horizontal="left" vertical="top"/>
    </xf>
    <xf numFmtId="10" fontId="15" fillId="11" borderId="9" xfId="0" applyNumberFormat="1" applyFont="1" applyFill="1" applyBorder="1" applyAlignment="1">
      <alignment horizontal="center" vertical="center"/>
    </xf>
    <xf numFmtId="0" fontId="0" fillId="8" borderId="13" xfId="0" applyFill="1" applyBorder="1" applyAlignment="1">
      <alignment horizontal="center" vertical="center"/>
    </xf>
    <xf numFmtId="9" fontId="18" fillId="11" borderId="9" xfId="2" applyFont="1" applyFill="1" applyBorder="1" applyAlignment="1" applyProtection="1">
      <alignment horizontal="center" vertical="center"/>
    </xf>
    <xf numFmtId="9" fontId="17" fillId="0" borderId="9" xfId="2" applyFont="1" applyBorder="1" applyAlignment="1" applyProtection="1"/>
    <xf numFmtId="9" fontId="18" fillId="11" borderId="1" xfId="2" applyFont="1" applyFill="1" applyBorder="1" applyAlignment="1" applyProtection="1">
      <alignment horizontal="center" vertical="center"/>
    </xf>
    <xf numFmtId="9" fontId="17" fillId="0" borderId="1" xfId="2" applyFont="1" applyBorder="1" applyAlignment="1" applyProtection="1"/>
    <xf numFmtId="0" fontId="18" fillId="9" borderId="1" xfId="0" applyFont="1" applyFill="1" applyBorder="1" applyAlignment="1">
      <alignment horizontal="center" vertical="center"/>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12"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2" fillId="4" borderId="4" xfId="0" applyFont="1" applyFill="1" applyBorder="1" applyAlignment="1">
      <alignment horizontal="left" vertical="center"/>
    </xf>
    <xf numFmtId="0" fontId="2" fillId="4" borderId="2" xfId="0" applyFont="1" applyFill="1" applyBorder="1" applyAlignment="1">
      <alignment horizontal="left" vertical="center"/>
    </xf>
    <xf numFmtId="0" fontId="3" fillId="5" borderId="13"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0" fillId="0" borderId="0" xfId="0" applyAlignment="1">
      <alignment horizontal="center"/>
    </xf>
    <xf numFmtId="0" fontId="5" fillId="0" borderId="2" xfId="0" applyFont="1" applyBorder="1" applyAlignment="1">
      <alignment horizontal="center" vertical="center" wrapText="1"/>
    </xf>
    <xf numFmtId="0" fontId="10" fillId="0" borderId="12" xfId="0" applyFont="1" applyBorder="1" applyAlignment="1">
      <alignment horizontal="center"/>
    </xf>
    <xf numFmtId="0" fontId="0" fillId="0" borderId="13" xfId="0" applyBorder="1" applyAlignment="1">
      <alignment horizontal="center"/>
    </xf>
    <xf numFmtId="0" fontId="0" fillId="0" borderId="18" xfId="0" applyBorder="1" applyAlignment="1">
      <alignment horizontal="center"/>
    </xf>
    <xf numFmtId="0" fontId="10" fillId="8" borderId="13" xfId="0" applyFont="1" applyFill="1" applyBorder="1" applyAlignment="1">
      <alignment horizontal="center" vertical="center"/>
    </xf>
    <xf numFmtId="0" fontId="10" fillId="8" borderId="18" xfId="0" applyFont="1" applyFill="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29" fillId="0" borderId="0" xfId="0" applyFont="1" applyAlignment="1"/>
    <xf numFmtId="0" fontId="0" fillId="3" borderId="0" xfId="0" applyFill="1" applyAlignment="1"/>
    <xf numFmtId="0" fontId="0" fillId="6" borderId="1" xfId="0" applyFill="1" applyBorder="1" applyAlignment="1"/>
    <xf numFmtId="0" fontId="29" fillId="2" borderId="2" xfId="4" applyFont="1" applyFill="1" applyAlignment="1"/>
    <xf numFmtId="0" fontId="8" fillId="2" borderId="1" xfId="4" applyFill="1" applyBorder="1" applyAlignment="1"/>
    <xf numFmtId="0" fontId="35" fillId="3" borderId="2" xfId="4" applyFont="1" applyFill="1" applyAlignment="1"/>
    <xf numFmtId="0" fontId="29" fillId="2" borderId="0" xfId="0" applyFont="1" applyFill="1" applyAlignment="1"/>
    <xf numFmtId="0" fontId="0" fillId="4" borderId="1" xfId="0" applyFill="1" applyBorder="1" applyAlignment="1"/>
    <xf numFmtId="0" fontId="0" fillId="5" borderId="1" xfId="0" applyFill="1" applyBorder="1" applyAlignment="1"/>
    <xf numFmtId="0" fontId="0" fillId="0" borderId="9" xfId="0" applyBorder="1" applyAlignment="1"/>
    <xf numFmtId="0" fontId="0" fillId="0" borderId="1" xfId="0" applyBorder="1" applyAlignment="1"/>
    <xf numFmtId="0" fontId="0" fillId="4" borderId="10" xfId="0" applyFill="1" applyBorder="1" applyAlignment="1"/>
    <xf numFmtId="0" fontId="10" fillId="0" borderId="1" xfId="0" applyFont="1" applyBorder="1" applyAlignment="1"/>
    <xf numFmtId="0" fontId="0" fillId="5" borderId="10" xfId="0" applyFill="1" applyBorder="1" applyAlignment="1"/>
    <xf numFmtId="164" fontId="10" fillId="0" borderId="9" xfId="0" applyNumberFormat="1" applyFont="1" applyBorder="1" applyAlignment="1"/>
    <xf numFmtId="164" fontId="10" fillId="0" borderId="1" xfId="0" applyNumberFormat="1" applyFont="1" applyBorder="1" applyAlignment="1"/>
    <xf numFmtId="0" fontId="10" fillId="0" borderId="9" xfId="0" applyFont="1" applyBorder="1" applyAlignment="1"/>
    <xf numFmtId="0" fontId="17" fillId="0" borderId="1" xfId="0" applyFont="1" applyBorder="1" applyAlignment="1"/>
    <xf numFmtId="0" fontId="24" fillId="0" borderId="1" xfId="0" applyFont="1" applyBorder="1" applyAlignment="1"/>
  </cellXfs>
  <cellStyles count="6">
    <cellStyle name="Explanatory Text" xfId="1" builtinId="53"/>
    <cellStyle name="Explanatory Text 2" xfId="5" xr:uid="{0351F0BC-0358-4C06-B597-F758C55C84E2}"/>
    <cellStyle name="Hyperlink" xfId="3" builtinId="8"/>
    <cellStyle name="Normal" xfId="0" builtinId="0"/>
    <cellStyle name="Normal 2" xfId="4" xr:uid="{3BB3D7E3-FBA9-400E-A42E-82DF39FE2FA7}"/>
    <cellStyle name="Percent" xfId="2" builtinId="5"/>
  </cellStyles>
  <dxfs count="0"/>
  <tableStyles count="0" defaultTableStyle="TableStyleMedium2" defaultPivotStyle="PivotStyleLight16"/>
  <colors>
    <mruColors>
      <color rgb="FFF0F4F5"/>
      <color rgb="FF000000"/>
      <color rgb="FF444444"/>
      <color rgb="FF1B43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iopa.europa.eu/publications/technical-specification-calculation-criteria-small-and-non-complex-undertakings-sncus-and-groups_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iopa.europa.eu/publications/technical-specification-calculation-criteria-small-and-non-complex-undertakings-sncus-and-groups_en"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eiopa.europa.eu/publications/technical-specification-calculation-criteria-small-and-non-complex-undertakings-sncus-and-groups_en"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eiopa.europa.eu/publications/technical-specification-calculation-criteria-small-and-non-complex-undertakings-sncus-and-groups_en" TargetMode="External"/><Relationship Id="rId1" Type="http://schemas.openxmlformats.org/officeDocument/2006/relationships/hyperlink" Target="https://www.eiopa.europa.eu/publications/technical-specification-calculation-criteria-small-and-non-complex-undertakings-sncus-and-groups_en"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ww.eiopa.europa.eu/publications/technical-specification-calculation-criteria-small-and-non-complex-undertakings-sncus-and-groups_en" TargetMode="External"/><Relationship Id="rId1" Type="http://schemas.openxmlformats.org/officeDocument/2006/relationships/hyperlink" Target="https://www.eiopa.europa.eu/publications/technical-specification-calculation-criteria-small-and-non-complex-undertakings-sncus-and-groups_en"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www.eiopa.europa.eu/publications/technical-specification-calculation-criteria-small-and-non-complex-undertakings-sncus-and-groups_en" TargetMode="External"/><Relationship Id="rId1" Type="http://schemas.openxmlformats.org/officeDocument/2006/relationships/hyperlink" Target="https://www.eiopa.europa.eu/publications/technical-specification-calculation-criteria-small-and-non-complex-undertakings-sncus-and-groups_en"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eiopa.europa.eu/publications/technical-specification-calculation-criteria-small-and-non-complex-undertakings-sncus-and-groups_en" TargetMode="External"/><Relationship Id="rId1" Type="http://schemas.openxmlformats.org/officeDocument/2006/relationships/hyperlink" Target="https://www.eiopa.europa.eu/publications/technical-specification-calculation-criteria-small-and-non-complex-undertakings-sncus-and-groups_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48339-C54E-4401-994E-EF84E0AE5CF3}">
  <dimension ref="A1:D25"/>
  <sheetViews>
    <sheetView zoomScaleNormal="100" workbookViewId="0">
      <selection activeCell="B20" sqref="B20"/>
    </sheetView>
  </sheetViews>
  <sheetFormatPr defaultRowHeight="14.45"/>
  <cols>
    <col min="1" max="1" width="4" customWidth="1"/>
    <col min="2" max="2" width="45.28515625" bestFit="1" customWidth="1"/>
    <col min="3" max="3" width="54.5703125" customWidth="1"/>
    <col min="4" max="4" width="4" customWidth="1"/>
  </cols>
  <sheetData>
    <row r="1" spans="1:4" ht="8.1" customHeight="1">
      <c r="A1" s="187" t="s">
        <v>0</v>
      </c>
      <c r="B1" s="257"/>
      <c r="C1" s="257"/>
      <c r="D1" s="257"/>
    </row>
    <row r="2" spans="1:4" ht="8.1" customHeight="1">
      <c r="A2" s="257"/>
      <c r="B2" s="257"/>
      <c r="C2" s="257"/>
      <c r="D2" s="257"/>
    </row>
    <row r="3" spans="1:4" ht="8.1" customHeight="1">
      <c r="A3" s="257"/>
      <c r="B3" s="257"/>
      <c r="C3" s="257"/>
      <c r="D3" s="257"/>
    </row>
    <row r="4" spans="1:4" ht="8.1" customHeight="1">
      <c r="A4" s="257"/>
      <c r="B4" s="257"/>
      <c r="C4" s="257"/>
      <c r="D4" s="257"/>
    </row>
    <row r="5" spans="1:4">
      <c r="A5" s="188" t="s">
        <v>1</v>
      </c>
      <c r="B5" s="258"/>
      <c r="C5" s="258"/>
      <c r="D5" s="258"/>
    </row>
    <row r="6" spans="1:4">
      <c r="A6" s="1"/>
      <c r="B6" s="1"/>
      <c r="C6" s="1"/>
      <c r="D6" s="1"/>
    </row>
    <row r="7" spans="1:4" ht="15" thickBot="1">
      <c r="A7" s="189" t="s">
        <v>2</v>
      </c>
      <c r="B7" s="190"/>
      <c r="C7" s="190"/>
      <c r="D7" s="191"/>
    </row>
    <row r="8" spans="1:4" ht="15" thickBot="1">
      <c r="A8" s="3"/>
      <c r="B8" s="4" t="s">
        <v>3</v>
      </c>
      <c r="C8" s="185"/>
      <c r="D8" s="186"/>
    </row>
    <row r="9" spans="1:4" ht="15" thickBot="1">
      <c r="A9" s="2"/>
      <c r="B9" s="5" t="s">
        <v>4</v>
      </c>
      <c r="C9" s="185"/>
      <c r="D9" s="186"/>
    </row>
    <row r="10" spans="1:4">
      <c r="A10" s="1"/>
      <c r="B10" s="1"/>
      <c r="C10" s="1"/>
      <c r="D10" s="1"/>
    </row>
    <row r="11" spans="1:4" ht="15" thickBot="1">
      <c r="A11" s="189" t="s">
        <v>5</v>
      </c>
      <c r="B11" s="190"/>
      <c r="C11" s="190"/>
      <c r="D11" s="191"/>
    </row>
    <row r="12" spans="1:4" ht="15" thickBot="1">
      <c r="A12" s="3"/>
      <c r="B12" s="4" t="s">
        <v>6</v>
      </c>
      <c r="C12" s="185"/>
      <c r="D12" s="186"/>
    </row>
    <row r="13" spans="1:4" ht="15" thickBot="1">
      <c r="A13" s="2"/>
      <c r="B13" s="5" t="s">
        <v>7</v>
      </c>
      <c r="C13" s="185"/>
      <c r="D13" s="186"/>
    </row>
    <row r="14" spans="1:4" ht="15" thickBot="1">
      <c r="A14" s="3"/>
      <c r="B14" s="4" t="s">
        <v>8</v>
      </c>
      <c r="C14" s="185"/>
      <c r="D14" s="186"/>
    </row>
    <row r="15" spans="1:4">
      <c r="A15" s="1"/>
      <c r="B15" s="1"/>
      <c r="C15" s="1"/>
      <c r="D15" s="1"/>
    </row>
    <row r="16" spans="1:4" ht="15" thickBot="1">
      <c r="A16" s="182" t="s">
        <v>9</v>
      </c>
      <c r="B16" s="259"/>
      <c r="C16" s="259"/>
      <c r="D16" s="259"/>
    </row>
    <row r="17" spans="1:4" ht="15" thickBot="1">
      <c r="A17" s="3"/>
      <c r="B17" s="4" t="s">
        <v>10</v>
      </c>
      <c r="C17" s="185"/>
      <c r="D17" s="186"/>
    </row>
    <row r="18" spans="1:4" ht="15" thickBot="1">
      <c r="A18" s="2"/>
      <c r="B18" s="5" t="s">
        <v>11</v>
      </c>
      <c r="C18" s="185"/>
      <c r="D18" s="186"/>
    </row>
    <row r="19" spans="1:4" ht="15" thickBot="1">
      <c r="A19" s="3"/>
      <c r="B19" s="4" t="s">
        <v>12</v>
      </c>
      <c r="C19" s="185"/>
      <c r="D19" s="186"/>
    </row>
    <row r="20" spans="1:4" ht="15" thickBot="1">
      <c r="A20" s="2"/>
      <c r="B20" s="5" t="s">
        <v>13</v>
      </c>
      <c r="C20" s="185"/>
      <c r="D20" s="186"/>
    </row>
    <row r="21" spans="1:4" ht="15" thickBot="1">
      <c r="A21" s="3"/>
      <c r="B21" s="4" t="s">
        <v>14</v>
      </c>
      <c r="C21" s="185"/>
      <c r="D21" s="186"/>
    </row>
    <row r="22" spans="1:4">
      <c r="A22" s="155"/>
      <c r="B22" s="155"/>
      <c r="C22" s="155"/>
      <c r="D22" s="155"/>
    </row>
    <row r="23" spans="1:4">
      <c r="A23" s="182" t="s">
        <v>15</v>
      </c>
      <c r="B23" s="259"/>
      <c r="C23" s="259"/>
      <c r="D23" s="259"/>
    </row>
    <row r="24" spans="1:4" ht="51.6" customHeight="1">
      <c r="A24" s="183" t="s">
        <v>16</v>
      </c>
      <c r="B24" s="183"/>
      <c r="C24" s="183"/>
      <c r="D24" s="183"/>
    </row>
    <row r="25" spans="1:4">
      <c r="A25" s="184" t="s">
        <v>17</v>
      </c>
      <c r="B25" s="184"/>
      <c r="C25" s="184"/>
      <c r="D25" s="184"/>
    </row>
  </sheetData>
  <mergeCells count="19">
    <mergeCell ref="C17:D17"/>
    <mergeCell ref="C18:D18"/>
    <mergeCell ref="C19:D19"/>
    <mergeCell ref="C20:D20"/>
    <mergeCell ref="A1:D4"/>
    <mergeCell ref="A5:D5"/>
    <mergeCell ref="A7:D7"/>
    <mergeCell ref="A11:D11"/>
    <mergeCell ref="A16:D16"/>
    <mergeCell ref="C8:D8"/>
    <mergeCell ref="C9:D9"/>
    <mergeCell ref="C12:D12"/>
    <mergeCell ref="C13:D13"/>
    <mergeCell ref="C14:D14"/>
    <mergeCell ref="A22:D22"/>
    <mergeCell ref="A23:D23"/>
    <mergeCell ref="A24:D24"/>
    <mergeCell ref="A25:D25"/>
    <mergeCell ref="C21:D21"/>
  </mergeCells>
  <hyperlinks>
    <hyperlink ref="A25:D25" r:id="rId1" display="https://www.eiopa.europa.eu/publications/technical-specification-calculation-criteria-small-and-non-complex-undertakings-sncus-and-groups_en" xr:uid="{2521DFB5-DE92-4B86-9080-5F72D314B9FF}"/>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F4733-9906-4C16-8612-76009E2A2B98}">
  <dimension ref="A1:D14"/>
  <sheetViews>
    <sheetView zoomScaleNormal="100" workbookViewId="0">
      <selection activeCell="A10" sqref="A10:D10"/>
    </sheetView>
  </sheetViews>
  <sheetFormatPr defaultRowHeight="14.45"/>
  <cols>
    <col min="1" max="4" width="43.42578125" customWidth="1"/>
  </cols>
  <sheetData>
    <row r="1" spans="1:4" ht="15.95">
      <c r="A1" s="199" t="s">
        <v>18</v>
      </c>
      <c r="B1" s="260"/>
      <c r="C1" s="260"/>
      <c r="D1" s="260"/>
    </row>
    <row r="2" spans="1:4" ht="42.6" customHeight="1">
      <c r="A2" s="183" t="s">
        <v>19</v>
      </c>
      <c r="B2" s="183"/>
      <c r="C2" s="183"/>
      <c r="D2" s="183"/>
    </row>
    <row r="3" spans="1:4">
      <c r="A3" s="193"/>
      <c r="B3" s="194"/>
      <c r="C3" s="194"/>
      <c r="D3" s="195"/>
    </row>
    <row r="4" spans="1:4">
      <c r="A4" s="201" t="s">
        <v>20</v>
      </c>
      <c r="B4" s="202"/>
      <c r="C4" s="202"/>
      <c r="D4" s="203"/>
    </row>
    <row r="5" spans="1:4">
      <c r="A5" s="193"/>
      <c r="B5" s="194"/>
      <c r="C5" s="194"/>
      <c r="D5" s="195"/>
    </row>
    <row r="6" spans="1:4">
      <c r="A6" s="206" t="s">
        <v>21</v>
      </c>
      <c r="B6" s="207"/>
      <c r="C6" s="207"/>
      <c r="D6" s="208"/>
    </row>
    <row r="7" spans="1:4" ht="102.6" customHeight="1">
      <c r="A7" s="196" t="s">
        <v>22</v>
      </c>
      <c r="B7" s="204"/>
      <c r="C7" s="204"/>
      <c r="D7" s="205"/>
    </row>
    <row r="8" spans="1:4" ht="17.100000000000001" customHeight="1">
      <c r="A8" s="193"/>
      <c r="B8" s="194"/>
      <c r="C8" s="194"/>
      <c r="D8" s="195"/>
    </row>
    <row r="9" spans="1:4">
      <c r="A9" s="206" t="s">
        <v>23</v>
      </c>
      <c r="B9" s="207"/>
      <c r="C9" s="207"/>
      <c r="D9" s="208"/>
    </row>
    <row r="10" spans="1:4" ht="66.95" customHeight="1">
      <c r="A10" s="196" t="s">
        <v>24</v>
      </c>
      <c r="B10" s="197"/>
      <c r="C10" s="197"/>
      <c r="D10" s="198"/>
    </row>
    <row r="11" spans="1:4" ht="18" customHeight="1">
      <c r="A11" s="193"/>
      <c r="B11" s="194"/>
      <c r="C11" s="194"/>
      <c r="D11" s="195"/>
    </row>
    <row r="12" spans="1:4">
      <c r="A12" s="200" t="s">
        <v>25</v>
      </c>
      <c r="B12" s="261"/>
      <c r="C12" s="261"/>
      <c r="D12" s="261"/>
    </row>
    <row r="13" spans="1:4" ht="91.5" customHeight="1">
      <c r="A13" s="196" t="s">
        <v>26</v>
      </c>
      <c r="B13" s="197"/>
      <c r="C13" s="197"/>
      <c r="D13" s="198"/>
    </row>
    <row r="14" spans="1:4">
      <c r="A14" s="192" t="s">
        <v>27</v>
      </c>
      <c r="B14" s="262"/>
      <c r="C14" s="262"/>
      <c r="D14" s="262"/>
    </row>
  </sheetData>
  <mergeCells count="14">
    <mergeCell ref="A14:D14"/>
    <mergeCell ref="A11:D11"/>
    <mergeCell ref="A13:D13"/>
    <mergeCell ref="A1:D1"/>
    <mergeCell ref="A12:D12"/>
    <mergeCell ref="A4:D4"/>
    <mergeCell ref="A2:D2"/>
    <mergeCell ref="A7:D7"/>
    <mergeCell ref="A8:D8"/>
    <mergeCell ref="A6:D6"/>
    <mergeCell ref="A9:D9"/>
    <mergeCell ref="A10:D10"/>
    <mergeCell ref="A5:D5"/>
    <mergeCell ref="A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2CDFC-57F9-4EE4-B129-5AA7B88EB08E}">
  <dimension ref="A1:I36"/>
  <sheetViews>
    <sheetView zoomScaleNormal="100" workbookViewId="0">
      <selection activeCell="E26" sqref="E26"/>
    </sheetView>
  </sheetViews>
  <sheetFormatPr defaultColWidth="8.7109375" defaultRowHeight="14.45"/>
  <cols>
    <col min="1" max="1" width="33.140625" style="8" bestFit="1" customWidth="1"/>
    <col min="2" max="2" width="36.42578125" style="8" customWidth="1"/>
    <col min="3" max="3" width="22.85546875" style="8" bestFit="1" customWidth="1"/>
    <col min="4" max="4" width="19" style="8" customWidth="1"/>
    <col min="5" max="5" width="16" style="8" customWidth="1"/>
    <col min="6" max="6" width="24.140625" style="8" customWidth="1"/>
    <col min="7" max="7" width="24.85546875" style="6" customWidth="1"/>
    <col min="8" max="9" width="8.7109375" style="6"/>
    <col min="10" max="16384" width="8.7109375" style="7"/>
  </cols>
  <sheetData>
    <row r="1" spans="1:9" ht="15.6">
      <c r="A1" s="209" t="s">
        <v>28</v>
      </c>
      <c r="B1" s="209"/>
      <c r="C1" s="209"/>
      <c r="D1" s="209"/>
      <c r="E1" s="209"/>
      <c r="F1" s="209"/>
      <c r="G1" s="209"/>
    </row>
    <row r="2" spans="1:9">
      <c r="A2" s="210"/>
      <c r="B2" s="210"/>
      <c r="C2" s="210"/>
      <c r="D2" s="210"/>
      <c r="E2" s="210"/>
      <c r="F2" s="210"/>
      <c r="G2" s="210"/>
    </row>
    <row r="3" spans="1:9">
      <c r="A3" s="214" t="s">
        <v>29</v>
      </c>
      <c r="B3" s="215"/>
      <c r="C3" s="215"/>
      <c r="D3" s="215"/>
      <c r="E3" s="215"/>
      <c r="F3" s="215"/>
      <c r="G3" s="215"/>
    </row>
    <row r="4" spans="1:9" s="9" customFormat="1" ht="76.5" customHeight="1">
      <c r="A4" s="212" t="s">
        <v>30</v>
      </c>
      <c r="B4" s="213"/>
      <c r="C4" s="213"/>
      <c r="D4" s="213"/>
      <c r="E4" s="213"/>
      <c r="F4" s="213"/>
      <c r="G4" s="213"/>
      <c r="H4" s="8"/>
      <c r="I4" s="8"/>
    </row>
    <row r="5" spans="1:9">
      <c r="A5" s="216" t="s">
        <v>31</v>
      </c>
      <c r="B5" s="217"/>
      <c r="C5" s="217"/>
      <c r="D5" s="217"/>
      <c r="E5" s="217"/>
      <c r="F5" s="217"/>
      <c r="G5" s="217"/>
    </row>
    <row r="6" spans="1:9" ht="30.6" customHeight="1">
      <c r="A6" s="30" t="s">
        <v>32</v>
      </c>
      <c r="B6" s="30" t="s">
        <v>33</v>
      </c>
      <c r="C6" s="30" t="s">
        <v>34</v>
      </c>
      <c r="D6" s="30" t="s">
        <v>35</v>
      </c>
      <c r="E6" s="30" t="s">
        <v>36</v>
      </c>
      <c r="F6" s="30" t="s">
        <v>37</v>
      </c>
      <c r="G6" s="30" t="s">
        <v>38</v>
      </c>
    </row>
    <row r="7" spans="1:9">
      <c r="A7" s="218" t="s">
        <v>39</v>
      </c>
      <c r="B7" s="10" t="s">
        <v>40</v>
      </c>
      <c r="C7" s="11" t="s">
        <v>41</v>
      </c>
      <c r="D7" s="41"/>
      <c r="E7" s="221" t="str">
        <f>IF(SUM(D9:D11)=0,"",(D7+D8)/SUM(D9:D11))</f>
        <v/>
      </c>
      <c r="F7" s="211" t="str">
        <f>IF(E7="","",IF(E7&gt;=0.2,"YES","NO"))</f>
        <v/>
      </c>
      <c r="G7" s="211" t="str">
        <f>IF(E12="","",IF(E12&gt;=0.4,"YES","NO"))</f>
        <v/>
      </c>
    </row>
    <row r="8" spans="1:9">
      <c r="A8" s="219"/>
      <c r="B8" s="12" t="s">
        <v>42</v>
      </c>
      <c r="C8" s="13" t="s">
        <v>43</v>
      </c>
      <c r="D8" s="41"/>
      <c r="E8" s="221"/>
      <c r="F8" s="211"/>
      <c r="G8" s="211"/>
    </row>
    <row r="9" spans="1:9">
      <c r="A9" s="219"/>
      <c r="B9" s="14" t="s">
        <v>44</v>
      </c>
      <c r="C9" s="11" t="s">
        <v>45</v>
      </c>
      <c r="D9" s="41"/>
      <c r="E9" s="221"/>
      <c r="F9" s="211"/>
      <c r="G9" s="211"/>
    </row>
    <row r="10" spans="1:9">
      <c r="A10" s="219"/>
      <c r="B10" s="15" t="s">
        <v>40</v>
      </c>
      <c r="C10" s="16" t="s">
        <v>41</v>
      </c>
      <c r="D10" s="41"/>
      <c r="E10" s="221"/>
      <c r="F10" s="211"/>
      <c r="G10" s="211"/>
    </row>
    <row r="11" spans="1:9">
      <c r="A11" s="220"/>
      <c r="B11" s="14" t="s">
        <v>42</v>
      </c>
      <c r="C11" s="11" t="s">
        <v>43</v>
      </c>
      <c r="D11" s="41"/>
      <c r="E11" s="221"/>
      <c r="F11" s="211"/>
      <c r="G11" s="211"/>
    </row>
    <row r="12" spans="1:9">
      <c r="A12" s="218" t="s">
        <v>46</v>
      </c>
      <c r="B12" s="17" t="s">
        <v>47</v>
      </c>
      <c r="C12" s="16" t="s">
        <v>48</v>
      </c>
      <c r="D12" s="41"/>
      <c r="E12" s="221" t="str">
        <f>IF(SUM(D12:D15)=0,"",SUM(D12:D14)/SUM(D12:D15))</f>
        <v/>
      </c>
      <c r="F12" s="211"/>
      <c r="G12" s="211"/>
    </row>
    <row r="13" spans="1:9">
      <c r="A13" s="219"/>
      <c r="B13" s="18" t="s">
        <v>49</v>
      </c>
      <c r="C13" s="11" t="s">
        <v>50</v>
      </c>
      <c r="D13" s="41"/>
      <c r="E13" s="221"/>
      <c r="F13" s="211"/>
      <c r="G13" s="211"/>
    </row>
    <row r="14" spans="1:9">
      <c r="A14" s="219"/>
      <c r="B14" s="17" t="s">
        <v>51</v>
      </c>
      <c r="C14" s="16" t="s">
        <v>52</v>
      </c>
      <c r="D14" s="41"/>
      <c r="E14" s="221"/>
      <c r="F14" s="211"/>
      <c r="G14" s="211"/>
    </row>
    <row r="15" spans="1:9">
      <c r="A15" s="220"/>
      <c r="B15" s="18" t="s">
        <v>53</v>
      </c>
      <c r="C15" s="11" t="s">
        <v>54</v>
      </c>
      <c r="D15" s="41"/>
      <c r="E15" s="221"/>
      <c r="F15" s="211"/>
      <c r="G15" s="211"/>
    </row>
    <row r="16" spans="1:9">
      <c r="A16" s="19"/>
      <c r="B16" s="20"/>
      <c r="C16" s="21"/>
      <c r="D16" s="22"/>
      <c r="E16" s="23"/>
      <c r="F16" s="24"/>
    </row>
    <row r="17" spans="1:9">
      <c r="A17" s="214" t="s">
        <v>55</v>
      </c>
      <c r="B17" s="215"/>
      <c r="C17" s="215"/>
      <c r="D17" s="215"/>
      <c r="E17" s="215"/>
      <c r="F17" s="215"/>
      <c r="G17" s="215"/>
      <c r="H17" s="7"/>
      <c r="I17" s="7"/>
    </row>
    <row r="18" spans="1:9" ht="39" customHeight="1">
      <c r="A18" s="212" t="s">
        <v>56</v>
      </c>
      <c r="B18" s="213"/>
      <c r="C18" s="213"/>
      <c r="D18" s="213"/>
      <c r="E18" s="213"/>
      <c r="F18" s="213"/>
      <c r="G18" s="213"/>
      <c r="H18" s="7"/>
      <c r="I18" s="7"/>
    </row>
    <row r="19" spans="1:9">
      <c r="A19" s="6"/>
      <c r="B19" s="6"/>
      <c r="C19" s="7"/>
      <c r="D19" s="7"/>
      <c r="E19" s="7"/>
      <c r="F19" s="7"/>
      <c r="G19" s="7"/>
      <c r="H19" s="7"/>
      <c r="I19" s="7"/>
    </row>
    <row r="20" spans="1:9">
      <c r="A20" s="6"/>
      <c r="B20" s="6"/>
      <c r="C20" s="7"/>
      <c r="D20" s="7"/>
      <c r="E20" s="7"/>
      <c r="F20" s="7"/>
      <c r="G20" s="7"/>
      <c r="H20" s="7"/>
      <c r="I20" s="7"/>
    </row>
    <row r="21" spans="1:9">
      <c r="A21" s="6"/>
      <c r="B21" s="6"/>
      <c r="C21" s="7"/>
      <c r="D21" s="7"/>
      <c r="E21" s="7"/>
      <c r="F21" s="7"/>
      <c r="G21" s="7"/>
      <c r="H21" s="7"/>
      <c r="I21" s="7"/>
    </row>
    <row r="22" spans="1:9">
      <c r="A22" s="6"/>
      <c r="B22" s="6"/>
      <c r="C22" s="7"/>
      <c r="D22" s="7"/>
      <c r="E22" s="7"/>
      <c r="F22" s="7"/>
      <c r="G22" s="7"/>
      <c r="H22" s="7"/>
      <c r="I22" s="7"/>
    </row>
    <row r="23" spans="1:9">
      <c r="A23" s="6"/>
      <c r="B23" s="6"/>
      <c r="C23" s="7"/>
      <c r="D23" s="7"/>
      <c r="E23" s="7"/>
      <c r="F23" s="7"/>
      <c r="G23" s="7"/>
      <c r="H23" s="7"/>
      <c r="I23" s="7"/>
    </row>
    <row r="24" spans="1:9">
      <c r="A24" s="6"/>
      <c r="B24" s="6"/>
      <c r="C24" s="7"/>
      <c r="D24" s="7"/>
      <c r="E24" s="7"/>
      <c r="F24" s="7"/>
      <c r="G24" s="7"/>
      <c r="H24" s="7"/>
      <c r="I24" s="7"/>
    </row>
    <row r="25" spans="1:9">
      <c r="A25" s="6"/>
      <c r="B25" s="6"/>
      <c r="C25" s="7"/>
      <c r="D25" s="7"/>
      <c r="E25" s="7"/>
      <c r="F25" s="7"/>
      <c r="G25" s="7"/>
      <c r="H25" s="7"/>
      <c r="I25" s="7"/>
    </row>
    <row r="26" spans="1:9">
      <c r="A26" s="6"/>
      <c r="B26" s="6"/>
      <c r="C26" s="7"/>
      <c r="D26" s="7"/>
      <c r="E26" s="7"/>
      <c r="F26" s="7"/>
      <c r="G26" s="7"/>
      <c r="H26" s="7"/>
      <c r="I26" s="7"/>
    </row>
    <row r="27" spans="1:9">
      <c r="A27" s="6"/>
      <c r="B27" s="6"/>
      <c r="C27" s="7"/>
      <c r="D27" s="7"/>
      <c r="E27" s="7"/>
      <c r="F27" s="7"/>
      <c r="G27" s="7"/>
      <c r="H27" s="7"/>
      <c r="I27" s="7"/>
    </row>
    <row r="28" spans="1:9">
      <c r="A28" s="6"/>
      <c r="B28" s="6"/>
      <c r="C28" s="7"/>
      <c r="D28" s="7"/>
      <c r="E28" s="7"/>
      <c r="F28" s="7"/>
      <c r="G28" s="7"/>
      <c r="H28" s="7"/>
      <c r="I28" s="7"/>
    </row>
    <row r="29" spans="1:9">
      <c r="A29" s="6"/>
      <c r="B29" s="6"/>
      <c r="C29" s="7"/>
      <c r="D29" s="7"/>
      <c r="E29" s="7"/>
      <c r="F29" s="7"/>
      <c r="G29" s="7"/>
      <c r="H29" s="7"/>
      <c r="I29" s="7"/>
    </row>
    <row r="30" spans="1:9">
      <c r="A30" s="6"/>
      <c r="B30" s="6"/>
      <c r="C30" s="7"/>
      <c r="D30" s="7"/>
      <c r="E30" s="7"/>
      <c r="F30" s="7"/>
      <c r="G30" s="7"/>
      <c r="H30" s="7"/>
      <c r="I30" s="7"/>
    </row>
    <row r="31" spans="1:9">
      <c r="A31" s="6"/>
      <c r="B31" s="6"/>
      <c r="C31" s="7"/>
      <c r="D31" s="7"/>
      <c r="E31" s="7"/>
      <c r="F31" s="7"/>
    </row>
    <row r="32" spans="1:9">
      <c r="A32" s="6"/>
      <c r="B32" s="6"/>
      <c r="C32" s="7"/>
      <c r="D32" s="7"/>
      <c r="E32" s="7"/>
      <c r="F32" s="7"/>
    </row>
    <row r="33" s="6" customFormat="1" ht="11.45"/>
    <row r="34" s="6" customFormat="1" ht="11.45"/>
    <row r="35" s="6" customFormat="1" ht="11.45"/>
    <row r="36" s="6" customFormat="1" ht="11.45"/>
  </sheetData>
  <mergeCells count="13">
    <mergeCell ref="A18:G18"/>
    <mergeCell ref="A17:G17"/>
    <mergeCell ref="A7:A11"/>
    <mergeCell ref="E7:E11"/>
    <mergeCell ref="A12:A15"/>
    <mergeCell ref="E12:E15"/>
    <mergeCell ref="F7:F15"/>
    <mergeCell ref="A1:G1"/>
    <mergeCell ref="A2:G2"/>
    <mergeCell ref="G7:G15"/>
    <mergeCell ref="A4:G4"/>
    <mergeCell ref="A3:G3"/>
    <mergeCell ref="A5:G5"/>
  </mergeCells>
  <dataValidations count="1">
    <dataValidation type="decimal" allowBlank="1" showInputMessage="1" showErrorMessage="1" errorTitle="Alleen getallen toegestaan" error="Deze cel accepteert alleen numerieke waarden." sqref="D7:D15" xr:uid="{BEDF7579-EF58-4F74-A876-64A68BACE7B7}">
      <formula1>-1E+307</formula1>
      <formula2>1E+307</formula2>
    </dataValidation>
  </dataValidation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2"/>
  <sheetViews>
    <sheetView tabSelected="1" zoomScaleNormal="100" workbookViewId="0">
      <selection activeCell="N26" sqref="N26"/>
    </sheetView>
  </sheetViews>
  <sheetFormatPr defaultColWidth="8.7109375" defaultRowHeight="14.45"/>
  <cols>
    <col min="1" max="1" width="49.85546875" style="7" bestFit="1" customWidth="1"/>
    <col min="2" max="2" width="28" style="9" bestFit="1" customWidth="1"/>
    <col min="3" max="3" width="20.42578125" style="7" customWidth="1"/>
    <col min="4" max="5" width="20" style="7" customWidth="1"/>
    <col min="6" max="6" width="18" style="7" customWidth="1"/>
    <col min="7" max="7" width="22" style="7" customWidth="1"/>
    <col min="8" max="16384" width="8.7109375" style="7"/>
  </cols>
  <sheetData>
    <row r="1" spans="1:15" ht="15.95">
      <c r="A1" s="168" t="s">
        <v>57</v>
      </c>
      <c r="B1" s="263"/>
      <c r="C1" s="263"/>
      <c r="D1" s="263"/>
      <c r="E1" s="263"/>
      <c r="F1" s="263"/>
      <c r="G1" s="263"/>
      <c r="H1"/>
    </row>
    <row r="2" spans="1:15" s="25" customFormat="1">
      <c r="A2" s="169" t="s">
        <v>58</v>
      </c>
      <c r="B2" s="258"/>
      <c r="C2" s="258"/>
      <c r="D2" s="258"/>
      <c r="E2" s="258"/>
      <c r="F2" s="258"/>
      <c r="G2" s="258"/>
      <c r="H2" s="46"/>
      <c r="I2" s="26"/>
    </row>
    <row r="3" spans="1:15">
      <c r="A3" s="155"/>
      <c r="B3" s="155"/>
      <c r="C3" s="155"/>
      <c r="D3" s="155"/>
      <c r="E3" s="155"/>
      <c r="F3" s="155"/>
      <c r="G3" s="155"/>
      <c r="H3"/>
    </row>
    <row r="4" spans="1:15" ht="14.45" customHeight="1">
      <c r="A4" s="142" t="s">
        <v>59</v>
      </c>
      <c r="B4" s="264"/>
      <c r="C4" s="264"/>
      <c r="D4" s="264"/>
      <c r="E4" s="264"/>
      <c r="F4" s="264"/>
      <c r="G4" s="264"/>
      <c r="H4"/>
    </row>
    <row r="5" spans="1:15" ht="14.45" customHeight="1">
      <c r="A5" s="143" t="s">
        <v>60</v>
      </c>
      <c r="B5" s="265"/>
      <c r="C5" s="265"/>
      <c r="D5" s="265"/>
      <c r="E5" s="265"/>
      <c r="F5" s="265"/>
      <c r="G5" s="265"/>
      <c r="H5"/>
    </row>
    <row r="6" spans="1:15" ht="14.45" customHeight="1">
      <c r="A6" s="47" t="s">
        <v>33</v>
      </c>
      <c r="B6" s="47" t="s">
        <v>34</v>
      </c>
      <c r="C6" s="48" t="s">
        <v>61</v>
      </c>
      <c r="D6" s="48" t="s">
        <v>62</v>
      </c>
      <c r="E6" s="47" t="s">
        <v>63</v>
      </c>
      <c r="F6" s="47" t="s">
        <v>64</v>
      </c>
      <c r="G6" s="47" t="s">
        <v>65</v>
      </c>
      <c r="H6"/>
    </row>
    <row r="7" spans="1:15" ht="14.45" customHeight="1">
      <c r="A7" s="49" t="s">
        <v>66</v>
      </c>
      <c r="B7" s="50" t="s">
        <v>67</v>
      </c>
      <c r="C7" s="31"/>
      <c r="D7" s="31"/>
      <c r="E7" s="173" t="str">
        <f>IF(OR(C7="",SUM(C8:C10)=0),"",C7/SUM(C8:C10))</f>
        <v/>
      </c>
      <c r="F7" s="170" t="str">
        <f>IF(OR(D7="",SUM(D8:D10)=0),"",D7/SUM(D8:D10))</f>
        <v/>
      </c>
      <c r="G7" s="171" t="str">
        <f>IF(OR(E7="",F7=""),"",IF(AND(E7&lt;=0.05,F7&lt;=0.05),"YES","NO"))</f>
        <v/>
      </c>
      <c r="H7"/>
    </row>
    <row r="8" spans="1:15" ht="14.45" customHeight="1">
      <c r="A8" s="51" t="s">
        <v>44</v>
      </c>
      <c r="B8" s="52" t="s">
        <v>45</v>
      </c>
      <c r="C8" s="31"/>
      <c r="D8" s="31"/>
      <c r="E8" s="266"/>
      <c r="F8" s="267"/>
      <c r="G8" s="267"/>
      <c r="H8"/>
    </row>
    <row r="9" spans="1:15" ht="14.45" customHeight="1">
      <c r="A9" s="49" t="s">
        <v>40</v>
      </c>
      <c r="B9" s="50" t="s">
        <v>41</v>
      </c>
      <c r="C9" s="31"/>
      <c r="D9" s="31"/>
      <c r="E9" s="266"/>
      <c r="F9" s="267"/>
      <c r="G9" s="267"/>
      <c r="H9"/>
    </row>
    <row r="10" spans="1:15" ht="14.45" customHeight="1">
      <c r="A10" s="53" t="s">
        <v>42</v>
      </c>
      <c r="B10" s="54" t="s">
        <v>43</v>
      </c>
      <c r="C10" s="31"/>
      <c r="D10" s="31"/>
      <c r="E10" s="266"/>
      <c r="F10" s="267"/>
      <c r="G10" s="267"/>
      <c r="H10"/>
    </row>
    <row r="11" spans="1:15">
      <c r="A11" s="156"/>
      <c r="B11" s="157"/>
      <c r="C11" s="158"/>
      <c r="D11" s="158"/>
      <c r="E11" s="157"/>
      <c r="F11" s="157"/>
      <c r="G11" s="159"/>
      <c r="H11"/>
    </row>
    <row r="12" spans="1:15" ht="14.45" customHeight="1">
      <c r="A12" s="142" t="s">
        <v>68</v>
      </c>
      <c r="B12" s="264"/>
      <c r="C12" s="264"/>
      <c r="D12" s="264"/>
      <c r="E12" s="264"/>
      <c r="F12" s="268"/>
      <c r="G12" s="268"/>
      <c r="H12" t="s">
        <v>69</v>
      </c>
    </row>
    <row r="13" spans="1:15" ht="26.1" customHeight="1">
      <c r="A13" s="178" t="s">
        <v>70</v>
      </c>
      <c r="B13" s="179"/>
      <c r="C13" s="179"/>
      <c r="D13" s="179"/>
      <c r="E13" s="179"/>
      <c r="F13" s="164"/>
      <c r="G13" s="165"/>
      <c r="H13"/>
      <c r="O13" s="29"/>
    </row>
    <row r="14" spans="1:15" ht="14.45" customHeight="1">
      <c r="A14" s="55" t="s">
        <v>71</v>
      </c>
      <c r="B14" s="56"/>
      <c r="C14" s="56"/>
      <c r="D14" s="56"/>
      <c r="E14" s="56"/>
      <c r="F14" s="166"/>
      <c r="G14" s="167"/>
      <c r="H14"/>
    </row>
    <row r="15" spans="1:15" ht="14.45" customHeight="1">
      <c r="A15" s="47" t="s">
        <v>33</v>
      </c>
      <c r="B15" s="47" t="s">
        <v>34</v>
      </c>
      <c r="C15" s="48" t="s">
        <v>61</v>
      </c>
      <c r="D15" s="48" t="s">
        <v>72</v>
      </c>
      <c r="E15" s="57" t="s">
        <v>65</v>
      </c>
      <c r="F15" s="166"/>
      <c r="G15" s="167"/>
      <c r="H15"/>
    </row>
    <row r="16" spans="1:15" ht="14.45" customHeight="1">
      <c r="A16" s="58" t="s">
        <v>73</v>
      </c>
      <c r="B16" s="59" t="s">
        <v>74</v>
      </c>
      <c r="C16" s="32"/>
      <c r="D16" s="32"/>
      <c r="E16" s="176" t="str">
        <f>IF(COUNTA(C16:D17)&lt;4,"",IF(OR(AND(ISNUMBER(C16),ISNUMBER(D16),C16&lt;10%,D16&lt;10%),AND(ISNUMBER(C17),ISNUMBER(D17),C17&lt;20000000,D17&lt;20000000)),"YES","NO"))</f>
        <v/>
      </c>
      <c r="F16" s="166"/>
      <c r="G16" s="167"/>
      <c r="H16"/>
    </row>
    <row r="17" spans="1:13" ht="14.45" customHeight="1">
      <c r="A17" s="60" t="s">
        <v>75</v>
      </c>
      <c r="B17" s="61" t="s">
        <v>74</v>
      </c>
      <c r="C17" s="33"/>
      <c r="D17" s="33"/>
      <c r="E17" s="177"/>
      <c r="F17" s="166"/>
      <c r="G17" s="167"/>
      <c r="H17"/>
    </row>
    <row r="18" spans="1:13">
      <c r="A18" s="160"/>
      <c r="B18" s="161"/>
      <c r="C18" s="162"/>
      <c r="D18" s="162"/>
      <c r="E18" s="161"/>
      <c r="F18" s="162"/>
      <c r="G18" s="163"/>
      <c r="H18"/>
    </row>
    <row r="19" spans="1:13" ht="14.45" customHeight="1">
      <c r="A19" s="142" t="s">
        <v>76</v>
      </c>
      <c r="B19" s="264"/>
      <c r="C19" s="264"/>
      <c r="D19" s="264"/>
      <c r="E19" s="264"/>
      <c r="F19" s="264"/>
      <c r="G19" s="264"/>
      <c r="H19"/>
    </row>
    <row r="20" spans="1:13" ht="14.45" customHeight="1">
      <c r="A20" s="143" t="s">
        <v>77</v>
      </c>
      <c r="B20" s="265"/>
      <c r="C20" s="265"/>
      <c r="D20" s="265"/>
      <c r="E20" s="265"/>
      <c r="F20" s="265"/>
      <c r="G20" s="265"/>
      <c r="H20"/>
      <c r="M20" s="6"/>
    </row>
    <row r="21" spans="1:13" s="6" customFormat="1" ht="14.45" customHeight="1">
      <c r="A21" s="47" t="s">
        <v>33</v>
      </c>
      <c r="B21" s="47" t="s">
        <v>34</v>
      </c>
      <c r="C21" s="48" t="s">
        <v>61</v>
      </c>
      <c r="D21" s="48" t="s">
        <v>62</v>
      </c>
      <c r="E21" s="47" t="s">
        <v>63</v>
      </c>
      <c r="F21" s="47" t="s">
        <v>64</v>
      </c>
      <c r="G21" s="47" t="s">
        <v>65</v>
      </c>
      <c r="H21" s="62"/>
    </row>
    <row r="22" spans="1:13" s="6" customFormat="1" ht="14.45" customHeight="1">
      <c r="A22" s="63" t="s">
        <v>40</v>
      </c>
      <c r="B22" s="64" t="s">
        <v>41</v>
      </c>
      <c r="C22" s="33"/>
      <c r="D22" s="33"/>
      <c r="E22" s="174">
        <f>C22+C23</f>
        <v>0</v>
      </c>
      <c r="F22" s="180">
        <f>D22+D23</f>
        <v>0</v>
      </c>
      <c r="G22" s="151" t="str">
        <f>IF(OR(E22=0,F22=0),"",IF(AND(E22&lt;=1000000000,F22&lt;=1000000000),"YES","NO"))</f>
        <v/>
      </c>
      <c r="H22" s="62"/>
    </row>
    <row r="23" spans="1:13" s="6" customFormat="1" ht="14.45" customHeight="1">
      <c r="A23" s="65" t="s">
        <v>42</v>
      </c>
      <c r="B23" s="54" t="s">
        <v>43</v>
      </c>
      <c r="C23" s="33"/>
      <c r="D23" s="33"/>
      <c r="E23" s="175"/>
      <c r="F23" s="181"/>
      <c r="G23" s="269"/>
      <c r="H23" s="62"/>
    </row>
    <row r="24" spans="1:13" s="6" customFormat="1" ht="14.45" customHeight="1">
      <c r="A24" s="132"/>
      <c r="B24" s="133"/>
      <c r="C24" s="134"/>
      <c r="D24" s="134"/>
      <c r="E24" s="133"/>
      <c r="F24" s="133"/>
      <c r="G24" s="135"/>
      <c r="H24" s="62"/>
    </row>
    <row r="25" spans="1:13" ht="14.45" customHeight="1">
      <c r="A25" s="142" t="s">
        <v>78</v>
      </c>
      <c r="B25" s="264"/>
      <c r="C25" s="264"/>
      <c r="D25" s="264"/>
      <c r="E25" s="264"/>
      <c r="F25" s="264"/>
      <c r="G25" s="264"/>
      <c r="H25"/>
    </row>
    <row r="26" spans="1:13" ht="14.45" customHeight="1">
      <c r="A26" s="143" t="s">
        <v>79</v>
      </c>
      <c r="B26" s="265"/>
      <c r="C26" s="265"/>
      <c r="D26" s="265"/>
      <c r="E26" s="265"/>
      <c r="F26" s="265"/>
      <c r="G26" s="265"/>
      <c r="H26"/>
    </row>
    <row r="27" spans="1:13" ht="14.45" customHeight="1">
      <c r="A27" s="47" t="s">
        <v>33</v>
      </c>
      <c r="B27" s="47" t="s">
        <v>34</v>
      </c>
      <c r="C27" s="48" t="s">
        <v>61</v>
      </c>
      <c r="D27" s="48" t="s">
        <v>62</v>
      </c>
      <c r="E27" s="47" t="s">
        <v>63</v>
      </c>
      <c r="F27" s="47" t="s">
        <v>64</v>
      </c>
      <c r="G27" s="47" t="s">
        <v>65</v>
      </c>
      <c r="H27"/>
    </row>
    <row r="28" spans="1:13" ht="14.45" customHeight="1">
      <c r="A28" s="63" t="s">
        <v>80</v>
      </c>
      <c r="B28" s="64" t="s">
        <v>81</v>
      </c>
      <c r="C28" s="31"/>
      <c r="D28" s="31"/>
      <c r="E28" s="172" t="str">
        <f>IF(SUM(C31:C37)=0,"",SUM(C28:C30)/SUM(C31:C37))</f>
        <v/>
      </c>
      <c r="F28" s="172" t="str">
        <f>IF(SUM(D31:D37)=0,"",SUM(D28:D30)/SUM(D31:D37))</f>
        <v/>
      </c>
      <c r="G28" s="151" t="str">
        <f>IF(OR(E28="",F28=""),"",IF(AND(E28&lt;=0.2,F28&lt;=0.2),"YES","NO"))</f>
        <v/>
      </c>
      <c r="H28"/>
    </row>
    <row r="29" spans="1:13" ht="14.45" customHeight="1">
      <c r="A29" s="65" t="s">
        <v>82</v>
      </c>
      <c r="B29" s="54" t="s">
        <v>83</v>
      </c>
      <c r="C29" s="31"/>
      <c r="D29" s="31"/>
      <c r="E29" s="269"/>
      <c r="F29" s="269"/>
      <c r="G29" s="269"/>
      <c r="H29"/>
    </row>
    <row r="30" spans="1:13" ht="14.45" customHeight="1">
      <c r="A30" s="63" t="s">
        <v>84</v>
      </c>
      <c r="B30" s="64" t="s">
        <v>85</v>
      </c>
      <c r="C30" s="31"/>
      <c r="D30" s="31"/>
      <c r="E30" s="269"/>
      <c r="F30" s="269"/>
      <c r="G30" s="269"/>
      <c r="H30"/>
    </row>
    <row r="31" spans="1:13" ht="14.45" customHeight="1">
      <c r="A31" s="66" t="s">
        <v>86</v>
      </c>
      <c r="B31" s="52" t="s">
        <v>87</v>
      </c>
      <c r="C31" s="31"/>
      <c r="D31" s="31"/>
      <c r="E31" s="269"/>
      <c r="F31" s="269"/>
      <c r="G31" s="269"/>
      <c r="H31"/>
    </row>
    <row r="32" spans="1:13" ht="14.45" customHeight="1">
      <c r="A32" s="63" t="s">
        <v>88</v>
      </c>
      <c r="B32" s="64" t="s">
        <v>89</v>
      </c>
      <c r="C32" s="31"/>
      <c r="D32" s="31"/>
      <c r="E32" s="269"/>
      <c r="F32" s="269"/>
      <c r="G32" s="269"/>
      <c r="H32"/>
    </row>
    <row r="33" spans="1:8" ht="14.45" customHeight="1">
      <c r="A33" s="67" t="s">
        <v>90</v>
      </c>
      <c r="B33" s="68" t="s">
        <v>91</v>
      </c>
      <c r="C33" s="31"/>
      <c r="D33" s="31"/>
      <c r="E33" s="269"/>
      <c r="F33" s="269"/>
      <c r="G33" s="269"/>
      <c r="H33"/>
    </row>
    <row r="34" spans="1:8" ht="14.45" customHeight="1">
      <c r="A34" s="63" t="s">
        <v>92</v>
      </c>
      <c r="B34" s="64" t="s">
        <v>93</v>
      </c>
      <c r="C34" s="31"/>
      <c r="D34" s="31"/>
      <c r="E34" s="269"/>
      <c r="F34" s="269"/>
      <c r="G34" s="269"/>
      <c r="H34"/>
    </row>
    <row r="35" spans="1:8" ht="14.45" customHeight="1">
      <c r="A35" s="69" t="s">
        <v>94</v>
      </c>
      <c r="B35" s="70" t="s">
        <v>95</v>
      </c>
      <c r="C35" s="31"/>
      <c r="D35" s="31"/>
      <c r="E35" s="269"/>
      <c r="F35" s="269"/>
      <c r="G35" s="269"/>
      <c r="H35"/>
    </row>
    <row r="36" spans="1:8" ht="14.45" customHeight="1">
      <c r="A36" s="71" t="s">
        <v>96</v>
      </c>
      <c r="B36" s="72" t="s">
        <v>97</v>
      </c>
      <c r="C36" s="31"/>
      <c r="D36" s="31"/>
      <c r="E36" s="269"/>
      <c r="F36" s="269"/>
      <c r="G36" s="269"/>
      <c r="H36"/>
    </row>
    <row r="37" spans="1:8" ht="14.45" customHeight="1">
      <c r="A37" s="69" t="s">
        <v>98</v>
      </c>
      <c r="B37" s="70" t="s">
        <v>99</v>
      </c>
      <c r="C37" s="31"/>
      <c r="D37" s="31"/>
      <c r="E37" s="269"/>
      <c r="F37" s="269"/>
      <c r="G37" s="269"/>
      <c r="H37"/>
    </row>
    <row r="38" spans="1:8" ht="14.45" customHeight="1">
      <c r="A38" s="136"/>
      <c r="B38" s="137"/>
      <c r="C38" s="138"/>
      <c r="D38" s="138"/>
      <c r="E38" s="137"/>
      <c r="F38" s="137"/>
      <c r="G38" s="139"/>
      <c r="H38"/>
    </row>
    <row r="39" spans="1:8" ht="14.45" customHeight="1">
      <c r="A39" s="152" t="s">
        <v>100</v>
      </c>
      <c r="B39" s="153"/>
      <c r="C39" s="153"/>
      <c r="D39" s="153"/>
      <c r="E39" s="153"/>
      <c r="F39" s="153"/>
      <c r="G39" s="154"/>
      <c r="H39"/>
    </row>
    <row r="40" spans="1:8" ht="14.45" customHeight="1">
      <c r="A40" s="143" t="s">
        <v>101</v>
      </c>
      <c r="B40" s="265"/>
      <c r="C40" s="265"/>
      <c r="D40" s="265"/>
      <c r="E40" s="265"/>
      <c r="F40" s="265"/>
      <c r="G40" s="265"/>
      <c r="H40"/>
    </row>
    <row r="41" spans="1:8" ht="14.45" customHeight="1">
      <c r="A41" s="47" t="s">
        <v>33</v>
      </c>
      <c r="B41" s="47" t="s">
        <v>34</v>
      </c>
      <c r="C41" s="48" t="s">
        <v>61</v>
      </c>
      <c r="D41" s="48" t="s">
        <v>62</v>
      </c>
      <c r="E41" s="47" t="s">
        <v>63</v>
      </c>
      <c r="F41" s="47" t="s">
        <v>64</v>
      </c>
      <c r="G41" s="47" t="s">
        <v>65</v>
      </c>
      <c r="H41"/>
    </row>
    <row r="42" spans="1:8" s="27" customFormat="1" ht="14.45" customHeight="1">
      <c r="A42" s="73" t="s">
        <v>49</v>
      </c>
      <c r="B42" s="50" t="s">
        <v>50</v>
      </c>
      <c r="C42" s="31"/>
      <c r="D42" s="31"/>
      <c r="E42" s="144" t="str">
        <f>IF(SUM(C46:C49)=0,"",SUM(C42:C45)/SUM(C46:C49))</f>
        <v/>
      </c>
      <c r="F42" s="149" t="str">
        <f>IF(SUM(D46:D49)=0,"",SUM(D42:D45)/SUM(D46:D49))</f>
        <v/>
      </c>
      <c r="G42" s="151" t="str">
        <f>IF(OR(E42="",F42=""),"",IF(AND(E42&lt;=0.5,F42&lt;=0.5),"YES","NO"))</f>
        <v/>
      </c>
      <c r="H42" s="74"/>
    </row>
    <row r="43" spans="1:8" s="27" customFormat="1" ht="14.45" customHeight="1">
      <c r="A43" s="66" t="s">
        <v>51</v>
      </c>
      <c r="B43" s="52" t="s">
        <v>52</v>
      </c>
      <c r="C43" s="31"/>
      <c r="D43" s="31"/>
      <c r="E43" s="145"/>
      <c r="F43" s="150"/>
      <c r="G43" s="269"/>
      <c r="H43" s="74"/>
    </row>
    <row r="44" spans="1:8" s="27" customFormat="1" ht="14.45" customHeight="1">
      <c r="A44" s="63" t="s">
        <v>102</v>
      </c>
      <c r="B44" s="50" t="s">
        <v>103</v>
      </c>
      <c r="C44" s="31"/>
      <c r="D44" s="31"/>
      <c r="E44" s="145"/>
      <c r="F44" s="150"/>
      <c r="G44" s="269"/>
      <c r="H44" s="74"/>
    </row>
    <row r="45" spans="1:8" s="27" customFormat="1" ht="14.45" customHeight="1">
      <c r="A45" s="66" t="s">
        <v>104</v>
      </c>
      <c r="B45" s="52" t="s">
        <v>105</v>
      </c>
      <c r="C45" s="31"/>
      <c r="D45" s="31"/>
      <c r="E45" s="145"/>
      <c r="F45" s="150"/>
      <c r="G45" s="269"/>
      <c r="H45" s="74"/>
    </row>
    <row r="46" spans="1:8" s="27" customFormat="1" ht="14.45" customHeight="1">
      <c r="A46" s="63" t="s">
        <v>47</v>
      </c>
      <c r="B46" s="50" t="s">
        <v>48</v>
      </c>
      <c r="C46" s="31"/>
      <c r="D46" s="31"/>
      <c r="E46" s="145"/>
      <c r="F46" s="150"/>
      <c r="G46" s="269"/>
      <c r="H46" s="74"/>
    </row>
    <row r="47" spans="1:8" s="27" customFormat="1" ht="14.45" customHeight="1">
      <c r="A47" s="75" t="s">
        <v>106</v>
      </c>
      <c r="B47" s="52" t="s">
        <v>50</v>
      </c>
      <c r="C47" s="31"/>
      <c r="D47" s="31"/>
      <c r="E47" s="145"/>
      <c r="F47" s="150"/>
      <c r="G47" s="269"/>
      <c r="H47" s="74"/>
    </row>
    <row r="48" spans="1:8" s="27" customFormat="1" ht="14.45" customHeight="1">
      <c r="A48" s="63" t="s">
        <v>51</v>
      </c>
      <c r="B48" s="50" t="s">
        <v>52</v>
      </c>
      <c r="C48" s="31"/>
      <c r="D48" s="31"/>
      <c r="E48" s="145"/>
      <c r="F48" s="150"/>
      <c r="G48" s="269"/>
      <c r="H48" s="74"/>
    </row>
    <row r="49" spans="1:8" s="27" customFormat="1" ht="14.45" customHeight="1">
      <c r="A49" s="66" t="s">
        <v>107</v>
      </c>
      <c r="B49" s="52" t="s">
        <v>108</v>
      </c>
      <c r="C49" s="31"/>
      <c r="D49" s="31"/>
      <c r="E49" s="145"/>
      <c r="F49" s="150"/>
      <c r="G49" s="269"/>
      <c r="H49" s="74"/>
    </row>
    <row r="50" spans="1:8" s="27" customFormat="1" ht="14.45" customHeight="1">
      <c r="A50" s="140"/>
      <c r="B50" s="130"/>
      <c r="C50" s="131"/>
      <c r="D50" s="131"/>
      <c r="E50" s="130"/>
      <c r="F50" s="130"/>
      <c r="G50" s="141"/>
      <c r="H50" s="74"/>
    </row>
    <row r="51" spans="1:8" ht="14.45" customHeight="1">
      <c r="A51" s="142" t="s">
        <v>109</v>
      </c>
      <c r="B51" s="264"/>
      <c r="C51" s="264"/>
      <c r="D51" s="264"/>
      <c r="E51" s="264"/>
      <c r="F51" s="264"/>
      <c r="G51" s="264"/>
      <c r="H51"/>
    </row>
    <row r="52" spans="1:8" ht="14.45" customHeight="1">
      <c r="A52" s="143" t="s">
        <v>110</v>
      </c>
      <c r="B52" s="265"/>
      <c r="C52" s="265"/>
      <c r="D52" s="265"/>
      <c r="E52" s="265"/>
      <c r="F52" s="270"/>
      <c r="G52" s="270"/>
      <c r="H52"/>
    </row>
    <row r="53" spans="1:8" ht="14.45" customHeight="1">
      <c r="A53" s="47" t="s">
        <v>33</v>
      </c>
      <c r="B53" s="47" t="s">
        <v>34</v>
      </c>
      <c r="C53" s="48" t="s">
        <v>61</v>
      </c>
      <c r="D53" s="48" t="s">
        <v>62</v>
      </c>
      <c r="E53" s="57" t="s">
        <v>65</v>
      </c>
      <c r="F53" s="123"/>
      <c r="G53" s="124"/>
      <c r="H53"/>
    </row>
    <row r="54" spans="1:8" s="6" customFormat="1" ht="14.45" customHeight="1">
      <c r="A54" s="63" t="s">
        <v>111</v>
      </c>
      <c r="B54" s="64" t="s">
        <v>112</v>
      </c>
      <c r="C54" s="34"/>
      <c r="D54" s="34"/>
      <c r="E54" s="146" t="str">
        <f>IF(COUNTA(C54:D56)&lt;6,"",IF(AND(OR(D54&gt;100,D55&gt;D56),OR(C54&gt;100,C55&gt;C56)),"YES","NO"))</f>
        <v/>
      </c>
      <c r="F54" s="125"/>
      <c r="G54" s="126"/>
      <c r="H54" s="62"/>
    </row>
    <row r="55" spans="1:8" s="6" customFormat="1" ht="14.45" customHeight="1">
      <c r="A55" s="65" t="s">
        <v>113</v>
      </c>
      <c r="B55" s="54" t="s">
        <v>114</v>
      </c>
      <c r="C55" s="31"/>
      <c r="D55" s="31"/>
      <c r="E55" s="147"/>
      <c r="F55" s="125"/>
      <c r="G55" s="126"/>
      <c r="H55" s="62"/>
    </row>
    <row r="56" spans="1:8" s="6" customFormat="1" ht="14.45" customHeight="1">
      <c r="A56" s="76" t="s">
        <v>115</v>
      </c>
      <c r="B56" s="64" t="s">
        <v>116</v>
      </c>
      <c r="C56" s="31"/>
      <c r="D56" s="31"/>
      <c r="E56" s="148"/>
      <c r="F56" s="127"/>
      <c r="G56" s="128"/>
      <c r="H56" s="62"/>
    </row>
    <row r="57" spans="1:8" ht="14.45" customHeight="1">
      <c r="A57" s="129"/>
      <c r="B57" s="130"/>
      <c r="C57" s="131"/>
      <c r="D57" s="131"/>
      <c r="E57" s="130"/>
      <c r="F57" s="131"/>
      <c r="G57" s="128"/>
      <c r="H57"/>
    </row>
    <row r="62" spans="1:8">
      <c r="B62" s="28"/>
    </row>
  </sheetData>
  <sheetProtection sheet="1" objects="1" scenarios="1"/>
  <mergeCells count="37">
    <mergeCell ref="A20:G20"/>
    <mergeCell ref="F28:F37"/>
    <mergeCell ref="E7:E10"/>
    <mergeCell ref="E28:E37"/>
    <mergeCell ref="E22:E23"/>
    <mergeCell ref="E16:E17"/>
    <mergeCell ref="A12:G12"/>
    <mergeCell ref="G22:G23"/>
    <mergeCell ref="A19:G19"/>
    <mergeCell ref="A13:E13"/>
    <mergeCell ref="F22:F23"/>
    <mergeCell ref="A25:G25"/>
    <mergeCell ref="A3:G3"/>
    <mergeCell ref="A11:G11"/>
    <mergeCell ref="A18:G18"/>
    <mergeCell ref="F13:G17"/>
    <mergeCell ref="A1:G1"/>
    <mergeCell ref="A2:G2"/>
    <mergeCell ref="F7:F10"/>
    <mergeCell ref="A4:G4"/>
    <mergeCell ref="A5:G5"/>
    <mergeCell ref="G7:G10"/>
    <mergeCell ref="F53:G56"/>
    <mergeCell ref="A57:G57"/>
    <mergeCell ref="A24:G24"/>
    <mergeCell ref="A38:G38"/>
    <mergeCell ref="A50:G50"/>
    <mergeCell ref="A51:G51"/>
    <mergeCell ref="A52:G52"/>
    <mergeCell ref="E42:E49"/>
    <mergeCell ref="E54:E56"/>
    <mergeCell ref="F42:F49"/>
    <mergeCell ref="G42:G49"/>
    <mergeCell ref="A40:G40"/>
    <mergeCell ref="A26:G26"/>
    <mergeCell ref="G28:G37"/>
    <mergeCell ref="A39:G39"/>
  </mergeCells>
  <dataValidations count="2">
    <dataValidation type="decimal" allowBlank="1" showInputMessage="1" showErrorMessage="1" errorTitle="Alleen getallen toegestaan" error="Deze cel accepteert alleen numerieke waarden volgens de celopmaak." sqref="C7:D10 C54:D56 C42:D49 C28:D37 C22:D23 C16:D17" xr:uid="{67C1C8F2-557C-4260-AAD8-D521E1E6D1CC}">
      <formula1>-1E+307</formula1>
      <formula2>1E+307</formula2>
    </dataValidation>
    <dataValidation type="decimal" allowBlank="1" showInputMessage="1" showErrorMessage="1" errorTitle="Alleen getallen toegestaan" error="Deze cel accepteert alleen numerieke waarden." sqref="E28:F37" xr:uid="{F8B311D5-C2DC-47CB-A46B-CF59D8DC87E0}">
      <formula1>-1E+307</formula1>
      <formula2>1E+307</formula2>
    </dataValidation>
  </dataValidations>
  <hyperlinks>
    <hyperlink ref="A14" r:id="rId1" xr:uid="{710D4225-31F2-4509-8A17-CCB386391C15}"/>
  </hyperlinks>
  <pageMargins left="0.7" right="0.7" top="0.75" bottom="0.75" header="0.3" footer="0.3"/>
  <pageSetup orientation="portrait" horizontalDpi="90" verticalDpi="90" r:id="rId2"/>
  <ignoredErrors>
    <ignoredError sqref="E16"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F8A5E-1CD6-479E-9103-B69956254912}">
  <dimension ref="A1:I72"/>
  <sheetViews>
    <sheetView zoomScaleNormal="100" workbookViewId="0">
      <selection activeCell="I23" sqref="I23"/>
    </sheetView>
  </sheetViews>
  <sheetFormatPr defaultColWidth="8.7109375" defaultRowHeight="14.45"/>
  <cols>
    <col min="1" max="1" width="52.5703125" style="7" bestFit="1" customWidth="1"/>
    <col min="2" max="2" width="28" style="35" bestFit="1" customWidth="1"/>
    <col min="3" max="6" width="20" style="7" customWidth="1"/>
    <col min="7" max="8" width="22" style="7" customWidth="1"/>
    <col min="9" max="9" width="16.5703125" style="7" customWidth="1"/>
    <col min="10" max="11" width="8.7109375" style="7"/>
    <col min="12" max="12" width="31.42578125" style="7" bestFit="1" customWidth="1"/>
    <col min="13" max="16384" width="8.7109375" style="7"/>
  </cols>
  <sheetData>
    <row r="1" spans="1:9" ht="15.95">
      <c r="A1" s="168" t="s">
        <v>117</v>
      </c>
      <c r="B1" s="263"/>
      <c r="C1" s="263"/>
      <c r="D1" s="263"/>
      <c r="E1" s="263"/>
      <c r="F1" s="263"/>
      <c r="G1" s="263"/>
      <c r="H1" s="263"/>
      <c r="I1" s="263"/>
    </row>
    <row r="2" spans="1:9">
      <c r="A2" s="169" t="s">
        <v>118</v>
      </c>
      <c r="B2" s="169"/>
      <c r="C2" s="169"/>
      <c r="D2" s="169"/>
      <c r="E2" s="169"/>
      <c r="F2" s="169"/>
      <c r="G2" s="169"/>
      <c r="H2" s="169"/>
      <c r="I2" s="169"/>
    </row>
    <row r="3" spans="1:9">
      <c r="A3"/>
      <c r="B3" s="77"/>
      <c r="C3"/>
      <c r="D3"/>
      <c r="E3"/>
      <c r="F3"/>
      <c r="G3"/>
      <c r="H3"/>
      <c r="I3"/>
    </row>
    <row r="4" spans="1:9" ht="14.45" customHeight="1">
      <c r="A4" s="231" t="s">
        <v>119</v>
      </c>
      <c r="B4" s="232"/>
      <c r="C4" s="232"/>
      <c r="D4" s="232"/>
      <c r="E4" s="232"/>
      <c r="F4" s="232"/>
      <c r="G4" s="232"/>
      <c r="H4" s="232"/>
      <c r="I4" s="232"/>
    </row>
    <row r="5" spans="1:9" ht="14.45" customHeight="1">
      <c r="A5" s="223" t="s">
        <v>120</v>
      </c>
      <c r="B5" s="224"/>
      <c r="C5" s="224"/>
      <c r="D5" s="224"/>
      <c r="E5" s="224"/>
      <c r="F5" s="224"/>
      <c r="G5" s="224"/>
      <c r="H5" s="224"/>
      <c r="I5" s="224"/>
    </row>
    <row r="6" spans="1:9" ht="14.45" customHeight="1">
      <c r="A6" s="47" t="s">
        <v>33</v>
      </c>
      <c r="B6" s="78" t="s">
        <v>34</v>
      </c>
      <c r="C6" s="48" t="s">
        <v>61</v>
      </c>
      <c r="D6" s="48" t="s">
        <v>62</v>
      </c>
      <c r="E6" s="48" t="s">
        <v>121</v>
      </c>
      <c r="F6" s="48" t="s">
        <v>122</v>
      </c>
      <c r="G6" s="47" t="s">
        <v>123</v>
      </c>
      <c r="H6" s="47" t="s">
        <v>64</v>
      </c>
      <c r="I6" s="47" t="s">
        <v>65</v>
      </c>
    </row>
    <row r="7" spans="1:9" ht="14.45" customHeight="1">
      <c r="A7" s="49" t="s">
        <v>124</v>
      </c>
      <c r="B7" s="79" t="s">
        <v>125</v>
      </c>
      <c r="C7" s="36"/>
      <c r="D7" s="37"/>
      <c r="E7" s="37"/>
      <c r="F7" s="38"/>
      <c r="G7" s="227" t="str">
        <f>IF(OR(C12=0,D12=0,E12=0),"",AVERAGE((C7+C8+C9+C10+C11)/C12,(D7+D8+D9+D10+D11)/D12,(E7+E8+E9+E10+E11)/E12))</f>
        <v/>
      </c>
      <c r="H7" s="225" t="str">
        <f>IF(OR(D12=0,E12=0,F12=0),"",AVERAGE((D7+D8+D9+D10+D11)/D12,(E7+E8+E9+E10+E11)/E12,(F7+F8+F9+F10+F11)/F12))</f>
        <v/>
      </c>
      <c r="I7" s="151" t="str">
        <f>IF(OR(G7="",H7=""),"",IF(AND(G7&lt;=1,H7&lt;=1),"YES","NO"))</f>
        <v/>
      </c>
    </row>
    <row r="8" spans="1:9" ht="14.45" customHeight="1">
      <c r="A8" s="51" t="s">
        <v>126</v>
      </c>
      <c r="B8" s="80" t="s">
        <v>127</v>
      </c>
      <c r="C8" s="36"/>
      <c r="D8" s="37"/>
      <c r="E8" s="37"/>
      <c r="F8" s="38"/>
      <c r="G8" s="228"/>
      <c r="H8" s="226"/>
      <c r="I8" s="269"/>
    </row>
    <row r="9" spans="1:9" ht="14.45" customHeight="1">
      <c r="A9" s="49" t="s">
        <v>128</v>
      </c>
      <c r="B9" s="79" t="s">
        <v>129</v>
      </c>
      <c r="C9" s="36"/>
      <c r="D9" s="37"/>
      <c r="E9" s="37"/>
      <c r="F9" s="38"/>
      <c r="G9" s="228"/>
      <c r="H9" s="226"/>
      <c r="I9" s="269"/>
    </row>
    <row r="10" spans="1:9" ht="14.45" customHeight="1">
      <c r="A10" s="53" t="s">
        <v>130</v>
      </c>
      <c r="B10" s="80" t="s">
        <v>131</v>
      </c>
      <c r="C10" s="36"/>
      <c r="D10" s="37"/>
      <c r="E10" s="37"/>
      <c r="F10" s="38"/>
      <c r="G10" s="228"/>
      <c r="H10" s="226"/>
      <c r="I10" s="269"/>
    </row>
    <row r="11" spans="1:9" ht="14.45" customHeight="1">
      <c r="A11" s="49" t="s">
        <v>132</v>
      </c>
      <c r="B11" s="79" t="s">
        <v>133</v>
      </c>
      <c r="C11" s="36"/>
      <c r="D11" s="37"/>
      <c r="E11" s="37"/>
      <c r="F11" s="38"/>
      <c r="G11" s="228"/>
      <c r="H11" s="226"/>
      <c r="I11" s="269"/>
    </row>
    <row r="12" spans="1:9" ht="14.45" customHeight="1">
      <c r="A12" s="66" t="s">
        <v>134</v>
      </c>
      <c r="B12" s="80" t="s">
        <v>135</v>
      </c>
      <c r="C12" s="36"/>
      <c r="D12" s="37"/>
      <c r="E12" s="37"/>
      <c r="F12" s="38"/>
      <c r="G12" s="228"/>
      <c r="H12" s="226"/>
      <c r="I12" s="269"/>
    </row>
    <row r="13" spans="1:9" ht="14.45" customHeight="1">
      <c r="A13" s="222"/>
      <c r="B13" s="222"/>
      <c r="C13" s="222"/>
      <c r="D13" s="222"/>
      <c r="E13" s="222"/>
      <c r="F13" s="222"/>
      <c r="G13" s="222"/>
      <c r="H13" s="222"/>
      <c r="I13" s="222"/>
    </row>
    <row r="14" spans="1:9" ht="14.45" customHeight="1">
      <c r="A14" s="142" t="s">
        <v>68</v>
      </c>
      <c r="B14" s="264"/>
      <c r="C14" s="264"/>
      <c r="D14" s="264"/>
      <c r="E14" s="264"/>
      <c r="F14" s="268"/>
      <c r="G14" s="268"/>
      <c r="H14"/>
      <c r="I14"/>
    </row>
    <row r="15" spans="1:9" ht="24.95" customHeight="1">
      <c r="A15" s="178" t="s">
        <v>70</v>
      </c>
      <c r="B15" s="179"/>
      <c r="C15" s="179"/>
      <c r="D15" s="179"/>
      <c r="E15" s="179"/>
      <c r="F15" s="164"/>
      <c r="G15" s="165"/>
      <c r="H15"/>
      <c r="I15"/>
    </row>
    <row r="16" spans="1:9" ht="14.45" customHeight="1">
      <c r="A16" s="55" t="s">
        <v>71</v>
      </c>
      <c r="B16" s="56"/>
      <c r="C16" s="56"/>
      <c r="D16" s="56"/>
      <c r="E16" s="56"/>
      <c r="F16" s="166"/>
      <c r="G16" s="167"/>
      <c r="H16"/>
      <c r="I16"/>
    </row>
    <row r="17" spans="1:9" ht="14.45" customHeight="1">
      <c r="A17" s="47" t="s">
        <v>33</v>
      </c>
      <c r="B17" s="47" t="s">
        <v>34</v>
      </c>
      <c r="C17" s="48" t="s">
        <v>61</v>
      </c>
      <c r="D17" s="48" t="s">
        <v>72</v>
      </c>
      <c r="E17" s="57" t="s">
        <v>65</v>
      </c>
      <c r="F17" s="166"/>
      <c r="G17" s="167"/>
      <c r="H17"/>
      <c r="I17"/>
    </row>
    <row r="18" spans="1:9" ht="14.45" customHeight="1">
      <c r="A18" s="58" t="s">
        <v>73</v>
      </c>
      <c r="B18" s="59" t="s">
        <v>74</v>
      </c>
      <c r="C18" s="32"/>
      <c r="D18" s="32"/>
      <c r="E18" s="176" t="str">
        <f>IF(COUNTA(C18:D19)&lt;4,"",IF(OR(AND(ISNUMBER(C18),ISNUMBER(D18),C18&lt;10%,D18&lt;10%),AND(ISNUMBER(C19),ISNUMBER(D19),C19&lt;20000000,D19&lt;20000000)),"YES","NO"))</f>
        <v/>
      </c>
      <c r="F18" s="166"/>
      <c r="G18" s="167"/>
      <c r="H18"/>
      <c r="I18"/>
    </row>
    <row r="19" spans="1:9" ht="14.45" customHeight="1">
      <c r="A19" s="60" t="s">
        <v>75</v>
      </c>
      <c r="B19" s="61" t="s">
        <v>74</v>
      </c>
      <c r="C19" s="33"/>
      <c r="D19" s="33"/>
      <c r="E19" s="177"/>
      <c r="F19" s="166"/>
      <c r="G19" s="167"/>
      <c r="H19"/>
      <c r="I19"/>
    </row>
    <row r="20" spans="1:9" ht="14.45" customHeight="1">
      <c r="A20" s="155"/>
      <c r="B20" s="155"/>
      <c r="C20" s="155"/>
      <c r="D20" s="155"/>
      <c r="E20" s="155"/>
      <c r="F20" s="155"/>
      <c r="G20" s="155"/>
      <c r="H20"/>
      <c r="I20"/>
    </row>
    <row r="21" spans="1:9" ht="14.45" customHeight="1">
      <c r="A21" s="142" t="s">
        <v>136</v>
      </c>
      <c r="B21" s="264"/>
      <c r="C21" s="264"/>
      <c r="D21" s="264"/>
      <c r="E21" s="264"/>
      <c r="F21" s="264"/>
      <c r="G21" s="264"/>
      <c r="H21"/>
      <c r="I21"/>
    </row>
    <row r="22" spans="1:9" ht="14.45" customHeight="1">
      <c r="A22" s="143" t="s">
        <v>137</v>
      </c>
      <c r="B22" s="265"/>
      <c r="C22" s="265"/>
      <c r="D22" s="265"/>
      <c r="E22" s="265"/>
      <c r="F22" s="265"/>
      <c r="G22" s="265"/>
      <c r="H22"/>
      <c r="I22"/>
    </row>
    <row r="23" spans="1:9" ht="14.45" customHeight="1">
      <c r="A23" s="47" t="s">
        <v>33</v>
      </c>
      <c r="B23" s="47" t="s">
        <v>34</v>
      </c>
      <c r="C23" s="48" t="s">
        <v>61</v>
      </c>
      <c r="D23" s="48" t="s">
        <v>62</v>
      </c>
      <c r="E23" s="47" t="s">
        <v>63</v>
      </c>
      <c r="F23" s="47" t="s">
        <v>64</v>
      </c>
      <c r="G23" s="47" t="s">
        <v>65</v>
      </c>
      <c r="H23"/>
      <c r="I23" s="81"/>
    </row>
    <row r="24" spans="1:9" s="6" customFormat="1" ht="14.45" customHeight="1">
      <c r="A24" s="82" t="s">
        <v>47</v>
      </c>
      <c r="B24" s="79" t="s">
        <v>48</v>
      </c>
      <c r="C24" s="36"/>
      <c r="D24" s="38"/>
      <c r="E24" s="230">
        <f>C24+C25+C26</f>
        <v>0</v>
      </c>
      <c r="F24" s="229">
        <f>D24+D25+D26</f>
        <v>0</v>
      </c>
      <c r="G24" s="151" t="str">
        <f>IF(OR(E24=0,F24=0),"",IF(F24&lt;=100000000,"YES","NO"))</f>
        <v/>
      </c>
      <c r="H24" s="62"/>
      <c r="I24" s="62"/>
    </row>
    <row r="25" spans="1:9" s="6" customFormat="1" ht="14.45" customHeight="1">
      <c r="A25" s="83" t="s">
        <v>49</v>
      </c>
      <c r="B25" s="80" t="s">
        <v>50</v>
      </c>
      <c r="C25" s="36"/>
      <c r="D25" s="38"/>
      <c r="E25" s="271"/>
      <c r="F25" s="272"/>
      <c r="G25" s="269"/>
      <c r="H25" s="62"/>
      <c r="I25" s="62"/>
    </row>
    <row r="26" spans="1:9" s="6" customFormat="1" ht="14.45" customHeight="1">
      <c r="A26" s="82" t="s">
        <v>51</v>
      </c>
      <c r="B26" s="79" t="s">
        <v>52</v>
      </c>
      <c r="C26" s="36"/>
      <c r="D26" s="38"/>
      <c r="E26" s="271"/>
      <c r="F26" s="272"/>
      <c r="G26" s="269"/>
      <c r="H26" s="62"/>
      <c r="I26" s="62"/>
    </row>
    <row r="27" spans="1:9" s="6" customFormat="1" ht="14.45" customHeight="1">
      <c r="A27" s="136"/>
      <c r="B27" s="137"/>
      <c r="C27" s="138"/>
      <c r="D27" s="138"/>
      <c r="E27" s="137"/>
      <c r="F27" s="137"/>
      <c r="G27" s="139"/>
      <c r="H27" s="62"/>
      <c r="I27" s="62"/>
    </row>
    <row r="28" spans="1:9" ht="14.45" customHeight="1">
      <c r="A28" s="142" t="s">
        <v>138</v>
      </c>
      <c r="B28" s="264"/>
      <c r="C28" s="264"/>
      <c r="D28" s="264"/>
      <c r="E28" s="264"/>
      <c r="F28" s="264"/>
      <c r="G28" s="264"/>
      <c r="H28"/>
      <c r="I28"/>
    </row>
    <row r="29" spans="1:9" ht="14.45" customHeight="1">
      <c r="A29" s="143" t="s">
        <v>139</v>
      </c>
      <c r="B29" s="265"/>
      <c r="C29" s="265"/>
      <c r="D29" s="265"/>
      <c r="E29" s="265"/>
      <c r="F29" s="265"/>
      <c r="G29" s="265"/>
      <c r="H29"/>
      <c r="I29"/>
    </row>
    <row r="30" spans="1:9" ht="14.45" customHeight="1">
      <c r="A30" s="47" t="s">
        <v>33</v>
      </c>
      <c r="B30" s="47" t="s">
        <v>34</v>
      </c>
      <c r="C30" s="48" t="s">
        <v>61</v>
      </c>
      <c r="D30" s="48" t="s">
        <v>62</v>
      </c>
      <c r="E30" s="47" t="s">
        <v>123</v>
      </c>
      <c r="F30" s="47" t="s">
        <v>64</v>
      </c>
      <c r="G30" s="47" t="s">
        <v>65</v>
      </c>
      <c r="H30"/>
      <c r="I30"/>
    </row>
    <row r="31" spans="1:9" ht="14.45" customHeight="1">
      <c r="A31" s="63" t="s">
        <v>140</v>
      </c>
      <c r="B31" s="79" t="s">
        <v>141</v>
      </c>
      <c r="C31" s="36"/>
      <c r="D31" s="38"/>
      <c r="E31" s="233" t="str">
        <f>IF(SUM(C36:C38)=0,"",SUM(C31:C35)/SUM(C36:C38))</f>
        <v/>
      </c>
      <c r="F31" s="172" t="str">
        <f>IF(SUM(D36:D38)=0,"",SUM(D31:D35)/SUM(D36:D38))</f>
        <v/>
      </c>
      <c r="G31" s="151" t="str">
        <f>IF(OR(E31="",F31=""),"",IF(AND(E31&lt;=0.3,F31&lt;=0.3),"YES","NO"))</f>
        <v/>
      </c>
      <c r="H31"/>
      <c r="I31"/>
    </row>
    <row r="32" spans="1:9" ht="14.45" customHeight="1">
      <c r="A32" s="65" t="s">
        <v>142</v>
      </c>
      <c r="B32" s="80" t="s">
        <v>143</v>
      </c>
      <c r="C32" s="36"/>
      <c r="D32" s="38"/>
      <c r="E32" s="273"/>
      <c r="F32" s="269"/>
      <c r="G32" s="269"/>
      <c r="H32"/>
      <c r="I32"/>
    </row>
    <row r="33" spans="1:9" ht="14.45" customHeight="1">
      <c r="A33" s="63" t="s">
        <v>144</v>
      </c>
      <c r="B33" s="79" t="s">
        <v>145</v>
      </c>
      <c r="C33" s="36"/>
      <c r="D33" s="38"/>
      <c r="E33" s="273"/>
      <c r="F33" s="269"/>
      <c r="G33" s="269"/>
      <c r="H33"/>
      <c r="I33"/>
    </row>
    <row r="34" spans="1:9" ht="14.45" customHeight="1">
      <c r="A34" s="66" t="s">
        <v>146</v>
      </c>
      <c r="B34" s="84" t="s">
        <v>147</v>
      </c>
      <c r="C34" s="36"/>
      <c r="D34" s="38"/>
      <c r="E34" s="273"/>
      <c r="F34" s="269"/>
      <c r="G34" s="269"/>
      <c r="H34"/>
      <c r="I34"/>
    </row>
    <row r="35" spans="1:9" ht="14.45" customHeight="1">
      <c r="A35" s="73" t="s">
        <v>148</v>
      </c>
      <c r="B35" s="79" t="s">
        <v>149</v>
      </c>
      <c r="C35" s="36"/>
      <c r="D35" s="38"/>
      <c r="E35" s="273"/>
      <c r="F35" s="269"/>
      <c r="G35" s="269"/>
      <c r="H35"/>
      <c r="I35"/>
    </row>
    <row r="36" spans="1:9" ht="14.45" customHeight="1">
      <c r="A36" s="66" t="s">
        <v>47</v>
      </c>
      <c r="B36" s="80" t="s">
        <v>48</v>
      </c>
      <c r="C36" s="36"/>
      <c r="D36" s="38"/>
      <c r="E36" s="273"/>
      <c r="F36" s="269"/>
      <c r="G36" s="269"/>
      <c r="H36"/>
      <c r="I36"/>
    </row>
    <row r="37" spans="1:9" ht="14.45" customHeight="1">
      <c r="A37" s="73" t="s">
        <v>49</v>
      </c>
      <c r="B37" s="79" t="s">
        <v>50</v>
      </c>
      <c r="C37" s="36"/>
      <c r="D37" s="38"/>
      <c r="E37" s="273"/>
      <c r="F37" s="269"/>
      <c r="G37" s="269"/>
      <c r="H37"/>
      <c r="I37"/>
    </row>
    <row r="38" spans="1:9" ht="14.45" customHeight="1">
      <c r="A38" s="66" t="s">
        <v>51</v>
      </c>
      <c r="B38" s="80" t="s">
        <v>52</v>
      </c>
      <c r="C38" s="36"/>
      <c r="D38" s="38"/>
      <c r="E38" s="273"/>
      <c r="F38" s="269"/>
      <c r="G38" s="269"/>
      <c r="H38"/>
      <c r="I38"/>
    </row>
    <row r="39" spans="1:9" ht="14.45" customHeight="1">
      <c r="A39" s="136"/>
      <c r="B39" s="137"/>
      <c r="C39" s="138"/>
      <c r="D39" s="138"/>
      <c r="E39" s="137"/>
      <c r="F39" s="137"/>
      <c r="G39" s="139"/>
      <c r="H39"/>
      <c r="I39"/>
    </row>
    <row r="40" spans="1:9" ht="14.45" customHeight="1">
      <c r="A40" s="142" t="s">
        <v>150</v>
      </c>
      <c r="B40" s="264"/>
      <c r="C40" s="264"/>
      <c r="D40" s="264"/>
      <c r="E40" s="264"/>
      <c r="F40" s="264"/>
      <c r="G40" s="264"/>
      <c r="H40"/>
      <c r="I40"/>
    </row>
    <row r="41" spans="1:9" ht="14.45" customHeight="1">
      <c r="A41" s="143" t="s">
        <v>151</v>
      </c>
      <c r="B41" s="265"/>
      <c r="C41" s="265"/>
      <c r="D41" s="265"/>
      <c r="E41" s="265"/>
      <c r="F41" s="265"/>
      <c r="G41" s="265"/>
      <c r="H41"/>
      <c r="I41"/>
    </row>
    <row r="42" spans="1:9" ht="14.45" customHeight="1">
      <c r="A42" s="47" t="s">
        <v>33</v>
      </c>
      <c r="B42" s="47" t="s">
        <v>34</v>
      </c>
      <c r="C42" s="47" t="s">
        <v>61</v>
      </c>
      <c r="D42" s="47" t="s">
        <v>62</v>
      </c>
      <c r="E42" s="47" t="s">
        <v>123</v>
      </c>
      <c r="F42" s="47" t="s">
        <v>64</v>
      </c>
      <c r="G42" s="47" t="s">
        <v>65</v>
      </c>
      <c r="H42"/>
      <c r="I42"/>
    </row>
    <row r="43" spans="1:9" s="6" customFormat="1" ht="14.45" customHeight="1">
      <c r="A43" s="63" t="s">
        <v>80</v>
      </c>
      <c r="B43" s="85" t="s">
        <v>81</v>
      </c>
      <c r="C43" s="36"/>
      <c r="D43" s="38"/>
      <c r="E43" s="172" t="str">
        <f>IF(SUM(C46:C52)=0,"",SUM(C43:C45)/SUM(C46:C52))</f>
        <v/>
      </c>
      <c r="F43" s="172" t="str">
        <f>IF(SUM(D46:D52)=0,"",SUM(D43:D45)/SUM(D46:D52))</f>
        <v/>
      </c>
      <c r="G43" s="151" t="str">
        <f>IF(OR(E43="",F43=""),"",IF(AND(E43&lt;=0.2,F43&lt;=0.2),"YES","NO"))</f>
        <v/>
      </c>
      <c r="H43" s="62"/>
      <c r="I43" s="62"/>
    </row>
    <row r="44" spans="1:9" s="6" customFormat="1" ht="14.45" customHeight="1">
      <c r="A44" s="66" t="s">
        <v>82</v>
      </c>
      <c r="B44" s="86" t="s">
        <v>83</v>
      </c>
      <c r="C44" s="36"/>
      <c r="D44" s="38"/>
      <c r="E44" s="269"/>
      <c r="F44" s="269"/>
      <c r="G44" s="269"/>
      <c r="H44" s="62"/>
      <c r="I44" s="62"/>
    </row>
    <row r="45" spans="1:9" s="6" customFormat="1" ht="14.45" customHeight="1">
      <c r="A45" s="63" t="s">
        <v>84</v>
      </c>
      <c r="B45" s="85" t="s">
        <v>85</v>
      </c>
      <c r="C45" s="36"/>
      <c r="D45" s="38"/>
      <c r="E45" s="269"/>
      <c r="F45" s="269"/>
      <c r="G45" s="269"/>
      <c r="H45" s="62"/>
      <c r="I45" s="62"/>
    </row>
    <row r="46" spans="1:9" s="6" customFormat="1" ht="14.45" customHeight="1">
      <c r="A46" s="66" t="s">
        <v>86</v>
      </c>
      <c r="B46" s="86" t="s">
        <v>87</v>
      </c>
      <c r="C46" s="36"/>
      <c r="D46" s="38"/>
      <c r="E46" s="269"/>
      <c r="F46" s="269"/>
      <c r="G46" s="269"/>
      <c r="H46" s="62"/>
      <c r="I46" s="62"/>
    </row>
    <row r="47" spans="1:9" s="6" customFormat="1" ht="14.45" customHeight="1">
      <c r="A47" s="63" t="s">
        <v>88</v>
      </c>
      <c r="B47" s="85" t="s">
        <v>89</v>
      </c>
      <c r="C47" s="36"/>
      <c r="D47" s="38"/>
      <c r="E47" s="269"/>
      <c r="F47" s="269"/>
      <c r="G47" s="269"/>
      <c r="H47" s="62"/>
      <c r="I47" s="62"/>
    </row>
    <row r="48" spans="1:9" s="6" customFormat="1" ht="14.45" customHeight="1">
      <c r="A48" s="67" t="s">
        <v>90</v>
      </c>
      <c r="B48" s="87" t="s">
        <v>91</v>
      </c>
      <c r="C48" s="36"/>
      <c r="D48" s="38"/>
      <c r="E48" s="269"/>
      <c r="F48" s="269"/>
      <c r="G48" s="269"/>
      <c r="H48" s="62"/>
      <c r="I48" s="62"/>
    </row>
    <row r="49" spans="1:9" s="6" customFormat="1" ht="14.45" customHeight="1">
      <c r="A49" s="63" t="s">
        <v>92</v>
      </c>
      <c r="B49" s="85" t="s">
        <v>93</v>
      </c>
      <c r="C49" s="36"/>
      <c r="D49" s="38"/>
      <c r="E49" s="269"/>
      <c r="F49" s="269"/>
      <c r="G49" s="269"/>
      <c r="H49" s="62"/>
      <c r="I49" s="62"/>
    </row>
    <row r="50" spans="1:9" s="6" customFormat="1" ht="14.45" customHeight="1">
      <c r="A50" s="69" t="s">
        <v>94</v>
      </c>
      <c r="B50" s="88" t="s">
        <v>95</v>
      </c>
      <c r="C50" s="36"/>
      <c r="D50" s="38"/>
      <c r="E50" s="269"/>
      <c r="F50" s="269"/>
      <c r="G50" s="269"/>
      <c r="H50" s="62"/>
      <c r="I50" s="62"/>
    </row>
    <row r="51" spans="1:9" s="6" customFormat="1" ht="14.45" customHeight="1">
      <c r="A51" s="71" t="s">
        <v>96</v>
      </c>
      <c r="B51" s="89" t="s">
        <v>97</v>
      </c>
      <c r="C51" s="36"/>
      <c r="D51" s="38"/>
      <c r="E51" s="269"/>
      <c r="F51" s="269"/>
      <c r="G51" s="269"/>
      <c r="H51" s="62"/>
      <c r="I51" s="62"/>
    </row>
    <row r="52" spans="1:9" s="6" customFormat="1" ht="14.45" customHeight="1">
      <c r="A52" s="69" t="s">
        <v>98</v>
      </c>
      <c r="B52" s="88" t="s">
        <v>99</v>
      </c>
      <c r="C52" s="36"/>
      <c r="D52" s="38"/>
      <c r="E52" s="269"/>
      <c r="F52" s="269"/>
      <c r="G52" s="269"/>
      <c r="H52" s="62"/>
      <c r="I52" s="62"/>
    </row>
    <row r="53" spans="1:9" s="6" customFormat="1" ht="14.45" customHeight="1">
      <c r="A53" s="136"/>
      <c r="B53" s="137"/>
      <c r="C53" s="137"/>
      <c r="D53" s="137"/>
      <c r="E53" s="137"/>
      <c r="F53" s="137"/>
      <c r="G53" s="139"/>
      <c r="H53" s="62"/>
      <c r="I53" s="62"/>
    </row>
    <row r="54" spans="1:9" ht="14.45" customHeight="1">
      <c r="A54" s="152" t="s">
        <v>152</v>
      </c>
      <c r="B54" s="153"/>
      <c r="C54" s="153"/>
      <c r="D54" s="153"/>
      <c r="E54" s="153"/>
      <c r="F54" s="153"/>
      <c r="G54" s="154"/>
      <c r="H54"/>
      <c r="I54"/>
    </row>
    <row r="55" spans="1:9" ht="14.45" customHeight="1">
      <c r="A55" s="143" t="s">
        <v>101</v>
      </c>
      <c r="B55" s="265"/>
      <c r="C55" s="265"/>
      <c r="D55" s="265"/>
      <c r="E55" s="265"/>
      <c r="F55" s="265"/>
      <c r="G55" s="265"/>
      <c r="H55"/>
      <c r="I55"/>
    </row>
    <row r="56" spans="1:9" ht="14.45" customHeight="1">
      <c r="A56" s="47" t="s">
        <v>33</v>
      </c>
      <c r="B56" s="47" t="s">
        <v>34</v>
      </c>
      <c r="C56" s="47" t="s">
        <v>61</v>
      </c>
      <c r="D56" s="47" t="s">
        <v>62</v>
      </c>
      <c r="E56" s="47" t="s">
        <v>123</v>
      </c>
      <c r="F56" s="47" t="s">
        <v>64</v>
      </c>
      <c r="G56" s="47" t="s">
        <v>65</v>
      </c>
      <c r="H56"/>
      <c r="I56"/>
    </row>
    <row r="57" spans="1:9" s="6" customFormat="1" ht="14.45" customHeight="1">
      <c r="A57" s="73" t="s">
        <v>49</v>
      </c>
      <c r="B57" s="90" t="s">
        <v>50</v>
      </c>
      <c r="C57" s="36"/>
      <c r="D57" s="38"/>
      <c r="E57" s="149" t="str">
        <f>IF(SUM(C61:C64)=0,"",SUM(C57:C60)/SUM(C61:C64))</f>
        <v/>
      </c>
      <c r="F57" s="149" t="str">
        <f>IF(SUM(D61:D64)=0,"",SUM(D57:D60)/SUM(D61:D64))</f>
        <v/>
      </c>
      <c r="G57" s="151" t="str">
        <f>IF(OR(E57="",F57=""),"",IF(AND(E57&lt;=0.5,F57&lt;=0.5),"YES","NO"))</f>
        <v/>
      </c>
      <c r="H57" s="62"/>
      <c r="I57" s="62"/>
    </row>
    <row r="58" spans="1:9" s="6" customFormat="1" ht="14.45" customHeight="1">
      <c r="A58" s="66" t="s">
        <v>51</v>
      </c>
      <c r="B58" s="86" t="s">
        <v>52</v>
      </c>
      <c r="C58" s="36"/>
      <c r="D58" s="38"/>
      <c r="E58" s="150"/>
      <c r="F58" s="150"/>
      <c r="G58" s="269"/>
      <c r="H58" s="62"/>
      <c r="I58" s="62"/>
    </row>
    <row r="59" spans="1:9" s="6" customFormat="1" ht="14.45" customHeight="1">
      <c r="A59" s="63" t="s">
        <v>102</v>
      </c>
      <c r="B59" s="90" t="s">
        <v>153</v>
      </c>
      <c r="C59" s="36"/>
      <c r="D59" s="38"/>
      <c r="E59" s="150"/>
      <c r="F59" s="150"/>
      <c r="G59" s="269"/>
      <c r="H59" s="62"/>
      <c r="I59" s="62"/>
    </row>
    <row r="60" spans="1:9" s="6" customFormat="1" ht="14.45" customHeight="1">
      <c r="A60" s="66" t="s">
        <v>104</v>
      </c>
      <c r="B60" s="86" t="s">
        <v>154</v>
      </c>
      <c r="C60" s="36"/>
      <c r="D60" s="38"/>
      <c r="E60" s="150"/>
      <c r="F60" s="150"/>
      <c r="G60" s="269"/>
      <c r="H60" s="62"/>
      <c r="I60" s="62"/>
    </row>
    <row r="61" spans="1:9" s="6" customFormat="1" ht="14.45" customHeight="1">
      <c r="A61" s="63" t="s">
        <v>47</v>
      </c>
      <c r="B61" s="90" t="s">
        <v>48</v>
      </c>
      <c r="C61" s="36"/>
      <c r="D61" s="38"/>
      <c r="E61" s="150"/>
      <c r="F61" s="150"/>
      <c r="G61" s="269"/>
      <c r="H61" s="62"/>
      <c r="I61" s="62"/>
    </row>
    <row r="62" spans="1:9" s="6" customFormat="1" ht="14.45" customHeight="1">
      <c r="A62" s="75" t="s">
        <v>106</v>
      </c>
      <c r="B62" s="86" t="s">
        <v>50</v>
      </c>
      <c r="C62" s="36"/>
      <c r="D62" s="38"/>
      <c r="E62" s="150"/>
      <c r="F62" s="150"/>
      <c r="G62" s="269"/>
      <c r="H62" s="62"/>
      <c r="I62" s="62"/>
    </row>
    <row r="63" spans="1:9" s="6" customFormat="1" ht="14.45" customHeight="1">
      <c r="A63" s="63" t="s">
        <v>51</v>
      </c>
      <c r="B63" s="90" t="s">
        <v>52</v>
      </c>
      <c r="C63" s="36"/>
      <c r="D63" s="38"/>
      <c r="E63" s="150"/>
      <c r="F63" s="150"/>
      <c r="G63" s="269"/>
      <c r="H63" s="62"/>
      <c r="I63" s="62"/>
    </row>
    <row r="64" spans="1:9" s="6" customFormat="1" ht="14.45" customHeight="1">
      <c r="A64" s="66" t="s">
        <v>107</v>
      </c>
      <c r="B64" s="86" t="s">
        <v>54</v>
      </c>
      <c r="C64" s="36"/>
      <c r="D64" s="38"/>
      <c r="E64" s="150"/>
      <c r="F64" s="150"/>
      <c r="G64" s="269"/>
      <c r="H64" s="62"/>
      <c r="I64" s="62"/>
    </row>
    <row r="65" spans="1:9" s="6" customFormat="1" ht="14.45" customHeight="1">
      <c r="A65" s="136"/>
      <c r="B65" s="137"/>
      <c r="C65" s="137"/>
      <c r="D65" s="137"/>
      <c r="E65" s="137"/>
      <c r="F65" s="137"/>
      <c r="G65" s="139"/>
      <c r="H65" s="62"/>
      <c r="I65" s="62"/>
    </row>
    <row r="66" spans="1:9" s="6" customFormat="1">
      <c r="A66" s="142" t="s">
        <v>109</v>
      </c>
      <c r="B66" s="264"/>
      <c r="C66" s="264"/>
      <c r="D66" s="264"/>
      <c r="E66" s="264"/>
      <c r="F66" s="264"/>
      <c r="G66" s="264"/>
      <c r="H66" s="62"/>
      <c r="I66" s="62"/>
    </row>
    <row r="67" spans="1:9">
      <c r="A67" s="143" t="s">
        <v>110</v>
      </c>
      <c r="B67" s="265"/>
      <c r="C67" s="265"/>
      <c r="D67" s="265"/>
      <c r="E67" s="265"/>
      <c r="F67" s="270"/>
      <c r="G67" s="270"/>
      <c r="H67"/>
      <c r="I67"/>
    </row>
    <row r="68" spans="1:9">
      <c r="A68" s="47" t="s">
        <v>33</v>
      </c>
      <c r="B68" s="47" t="s">
        <v>34</v>
      </c>
      <c r="C68" s="48" t="s">
        <v>61</v>
      </c>
      <c r="D68" s="48" t="s">
        <v>62</v>
      </c>
      <c r="E68" s="57" t="s">
        <v>65</v>
      </c>
      <c r="F68" s="123"/>
      <c r="G68" s="124"/>
      <c r="H68"/>
      <c r="I68"/>
    </row>
    <row r="69" spans="1:9">
      <c r="A69" s="63" t="s">
        <v>111</v>
      </c>
      <c r="B69" s="64" t="s">
        <v>112</v>
      </c>
      <c r="C69" s="34"/>
      <c r="D69" s="34"/>
      <c r="E69" s="146" t="str">
        <f>IF(COUNTA(C69:D71)&lt;6,"",IF(AND(OR(D69&gt;100,D70&gt;D71),OR(C69&gt;100,C70&gt;C71)),"YES","NO"))</f>
        <v/>
      </c>
      <c r="F69" s="125"/>
      <c r="G69" s="126"/>
      <c r="H69"/>
      <c r="I69"/>
    </row>
    <row r="70" spans="1:9">
      <c r="A70" s="65" t="s">
        <v>113</v>
      </c>
      <c r="B70" s="54" t="s">
        <v>114</v>
      </c>
      <c r="C70" s="31"/>
      <c r="D70" s="31"/>
      <c r="E70" s="147"/>
      <c r="F70" s="125"/>
      <c r="G70" s="126"/>
      <c r="H70"/>
      <c r="I70"/>
    </row>
    <row r="71" spans="1:9">
      <c r="A71" s="76" t="s">
        <v>115</v>
      </c>
      <c r="B71" s="64" t="s">
        <v>116</v>
      </c>
      <c r="C71" s="31"/>
      <c r="D71" s="31"/>
      <c r="E71" s="148"/>
      <c r="F71" s="127"/>
      <c r="G71" s="128"/>
      <c r="H71"/>
      <c r="I71"/>
    </row>
    <row r="72" spans="1:9">
      <c r="A72" s="129"/>
      <c r="B72" s="130"/>
      <c r="C72" s="131"/>
      <c r="D72" s="131"/>
      <c r="E72" s="130"/>
      <c r="F72" s="131"/>
      <c r="G72" s="128"/>
      <c r="H72"/>
      <c r="I72"/>
    </row>
  </sheetData>
  <mergeCells count="42">
    <mergeCell ref="E69:E71"/>
    <mergeCell ref="A22:G22"/>
    <mergeCell ref="A14:G14"/>
    <mergeCell ref="A21:G21"/>
    <mergeCell ref="E31:E38"/>
    <mergeCell ref="E43:E52"/>
    <mergeCell ref="A67:G67"/>
    <mergeCell ref="A65:G65"/>
    <mergeCell ref="A66:G66"/>
    <mergeCell ref="F68:G71"/>
    <mergeCell ref="A1:I1"/>
    <mergeCell ref="G7:G12"/>
    <mergeCell ref="A55:G55"/>
    <mergeCell ref="F24:F26"/>
    <mergeCell ref="G24:G26"/>
    <mergeCell ref="A28:G28"/>
    <mergeCell ref="A29:G29"/>
    <mergeCell ref="F31:F38"/>
    <mergeCell ref="G31:G38"/>
    <mergeCell ref="F43:F52"/>
    <mergeCell ref="G43:G52"/>
    <mergeCell ref="A40:G40"/>
    <mergeCell ref="A41:G41"/>
    <mergeCell ref="A54:G54"/>
    <mergeCell ref="E24:E26"/>
    <mergeCell ref="A4:I4"/>
    <mergeCell ref="A72:G72"/>
    <mergeCell ref="A2:I2"/>
    <mergeCell ref="A27:G27"/>
    <mergeCell ref="A39:G39"/>
    <mergeCell ref="A53:G53"/>
    <mergeCell ref="A15:E15"/>
    <mergeCell ref="F15:G19"/>
    <mergeCell ref="E18:E19"/>
    <mergeCell ref="A20:G20"/>
    <mergeCell ref="A13:I13"/>
    <mergeCell ref="I7:I12"/>
    <mergeCell ref="F57:F64"/>
    <mergeCell ref="G57:G64"/>
    <mergeCell ref="E57:E64"/>
    <mergeCell ref="A5:I5"/>
    <mergeCell ref="H7:H12"/>
  </mergeCells>
  <dataValidations count="2">
    <dataValidation type="decimal" allowBlank="1" showInputMessage="1" showErrorMessage="1" errorTitle="Alleen getallen toegestaan" error="Deze cel accepteert alleen numerieke waarden." sqref="C24:F26 C57:F64 C43:F52 C31:F38 C7:F12" xr:uid="{B2374B86-2DA2-4EB5-9116-9B6E302A07E1}">
      <formula1>-1E+307</formula1>
      <formula2>1E+307</formula2>
    </dataValidation>
    <dataValidation type="decimal" allowBlank="1" showInputMessage="1" showErrorMessage="1" errorTitle="Alleen getallen toegestaan" error="Deze cel accepteert alleen numerieke waarden volgens de celopmaak." sqref="C18:D19 C69:D71" xr:uid="{2C08B663-F671-4601-AC14-E74D8EC3B6D5}">
      <formula1>-1E+307</formula1>
      <formula2>1E+307</formula2>
    </dataValidation>
  </dataValidations>
  <hyperlinks>
    <hyperlink ref="A16" r:id="rId1" xr:uid="{AB9C6F7C-1A80-404A-B5EE-ACFA2E7DD03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906AD-01DE-49EC-BC1E-4F22B822C480}">
  <dimension ref="A1:O80"/>
  <sheetViews>
    <sheetView workbookViewId="0">
      <selection activeCell="I29" sqref="I29"/>
    </sheetView>
  </sheetViews>
  <sheetFormatPr defaultColWidth="8.7109375" defaultRowHeight="14.45"/>
  <cols>
    <col min="1" max="1" width="49.42578125" style="7" customWidth="1"/>
    <col min="2" max="2" width="28" style="9" bestFit="1" customWidth="1"/>
    <col min="3" max="5" width="20" style="7" customWidth="1"/>
    <col min="6" max="6" width="18" style="7" customWidth="1"/>
    <col min="7" max="9" width="20" style="7" customWidth="1"/>
    <col min="10" max="16384" width="8.7109375" style="7"/>
  </cols>
  <sheetData>
    <row r="1" spans="1:15" ht="15.95">
      <c r="A1" s="168" t="s">
        <v>155</v>
      </c>
      <c r="B1" s="263"/>
      <c r="C1" s="263"/>
      <c r="D1" s="263"/>
      <c r="E1" s="263"/>
      <c r="F1" s="263"/>
      <c r="G1" s="263"/>
      <c r="H1"/>
      <c r="I1"/>
    </row>
    <row r="2" spans="1:15" s="25" customFormat="1">
      <c r="A2" s="169" t="s">
        <v>156</v>
      </c>
      <c r="B2" s="258"/>
      <c r="C2" s="258"/>
      <c r="D2" s="258"/>
      <c r="E2" s="258"/>
      <c r="F2" s="258"/>
      <c r="G2" s="258"/>
      <c r="H2" s="46"/>
      <c r="I2" s="91"/>
    </row>
    <row r="3" spans="1:15">
      <c r="A3" s="155"/>
      <c r="B3" s="155"/>
      <c r="C3" s="155"/>
      <c r="D3" s="155"/>
      <c r="E3" s="155"/>
      <c r="F3" s="155"/>
      <c r="G3" s="155"/>
      <c r="H3"/>
      <c r="I3"/>
    </row>
    <row r="4" spans="1:15" ht="14.45" customHeight="1">
      <c r="A4" s="142" t="s">
        <v>59</v>
      </c>
      <c r="B4" s="264"/>
      <c r="C4" s="264"/>
      <c r="D4" s="264"/>
      <c r="E4" s="264"/>
      <c r="F4" s="264"/>
      <c r="G4" s="264"/>
      <c r="H4"/>
      <c r="I4"/>
    </row>
    <row r="5" spans="1:15" ht="14.45" customHeight="1">
      <c r="A5" s="143" t="s">
        <v>60</v>
      </c>
      <c r="B5" s="265"/>
      <c r="C5" s="265"/>
      <c r="D5" s="265"/>
      <c r="E5" s="265"/>
      <c r="F5" s="265"/>
      <c r="G5" s="265"/>
      <c r="H5"/>
      <c r="I5"/>
    </row>
    <row r="6" spans="1:15" ht="14.45" customHeight="1">
      <c r="A6" s="47" t="s">
        <v>33</v>
      </c>
      <c r="B6" s="47" t="s">
        <v>34</v>
      </c>
      <c r="C6" s="48" t="s">
        <v>61</v>
      </c>
      <c r="D6" s="48" t="s">
        <v>62</v>
      </c>
      <c r="E6" s="47" t="s">
        <v>63</v>
      </c>
      <c r="F6" s="47" t="s">
        <v>64</v>
      </c>
      <c r="G6" s="47" t="s">
        <v>65</v>
      </c>
      <c r="H6"/>
      <c r="I6"/>
    </row>
    <row r="7" spans="1:15" ht="14.45" customHeight="1">
      <c r="A7" s="49" t="s">
        <v>66</v>
      </c>
      <c r="B7" s="50" t="s">
        <v>67</v>
      </c>
      <c r="C7" s="31"/>
      <c r="D7" s="31"/>
      <c r="E7" s="173" t="str">
        <f>IF(OR(C7="",SUM(C8:C10)=0),"",C7/SUM(C8:C10))</f>
        <v/>
      </c>
      <c r="F7" s="170" t="str">
        <f>IF(OR(D7="",SUM(D8:D10)=0),"",D7/SUM(D8:D10))</f>
        <v/>
      </c>
      <c r="G7" s="171" t="str">
        <f>IF(OR(E7="",F7=""),"",IF(AND(E7&lt;=0.05,F7&lt;=0.05),"YES","NO"))</f>
        <v/>
      </c>
      <c r="H7"/>
      <c r="I7"/>
    </row>
    <row r="8" spans="1:15" ht="14.45" customHeight="1">
      <c r="A8" s="51" t="s">
        <v>44</v>
      </c>
      <c r="B8" s="52" t="s">
        <v>45</v>
      </c>
      <c r="C8" s="31"/>
      <c r="D8" s="31"/>
      <c r="E8" s="266"/>
      <c r="F8" s="267"/>
      <c r="G8" s="267"/>
      <c r="H8"/>
      <c r="I8"/>
    </row>
    <row r="9" spans="1:15" ht="14.45" customHeight="1">
      <c r="A9" s="49" t="s">
        <v>40</v>
      </c>
      <c r="B9" s="50" t="s">
        <v>41</v>
      </c>
      <c r="C9" s="31"/>
      <c r="D9" s="31"/>
      <c r="E9" s="266"/>
      <c r="F9" s="267"/>
      <c r="G9" s="267"/>
      <c r="H9"/>
      <c r="I9"/>
    </row>
    <row r="10" spans="1:15" ht="14.45" customHeight="1">
      <c r="A10" s="53" t="s">
        <v>42</v>
      </c>
      <c r="B10" s="54" t="s">
        <v>43</v>
      </c>
      <c r="C10" s="31"/>
      <c r="D10" s="31"/>
      <c r="E10" s="266"/>
      <c r="F10" s="267"/>
      <c r="G10" s="267"/>
      <c r="H10"/>
      <c r="I10"/>
    </row>
    <row r="11" spans="1:15" ht="14.45" customHeight="1">
      <c r="A11" s="156"/>
      <c r="B11" s="157"/>
      <c r="C11" s="158"/>
      <c r="D11" s="158"/>
      <c r="E11" s="157"/>
      <c r="F11" s="157"/>
      <c r="G11" s="159"/>
      <c r="H11"/>
      <c r="I11"/>
    </row>
    <row r="12" spans="1:15" ht="14.45" customHeight="1">
      <c r="A12" s="142" t="s">
        <v>68</v>
      </c>
      <c r="B12" s="264"/>
      <c r="C12" s="264"/>
      <c r="D12" s="264"/>
      <c r="E12" s="264"/>
      <c r="F12" s="268"/>
      <c r="G12" s="268"/>
      <c r="H12" t="s">
        <v>69</v>
      </c>
      <c r="I12"/>
    </row>
    <row r="13" spans="1:15" ht="24.95" customHeight="1">
      <c r="A13" s="178" t="s">
        <v>70</v>
      </c>
      <c r="B13" s="179"/>
      <c r="C13" s="179"/>
      <c r="D13" s="179"/>
      <c r="E13" s="179"/>
      <c r="F13" s="164"/>
      <c r="G13" s="165"/>
      <c r="H13"/>
      <c r="I13"/>
      <c r="O13" s="29"/>
    </row>
    <row r="14" spans="1:15" ht="14.45" customHeight="1">
      <c r="A14" s="55" t="s">
        <v>71</v>
      </c>
      <c r="B14" s="56"/>
      <c r="C14" s="56"/>
      <c r="D14" s="56"/>
      <c r="E14" s="56"/>
      <c r="F14" s="166"/>
      <c r="G14" s="167"/>
      <c r="H14"/>
      <c r="I14"/>
    </row>
    <row r="15" spans="1:15" ht="14.45" customHeight="1">
      <c r="A15" s="47" t="s">
        <v>33</v>
      </c>
      <c r="B15" s="47" t="s">
        <v>34</v>
      </c>
      <c r="C15" s="48" t="s">
        <v>61</v>
      </c>
      <c r="D15" s="48" t="s">
        <v>72</v>
      </c>
      <c r="E15" s="57" t="s">
        <v>65</v>
      </c>
      <c r="F15" s="166"/>
      <c r="G15" s="167"/>
      <c r="H15"/>
      <c r="I15"/>
    </row>
    <row r="16" spans="1:15" ht="14.45" customHeight="1">
      <c r="A16" s="58" t="s">
        <v>73</v>
      </c>
      <c r="B16" s="59" t="s">
        <v>74</v>
      </c>
      <c r="C16" s="32"/>
      <c r="D16" s="32"/>
      <c r="E16" s="176" t="str">
        <f>IF(COUNTA(C16:D17)&lt;4,"",IF(OR(AND(ISNUMBER(C16),ISNUMBER(D16),C16&lt;10%,D16&lt;10%),AND(ISNUMBER(C17),ISNUMBER(D17),C17&lt;20000000,D17&lt;20000000)),"YES","NO"))</f>
        <v/>
      </c>
      <c r="F16" s="166"/>
      <c r="G16" s="167"/>
      <c r="H16"/>
      <c r="I16"/>
    </row>
    <row r="17" spans="1:13" ht="14.45" customHeight="1">
      <c r="A17" s="60" t="s">
        <v>75</v>
      </c>
      <c r="B17" s="61" t="s">
        <v>74</v>
      </c>
      <c r="C17" s="33"/>
      <c r="D17" s="33"/>
      <c r="E17" s="177"/>
      <c r="F17" s="166"/>
      <c r="G17" s="167"/>
      <c r="H17"/>
      <c r="I17"/>
    </row>
    <row r="18" spans="1:13" ht="14.45" customHeight="1">
      <c r="A18" s="156"/>
      <c r="B18" s="157"/>
      <c r="C18" s="158"/>
      <c r="D18" s="158"/>
      <c r="E18" s="157"/>
      <c r="F18" s="157"/>
      <c r="G18" s="159"/>
      <c r="H18"/>
      <c r="I18"/>
    </row>
    <row r="19" spans="1:13" ht="14.45" customHeight="1">
      <c r="A19" s="142" t="s">
        <v>76</v>
      </c>
      <c r="B19" s="264"/>
      <c r="C19" s="264"/>
      <c r="D19" s="264"/>
      <c r="E19" s="264"/>
      <c r="F19" s="264"/>
      <c r="G19" s="264"/>
      <c r="H19"/>
      <c r="I19"/>
    </row>
    <row r="20" spans="1:13" ht="14.45" customHeight="1">
      <c r="A20" s="143" t="s">
        <v>77</v>
      </c>
      <c r="B20" s="265"/>
      <c r="C20" s="265"/>
      <c r="D20" s="265"/>
      <c r="E20" s="265"/>
      <c r="F20" s="265"/>
      <c r="G20" s="265"/>
      <c r="H20"/>
      <c r="I20"/>
      <c r="M20" s="6"/>
    </row>
    <row r="21" spans="1:13" s="6" customFormat="1" ht="14.45" customHeight="1">
      <c r="A21" s="47" t="s">
        <v>33</v>
      </c>
      <c r="B21" s="47" t="s">
        <v>34</v>
      </c>
      <c r="C21" s="48" t="s">
        <v>61</v>
      </c>
      <c r="D21" s="48" t="s">
        <v>62</v>
      </c>
      <c r="E21" s="47" t="s">
        <v>63</v>
      </c>
      <c r="F21" s="47" t="s">
        <v>64</v>
      </c>
      <c r="G21" s="47" t="s">
        <v>65</v>
      </c>
      <c r="H21" s="62"/>
      <c r="I21" s="62"/>
    </row>
    <row r="22" spans="1:13" s="6" customFormat="1" ht="14.45" customHeight="1">
      <c r="A22" s="63" t="s">
        <v>40</v>
      </c>
      <c r="B22" s="64" t="s">
        <v>41</v>
      </c>
      <c r="C22" s="33"/>
      <c r="D22" s="33"/>
      <c r="E22" s="174">
        <f>C22+C23</f>
        <v>0</v>
      </c>
      <c r="F22" s="180">
        <f>D22+D23</f>
        <v>0</v>
      </c>
      <c r="G22" s="151" t="str">
        <f>IF(OR(E22=0,F22=0),"",IF(AND(E22&lt;=1000000000,F22&lt;=1000000000),"YES","NO"))</f>
        <v/>
      </c>
      <c r="H22" s="62"/>
      <c r="I22" s="62"/>
    </row>
    <row r="23" spans="1:13" s="6" customFormat="1" ht="14.45" customHeight="1">
      <c r="A23" s="65" t="s">
        <v>42</v>
      </c>
      <c r="B23" s="54" t="s">
        <v>43</v>
      </c>
      <c r="C23" s="33"/>
      <c r="D23" s="33"/>
      <c r="E23" s="175"/>
      <c r="F23" s="181"/>
      <c r="G23" s="269"/>
      <c r="H23" s="62"/>
      <c r="I23" s="62"/>
    </row>
    <row r="24" spans="1:13" s="6" customFormat="1" ht="14.45" customHeight="1">
      <c r="A24" s="132"/>
      <c r="B24" s="133"/>
      <c r="C24" s="134"/>
      <c r="D24" s="134"/>
      <c r="E24" s="133"/>
      <c r="F24" s="133"/>
      <c r="G24" s="135"/>
      <c r="H24" s="62"/>
      <c r="I24" s="62"/>
    </row>
    <row r="25" spans="1:13" ht="14.45" customHeight="1">
      <c r="A25" s="142" t="s">
        <v>78</v>
      </c>
      <c r="B25" s="264"/>
      <c r="C25" s="264"/>
      <c r="D25" s="264"/>
      <c r="E25" s="264"/>
      <c r="F25" s="264"/>
      <c r="G25" s="264"/>
      <c r="H25"/>
      <c r="I25"/>
    </row>
    <row r="26" spans="1:13" ht="14.45" customHeight="1">
      <c r="A26" s="143" t="s">
        <v>79</v>
      </c>
      <c r="B26" s="265"/>
      <c r="C26" s="265"/>
      <c r="D26" s="265"/>
      <c r="E26" s="265"/>
      <c r="F26" s="265"/>
      <c r="G26" s="265"/>
      <c r="H26"/>
      <c r="I26"/>
    </row>
    <row r="27" spans="1:13" ht="14.45" customHeight="1">
      <c r="A27" s="47" t="s">
        <v>33</v>
      </c>
      <c r="B27" s="47" t="s">
        <v>34</v>
      </c>
      <c r="C27" s="48" t="s">
        <v>61</v>
      </c>
      <c r="D27" s="48" t="s">
        <v>62</v>
      </c>
      <c r="E27" s="47" t="s">
        <v>63</v>
      </c>
      <c r="F27" s="47" t="s">
        <v>64</v>
      </c>
      <c r="G27" s="47" t="s">
        <v>65</v>
      </c>
      <c r="H27"/>
      <c r="I27"/>
    </row>
    <row r="28" spans="1:13" ht="14.45" customHeight="1">
      <c r="A28" s="63" t="s">
        <v>80</v>
      </c>
      <c r="B28" s="64" t="s">
        <v>81</v>
      </c>
      <c r="C28" s="31"/>
      <c r="D28" s="31"/>
      <c r="E28" s="233" t="str">
        <f>IF(SUM(C31:C37)=0,"",(C28+C29+C30)/SUM(C31:C37))</f>
        <v/>
      </c>
      <c r="F28" s="172" t="str">
        <f>IF(SUM(D31:D37)=0,"",(D28+D29+D30)/SUM(D31:D37))</f>
        <v/>
      </c>
      <c r="G28" s="151" t="str">
        <f>IF(OR(E28="",F28=""),"",IF(AND(E28&lt;=0.2,F28&lt;=0.2),"YES","NO"))</f>
        <v/>
      </c>
      <c r="H28"/>
      <c r="I28"/>
    </row>
    <row r="29" spans="1:13" ht="14.45" customHeight="1">
      <c r="A29" s="65" t="s">
        <v>82</v>
      </c>
      <c r="B29" s="54" t="s">
        <v>83</v>
      </c>
      <c r="C29" s="31"/>
      <c r="D29" s="31"/>
      <c r="E29" s="273"/>
      <c r="F29" s="269"/>
      <c r="G29" s="269"/>
      <c r="H29"/>
      <c r="I29"/>
    </row>
    <row r="30" spans="1:13" ht="14.45" customHeight="1">
      <c r="A30" s="63" t="s">
        <v>84</v>
      </c>
      <c r="B30" s="64" t="s">
        <v>85</v>
      </c>
      <c r="C30" s="31"/>
      <c r="D30" s="31"/>
      <c r="E30" s="273"/>
      <c r="F30" s="269"/>
      <c r="G30" s="269"/>
      <c r="H30"/>
      <c r="I30"/>
    </row>
    <row r="31" spans="1:13" ht="14.45" customHeight="1">
      <c r="A31" s="66" t="s">
        <v>86</v>
      </c>
      <c r="B31" s="52" t="s">
        <v>87</v>
      </c>
      <c r="C31" s="31"/>
      <c r="D31" s="31"/>
      <c r="E31" s="273"/>
      <c r="F31" s="269"/>
      <c r="G31" s="269"/>
      <c r="H31"/>
      <c r="I31"/>
    </row>
    <row r="32" spans="1:13" ht="14.45" customHeight="1">
      <c r="A32" s="63" t="s">
        <v>88</v>
      </c>
      <c r="B32" s="64" t="s">
        <v>89</v>
      </c>
      <c r="C32" s="31"/>
      <c r="D32" s="31"/>
      <c r="E32" s="273"/>
      <c r="F32" s="269"/>
      <c r="G32" s="269"/>
      <c r="H32"/>
      <c r="I32"/>
    </row>
    <row r="33" spans="1:9" ht="14.45" customHeight="1">
      <c r="A33" s="67" t="s">
        <v>90</v>
      </c>
      <c r="B33" s="68" t="s">
        <v>91</v>
      </c>
      <c r="C33" s="31"/>
      <c r="D33" s="31"/>
      <c r="E33" s="273"/>
      <c r="F33" s="269"/>
      <c r="G33" s="269"/>
      <c r="H33"/>
      <c r="I33"/>
    </row>
    <row r="34" spans="1:9" ht="14.45" customHeight="1">
      <c r="A34" s="63" t="s">
        <v>92</v>
      </c>
      <c r="B34" s="64" t="s">
        <v>93</v>
      </c>
      <c r="C34" s="31"/>
      <c r="D34" s="31"/>
      <c r="E34" s="273"/>
      <c r="F34" s="269"/>
      <c r="G34" s="269"/>
      <c r="H34"/>
      <c r="I34"/>
    </row>
    <row r="35" spans="1:9" ht="14.45" customHeight="1">
      <c r="A35" s="69" t="s">
        <v>94</v>
      </c>
      <c r="B35" s="70" t="s">
        <v>95</v>
      </c>
      <c r="C35" s="31"/>
      <c r="D35" s="31"/>
      <c r="E35" s="273"/>
      <c r="F35" s="269"/>
      <c r="G35" s="269"/>
      <c r="H35"/>
      <c r="I35"/>
    </row>
    <row r="36" spans="1:9" ht="14.45" customHeight="1">
      <c r="A36" s="71" t="s">
        <v>96</v>
      </c>
      <c r="B36" s="72" t="s">
        <v>97</v>
      </c>
      <c r="C36" s="31"/>
      <c r="D36" s="31"/>
      <c r="E36" s="273"/>
      <c r="F36" s="269"/>
      <c r="G36" s="269"/>
      <c r="H36"/>
      <c r="I36"/>
    </row>
    <row r="37" spans="1:9" ht="14.45" customHeight="1">
      <c r="A37" s="69" t="s">
        <v>98</v>
      </c>
      <c r="B37" s="70" t="s">
        <v>99</v>
      </c>
      <c r="C37" s="31"/>
      <c r="D37" s="31"/>
      <c r="E37" s="273"/>
      <c r="F37" s="269"/>
      <c r="G37" s="269"/>
      <c r="H37"/>
      <c r="I37"/>
    </row>
    <row r="38" spans="1:9" ht="14.45" customHeight="1">
      <c r="A38" s="136"/>
      <c r="B38" s="137"/>
      <c r="C38" s="138"/>
      <c r="D38" s="138"/>
      <c r="E38" s="137"/>
      <c r="F38" s="137"/>
      <c r="G38" s="139"/>
      <c r="H38"/>
      <c r="I38"/>
    </row>
    <row r="39" spans="1:9" ht="14.45" customHeight="1">
      <c r="A39" s="152" t="s">
        <v>100</v>
      </c>
      <c r="B39" s="153"/>
      <c r="C39" s="153"/>
      <c r="D39" s="153"/>
      <c r="E39" s="153"/>
      <c r="F39" s="153"/>
      <c r="G39" s="154"/>
      <c r="H39"/>
      <c r="I39"/>
    </row>
    <row r="40" spans="1:9" ht="14.45" customHeight="1">
      <c r="A40" s="143" t="s">
        <v>101</v>
      </c>
      <c r="B40" s="265"/>
      <c r="C40" s="265"/>
      <c r="D40" s="265"/>
      <c r="E40" s="265"/>
      <c r="F40" s="265"/>
      <c r="G40" s="265"/>
      <c r="H40"/>
      <c r="I40"/>
    </row>
    <row r="41" spans="1:9" ht="14.45" customHeight="1">
      <c r="A41" s="47" t="s">
        <v>33</v>
      </c>
      <c r="B41" s="47" t="s">
        <v>34</v>
      </c>
      <c r="C41" s="48" t="s">
        <v>61</v>
      </c>
      <c r="D41" s="48" t="s">
        <v>62</v>
      </c>
      <c r="E41" s="47" t="s">
        <v>63</v>
      </c>
      <c r="F41" s="47" t="s">
        <v>64</v>
      </c>
      <c r="G41" s="47" t="s">
        <v>65</v>
      </c>
      <c r="H41"/>
      <c r="I41"/>
    </row>
    <row r="42" spans="1:9" s="27" customFormat="1" ht="14.45" customHeight="1">
      <c r="A42" s="73" t="s">
        <v>49</v>
      </c>
      <c r="B42" s="50" t="s">
        <v>50</v>
      </c>
      <c r="C42" s="31"/>
      <c r="D42" s="31"/>
      <c r="E42" s="144" t="str">
        <f>IF(SUM(C46:C49)=0,"",SUM(C42:C45)/SUM(C46:C49))</f>
        <v/>
      </c>
      <c r="F42" s="149" t="str">
        <f>IF(SUM(D46:D49)=0,"",SUM(D42:D45)/SUM(D46:D49))</f>
        <v/>
      </c>
      <c r="G42" s="151" t="str">
        <f>IF(OR(E42="",F42=""),"",IF(AND(E42&lt;=0.5,F42&lt;=0.5),"YES","NO"))</f>
        <v/>
      </c>
      <c r="H42" s="74"/>
      <c r="I42" s="74"/>
    </row>
    <row r="43" spans="1:9" s="27" customFormat="1" ht="14.45" customHeight="1">
      <c r="A43" s="66" t="s">
        <v>51</v>
      </c>
      <c r="B43" s="52" t="s">
        <v>52</v>
      </c>
      <c r="C43" s="31"/>
      <c r="D43" s="31"/>
      <c r="E43" s="145"/>
      <c r="F43" s="150"/>
      <c r="G43" s="269"/>
      <c r="H43" s="74"/>
      <c r="I43" s="74"/>
    </row>
    <row r="44" spans="1:9" s="27" customFormat="1" ht="14.45" customHeight="1">
      <c r="A44" s="63" t="s">
        <v>102</v>
      </c>
      <c r="B44" s="50" t="s">
        <v>153</v>
      </c>
      <c r="C44" s="31"/>
      <c r="D44" s="31"/>
      <c r="E44" s="145"/>
      <c r="F44" s="150"/>
      <c r="G44" s="269"/>
      <c r="H44" s="74"/>
      <c r="I44" s="74"/>
    </row>
    <row r="45" spans="1:9" s="27" customFormat="1" ht="14.45" customHeight="1">
      <c r="A45" s="66" t="s">
        <v>104</v>
      </c>
      <c r="B45" s="52" t="s">
        <v>154</v>
      </c>
      <c r="C45" s="31"/>
      <c r="D45" s="31"/>
      <c r="E45" s="145"/>
      <c r="F45" s="150"/>
      <c r="G45" s="269"/>
      <c r="H45" s="74"/>
      <c r="I45" s="74"/>
    </row>
    <row r="46" spans="1:9" s="27" customFormat="1" ht="14.45" customHeight="1">
      <c r="A46" s="63" t="s">
        <v>47</v>
      </c>
      <c r="B46" s="50" t="s">
        <v>48</v>
      </c>
      <c r="C46" s="31"/>
      <c r="D46" s="31"/>
      <c r="E46" s="145"/>
      <c r="F46" s="150"/>
      <c r="G46" s="269"/>
      <c r="H46" s="74"/>
      <c r="I46" s="74"/>
    </row>
    <row r="47" spans="1:9" s="27" customFormat="1" ht="14.45" customHeight="1">
      <c r="A47" s="75" t="s">
        <v>106</v>
      </c>
      <c r="B47" s="52" t="s">
        <v>50</v>
      </c>
      <c r="C47" s="31"/>
      <c r="D47" s="31"/>
      <c r="E47" s="145"/>
      <c r="F47" s="150"/>
      <c r="G47" s="269"/>
      <c r="H47" s="74"/>
      <c r="I47" s="74"/>
    </row>
    <row r="48" spans="1:9" s="27" customFormat="1" ht="14.45" customHeight="1">
      <c r="A48" s="63" t="s">
        <v>51</v>
      </c>
      <c r="B48" s="50" t="s">
        <v>52</v>
      </c>
      <c r="C48" s="31"/>
      <c r="D48" s="31"/>
      <c r="E48" s="145"/>
      <c r="F48" s="150"/>
      <c r="G48" s="269"/>
      <c r="H48" s="74"/>
      <c r="I48" s="74"/>
    </row>
    <row r="49" spans="1:9" s="27" customFormat="1" ht="14.45" customHeight="1">
      <c r="A49" s="66" t="s">
        <v>107</v>
      </c>
      <c r="B49" s="52" t="s">
        <v>54</v>
      </c>
      <c r="C49" s="31"/>
      <c r="D49" s="31"/>
      <c r="E49" s="145"/>
      <c r="F49" s="150"/>
      <c r="G49" s="269"/>
      <c r="H49" s="74"/>
      <c r="I49" s="74"/>
    </row>
    <row r="50" spans="1:9" s="27" customFormat="1" ht="14.45" customHeight="1">
      <c r="A50" s="140"/>
      <c r="B50" s="130"/>
      <c r="C50" s="131"/>
      <c r="D50" s="131"/>
      <c r="E50" s="130"/>
      <c r="F50" s="130"/>
      <c r="G50" s="141"/>
      <c r="H50" s="74"/>
      <c r="I50" s="74"/>
    </row>
    <row r="51" spans="1:9" ht="14.45" customHeight="1">
      <c r="A51" s="142" t="s">
        <v>109</v>
      </c>
      <c r="B51" s="264"/>
      <c r="C51" s="264"/>
      <c r="D51" s="264"/>
      <c r="E51" s="264"/>
      <c r="F51" s="264"/>
      <c r="G51" s="264"/>
      <c r="H51"/>
      <c r="I51"/>
    </row>
    <row r="52" spans="1:9" ht="14.45" customHeight="1">
      <c r="A52" s="143" t="s">
        <v>110</v>
      </c>
      <c r="B52" s="265"/>
      <c r="C52" s="265"/>
      <c r="D52" s="265"/>
      <c r="E52" s="265"/>
      <c r="F52" s="270"/>
      <c r="G52" s="270"/>
      <c r="H52"/>
      <c r="I52"/>
    </row>
    <row r="53" spans="1:9" ht="14.45" customHeight="1">
      <c r="A53" s="47" t="s">
        <v>33</v>
      </c>
      <c r="B53" s="47" t="s">
        <v>34</v>
      </c>
      <c r="C53" s="48" t="s">
        <v>61</v>
      </c>
      <c r="D53" s="48" t="s">
        <v>62</v>
      </c>
      <c r="E53" s="57" t="s">
        <v>65</v>
      </c>
      <c r="F53" s="123"/>
      <c r="G53" s="124"/>
      <c r="H53"/>
      <c r="I53"/>
    </row>
    <row r="54" spans="1:9" s="6" customFormat="1" ht="14.45" customHeight="1">
      <c r="A54" s="63" t="s">
        <v>111</v>
      </c>
      <c r="B54" s="64" t="s">
        <v>112</v>
      </c>
      <c r="C54" s="34"/>
      <c r="D54" s="34"/>
      <c r="E54" s="146" t="str">
        <f>IF(COUNTA(C54:D56)&lt;6,"",IF(AND(OR(D54&gt;100,D55&gt;D56),OR(C54&gt;100,C55&gt;C56)),"YES","NO"))</f>
        <v/>
      </c>
      <c r="F54" s="125"/>
      <c r="G54" s="126"/>
      <c r="H54" s="62"/>
      <c r="I54" s="62"/>
    </row>
    <row r="55" spans="1:9" s="6" customFormat="1" ht="14.45" customHeight="1">
      <c r="A55" s="65" t="s">
        <v>113</v>
      </c>
      <c r="B55" s="54" t="s">
        <v>114</v>
      </c>
      <c r="C55" s="31"/>
      <c r="D55" s="31"/>
      <c r="E55" s="147"/>
      <c r="F55" s="125"/>
      <c r="G55" s="126"/>
      <c r="H55" s="62"/>
      <c r="I55" s="62"/>
    </row>
    <row r="56" spans="1:9" s="6" customFormat="1" ht="14.45" customHeight="1">
      <c r="A56" s="76" t="s">
        <v>115</v>
      </c>
      <c r="B56" s="64" t="s">
        <v>116</v>
      </c>
      <c r="C56" s="31"/>
      <c r="D56" s="31"/>
      <c r="E56" s="148"/>
      <c r="F56" s="127"/>
      <c r="G56" s="128"/>
      <c r="H56" s="62"/>
      <c r="I56" s="62"/>
    </row>
    <row r="57" spans="1:9" ht="14.45" customHeight="1">
      <c r="A57" s="129"/>
      <c r="B57" s="130"/>
      <c r="C57" s="131"/>
      <c r="D57" s="131"/>
      <c r="E57" s="130"/>
      <c r="F57" s="131"/>
      <c r="G57" s="128"/>
      <c r="H57"/>
      <c r="I57"/>
    </row>
    <row r="58" spans="1:9" ht="14.45" customHeight="1">
      <c r="A58" s="231" t="s">
        <v>157</v>
      </c>
      <c r="B58" s="232"/>
      <c r="C58" s="232"/>
      <c r="D58" s="232"/>
      <c r="E58" s="232"/>
      <c r="F58" s="232"/>
      <c r="G58" s="232"/>
      <c r="H58" s="232"/>
      <c r="I58" s="232"/>
    </row>
    <row r="59" spans="1:9" ht="14.45" customHeight="1">
      <c r="A59" s="223" t="s">
        <v>120</v>
      </c>
      <c r="B59" s="224"/>
      <c r="C59" s="224"/>
      <c r="D59" s="224"/>
      <c r="E59" s="224"/>
      <c r="F59" s="224"/>
      <c r="G59" s="224"/>
      <c r="H59" s="224"/>
      <c r="I59" s="224"/>
    </row>
    <row r="60" spans="1:9" ht="14.45" customHeight="1">
      <c r="A60" s="47" t="s">
        <v>33</v>
      </c>
      <c r="B60" s="78" t="s">
        <v>34</v>
      </c>
      <c r="C60" s="48" t="s">
        <v>61</v>
      </c>
      <c r="D60" s="48" t="s">
        <v>62</v>
      </c>
      <c r="E60" s="48" t="s">
        <v>121</v>
      </c>
      <c r="F60" s="48" t="s">
        <v>122</v>
      </c>
      <c r="G60" s="47" t="s">
        <v>123</v>
      </c>
      <c r="H60" s="47" t="s">
        <v>64</v>
      </c>
      <c r="I60" s="47" t="s">
        <v>65</v>
      </c>
    </row>
    <row r="61" spans="1:9" ht="14.45" customHeight="1">
      <c r="A61" s="49" t="s">
        <v>124</v>
      </c>
      <c r="B61" s="79" t="s">
        <v>125</v>
      </c>
      <c r="C61" s="36"/>
      <c r="D61" s="37"/>
      <c r="E61" s="37"/>
      <c r="F61" s="38"/>
      <c r="G61" s="149" t="str">
        <f>IF(OR(C66=0,D66=0,E66=0),"",AVERAGE((C61+C62+C63+C64+C65)/C66,(D61+D62+D63+D64+D65)/D66,(E61+E62+E63+E64+E65)/E66))</f>
        <v/>
      </c>
      <c r="H61" s="149" t="str">
        <f>IF(OR(D66=0,E66=0,F66=0),"",AVERAGE((D61+D62+D63+D64+D65)/D66,(E61+E62+E63+E64+E65)/E66,(F61+F62+F63+F64+F65)/F66))</f>
        <v/>
      </c>
      <c r="I61" s="151" t="str">
        <f>IF(OR(G61="",H61=""),"",IF(AND(G61&lt;=1,H61&lt;=1),"YES","NO"))</f>
        <v/>
      </c>
    </row>
    <row r="62" spans="1:9" ht="14.45" customHeight="1">
      <c r="A62" s="51" t="s">
        <v>126</v>
      </c>
      <c r="B62" s="80" t="s">
        <v>127</v>
      </c>
      <c r="C62" s="36"/>
      <c r="D62" s="37"/>
      <c r="E62" s="37"/>
      <c r="F62" s="38"/>
      <c r="G62" s="150"/>
      <c r="H62" s="150"/>
      <c r="I62" s="269"/>
    </row>
    <row r="63" spans="1:9" ht="14.45" customHeight="1">
      <c r="A63" s="49" t="s">
        <v>128</v>
      </c>
      <c r="B63" s="79" t="s">
        <v>129</v>
      </c>
      <c r="C63" s="36"/>
      <c r="D63" s="37"/>
      <c r="E63" s="37"/>
      <c r="F63" s="38"/>
      <c r="G63" s="150"/>
      <c r="H63" s="150"/>
      <c r="I63" s="269"/>
    </row>
    <row r="64" spans="1:9" ht="14.45" customHeight="1">
      <c r="A64" s="53" t="s">
        <v>130</v>
      </c>
      <c r="B64" s="80" t="s">
        <v>131</v>
      </c>
      <c r="C64" s="36"/>
      <c r="D64" s="37"/>
      <c r="E64" s="37"/>
      <c r="F64" s="38"/>
      <c r="G64" s="150"/>
      <c r="H64" s="150"/>
      <c r="I64" s="269"/>
    </row>
    <row r="65" spans="1:9" ht="14.45" customHeight="1">
      <c r="A65" s="49" t="s">
        <v>132</v>
      </c>
      <c r="B65" s="79" t="s">
        <v>133</v>
      </c>
      <c r="C65" s="36"/>
      <c r="D65" s="37"/>
      <c r="E65" s="37"/>
      <c r="F65" s="38"/>
      <c r="G65" s="150"/>
      <c r="H65" s="150"/>
      <c r="I65" s="269"/>
    </row>
    <row r="66" spans="1:9" ht="14.45" customHeight="1">
      <c r="A66" s="66" t="s">
        <v>134</v>
      </c>
      <c r="B66" s="80" t="s">
        <v>135</v>
      </c>
      <c r="C66" s="36"/>
      <c r="D66" s="37"/>
      <c r="E66" s="37"/>
      <c r="F66" s="38"/>
      <c r="G66" s="150"/>
      <c r="H66" s="150"/>
      <c r="I66" s="269"/>
    </row>
    <row r="67" spans="1:9" ht="14.45" customHeight="1">
      <c r="A67" s="222"/>
      <c r="B67" s="222"/>
      <c r="C67" s="222"/>
      <c r="D67" s="222"/>
      <c r="E67" s="222"/>
      <c r="F67" s="222"/>
      <c r="G67" s="222"/>
      <c r="H67" s="222"/>
      <c r="I67" s="222"/>
    </row>
    <row r="68" spans="1:9" ht="14.45" customHeight="1">
      <c r="A68" s="142" t="s">
        <v>158</v>
      </c>
      <c r="B68" s="264"/>
      <c r="C68" s="264"/>
      <c r="D68" s="264"/>
      <c r="E68" s="264"/>
      <c r="F68" s="268"/>
      <c r="G68" s="268"/>
      <c r="H68"/>
      <c r="I68"/>
    </row>
    <row r="69" spans="1:9" ht="14.45" customHeight="1">
      <c r="A69" s="178" t="s">
        <v>70</v>
      </c>
      <c r="B69" s="179"/>
      <c r="C69" s="179"/>
      <c r="D69" s="179"/>
      <c r="E69" s="179"/>
      <c r="F69" s="164"/>
      <c r="G69" s="165"/>
      <c r="H69"/>
      <c r="I69"/>
    </row>
    <row r="70" spans="1:9" ht="14.45" customHeight="1">
      <c r="A70" s="55" t="s">
        <v>71</v>
      </c>
      <c r="B70" s="56"/>
      <c r="C70" s="56"/>
      <c r="D70" s="56"/>
      <c r="E70" s="56"/>
      <c r="F70" s="166"/>
      <c r="G70" s="167"/>
      <c r="H70"/>
      <c r="I70"/>
    </row>
    <row r="71" spans="1:9" ht="14.45" customHeight="1">
      <c r="A71" s="47" t="s">
        <v>33</v>
      </c>
      <c r="B71" s="47" t="s">
        <v>34</v>
      </c>
      <c r="C71" s="48" t="s">
        <v>61</v>
      </c>
      <c r="D71" s="48" t="s">
        <v>72</v>
      </c>
      <c r="E71" s="57" t="s">
        <v>65</v>
      </c>
      <c r="F71" s="166"/>
      <c r="G71" s="167"/>
      <c r="H71"/>
      <c r="I71"/>
    </row>
    <row r="72" spans="1:9" ht="14.45" customHeight="1">
      <c r="A72" s="58" t="s">
        <v>73</v>
      </c>
      <c r="B72" s="59" t="s">
        <v>74</v>
      </c>
      <c r="C72" s="32"/>
      <c r="D72" s="32"/>
      <c r="E72" s="176" t="str">
        <f>IF(COUNTA(C72:D73)&lt;4,"",IF(OR(AND(ISNUMBER(C72),ISNUMBER(D72),C72&lt;10%,D72&lt;10%),AND(ISNUMBER(C73),ISNUMBER(D73),C73&lt;20000000,D73&lt;20000000)),"YES","NO"))</f>
        <v/>
      </c>
      <c r="F72" s="166"/>
      <c r="G72" s="167"/>
      <c r="H72"/>
      <c r="I72"/>
    </row>
    <row r="73" spans="1:9" ht="14.45" customHeight="1">
      <c r="A73" s="60" t="s">
        <v>75</v>
      </c>
      <c r="B73" s="61" t="s">
        <v>74</v>
      </c>
      <c r="C73" s="33"/>
      <c r="D73" s="33"/>
      <c r="E73" s="177"/>
      <c r="F73" s="166"/>
      <c r="G73" s="167"/>
      <c r="H73"/>
      <c r="I73"/>
    </row>
    <row r="74" spans="1:9" ht="14.45" customHeight="1">
      <c r="A74" s="155"/>
      <c r="B74" s="155"/>
      <c r="C74" s="155"/>
      <c r="D74" s="155"/>
      <c r="E74" s="155"/>
      <c r="F74" s="155"/>
      <c r="G74" s="155"/>
      <c r="H74"/>
      <c r="I74"/>
    </row>
    <row r="75" spans="1:9" ht="14.45" customHeight="1">
      <c r="A75" s="142" t="s">
        <v>159</v>
      </c>
      <c r="B75" s="264"/>
      <c r="C75" s="264"/>
      <c r="D75" s="264"/>
      <c r="E75" s="264"/>
      <c r="F75" s="264"/>
      <c r="G75" s="264"/>
      <c r="H75"/>
      <c r="I75"/>
    </row>
    <row r="76" spans="1:9" ht="14.45" customHeight="1">
      <c r="A76" s="143" t="s">
        <v>137</v>
      </c>
      <c r="B76" s="265"/>
      <c r="C76" s="265"/>
      <c r="D76" s="265"/>
      <c r="E76" s="265"/>
      <c r="F76" s="265"/>
      <c r="G76" s="265"/>
      <c r="H76"/>
      <c r="I76"/>
    </row>
    <row r="77" spans="1:9" ht="14.45" customHeight="1">
      <c r="A77" s="47" t="s">
        <v>33</v>
      </c>
      <c r="B77" s="47" t="s">
        <v>34</v>
      </c>
      <c r="C77" s="48" t="s">
        <v>61</v>
      </c>
      <c r="D77" s="48" t="s">
        <v>62</v>
      </c>
      <c r="E77" s="47" t="s">
        <v>63</v>
      </c>
      <c r="F77" s="47" t="s">
        <v>64</v>
      </c>
      <c r="G77" s="47" t="s">
        <v>65</v>
      </c>
      <c r="H77"/>
      <c r="I77" s="81"/>
    </row>
    <row r="78" spans="1:9" ht="14.45" customHeight="1">
      <c r="A78" s="82" t="s">
        <v>47</v>
      </c>
      <c r="B78" s="79" t="s">
        <v>48</v>
      </c>
      <c r="C78" s="36"/>
      <c r="D78" s="38"/>
      <c r="E78" s="230">
        <f>C78+C79+C80</f>
        <v>0</v>
      </c>
      <c r="F78" s="229">
        <f>D78+D79+D80</f>
        <v>0</v>
      </c>
      <c r="G78" s="151" t="str">
        <f>IF(OR(E78=0,F78=0),"",IF(F78&lt;=100000000,"YES","NO"))</f>
        <v/>
      </c>
      <c r="H78" s="62"/>
      <c r="I78" s="62"/>
    </row>
    <row r="79" spans="1:9" ht="14.45" customHeight="1">
      <c r="A79" s="83" t="s">
        <v>49</v>
      </c>
      <c r="B79" s="80" t="s">
        <v>50</v>
      </c>
      <c r="C79" s="36"/>
      <c r="D79" s="38"/>
      <c r="E79" s="271"/>
      <c r="F79" s="272"/>
      <c r="G79" s="269"/>
      <c r="H79" s="62"/>
      <c r="I79" s="62"/>
    </row>
    <row r="80" spans="1:9" ht="14.45" customHeight="1">
      <c r="A80" s="82" t="s">
        <v>51</v>
      </c>
      <c r="B80" s="79" t="s">
        <v>52</v>
      </c>
      <c r="C80" s="36"/>
      <c r="D80" s="38"/>
      <c r="E80" s="271"/>
      <c r="F80" s="272"/>
      <c r="G80" s="269"/>
      <c r="H80" s="62"/>
      <c r="I80" s="62"/>
    </row>
  </sheetData>
  <mergeCells count="53">
    <mergeCell ref="E7:E10"/>
    <mergeCell ref="F7:F10"/>
    <mergeCell ref="G7:G10"/>
    <mergeCell ref="A1:G1"/>
    <mergeCell ref="A2:G2"/>
    <mergeCell ref="A3:G3"/>
    <mergeCell ref="A4:G4"/>
    <mergeCell ref="A5:G5"/>
    <mergeCell ref="A24:G24"/>
    <mergeCell ref="A11:G11"/>
    <mergeCell ref="A12:G12"/>
    <mergeCell ref="A13:E13"/>
    <mergeCell ref="F13:G17"/>
    <mergeCell ref="E16:E17"/>
    <mergeCell ref="A19:G19"/>
    <mergeCell ref="A20:G20"/>
    <mergeCell ref="E22:E23"/>
    <mergeCell ref="F22:F23"/>
    <mergeCell ref="G22:G23"/>
    <mergeCell ref="A18:G18"/>
    <mergeCell ref="A50:G50"/>
    <mergeCell ref="A25:G25"/>
    <mergeCell ref="A26:G26"/>
    <mergeCell ref="E28:E37"/>
    <mergeCell ref="F28:F37"/>
    <mergeCell ref="G28:G37"/>
    <mergeCell ref="A38:G38"/>
    <mergeCell ref="A39:G39"/>
    <mergeCell ref="A40:G40"/>
    <mergeCell ref="E42:E49"/>
    <mergeCell ref="F42:F49"/>
    <mergeCell ref="G42:G49"/>
    <mergeCell ref="A68:G68"/>
    <mergeCell ref="A51:G51"/>
    <mergeCell ref="A52:G52"/>
    <mergeCell ref="F53:G56"/>
    <mergeCell ref="E54:E56"/>
    <mergeCell ref="A57:G57"/>
    <mergeCell ref="A58:I58"/>
    <mergeCell ref="A59:I59"/>
    <mergeCell ref="G61:G66"/>
    <mergeCell ref="H61:H66"/>
    <mergeCell ref="I61:I66"/>
    <mergeCell ref="A67:I67"/>
    <mergeCell ref="E78:E80"/>
    <mergeCell ref="F78:F80"/>
    <mergeCell ref="G78:G80"/>
    <mergeCell ref="A69:E69"/>
    <mergeCell ref="F69:G73"/>
    <mergeCell ref="E72:E73"/>
    <mergeCell ref="A74:G74"/>
    <mergeCell ref="A75:G75"/>
    <mergeCell ref="A76:G76"/>
  </mergeCells>
  <dataValidations count="2">
    <dataValidation type="decimal" allowBlank="1" showInputMessage="1" showErrorMessage="1" errorTitle="Alleen getallen toegestaan" error="Deze cel accepteert alleen numerieke waarden volgens de celopmaak." sqref="C54:D56 C42:D49 C28:D37 C22:D23 C72:D73 C7:D10 C16:D18" xr:uid="{04F4864B-37A3-4DE5-A779-ED26E04F3AB3}">
      <formula1>-1E+307</formula1>
      <formula2>1E+307</formula2>
    </dataValidation>
    <dataValidation type="decimal" allowBlank="1" showInputMessage="1" showErrorMessage="1" errorTitle="Alleen getallen toegestaan" error="Deze cel accepteert alleen numerieke waarden." sqref="C78:F80 C61:F66" xr:uid="{445D15C6-145E-43AE-938D-1FB01F0E8C45}">
      <formula1>-1E+307</formula1>
      <formula2>1E+307</formula2>
    </dataValidation>
  </dataValidations>
  <hyperlinks>
    <hyperlink ref="A14" r:id="rId1" xr:uid="{47A25882-6F42-4434-978C-D49CBDFA75F4}"/>
    <hyperlink ref="A70" r:id="rId2" xr:uid="{3FBC3227-6931-43A9-9FDE-409F6816EEF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7"/>
  <sheetViews>
    <sheetView zoomScaleNormal="100" workbookViewId="0">
      <selection activeCell="K23" sqref="J23:K23"/>
    </sheetView>
  </sheetViews>
  <sheetFormatPr defaultColWidth="8.7109375" defaultRowHeight="14.45"/>
  <cols>
    <col min="1" max="1" width="49.85546875" style="7" bestFit="1" customWidth="1"/>
    <col min="2" max="2" width="28" style="7" bestFit="1" customWidth="1"/>
    <col min="3" max="6" width="20" style="7" customWidth="1"/>
    <col min="7" max="7" width="22" style="7" customWidth="1"/>
    <col min="8" max="16384" width="8.7109375" style="7"/>
  </cols>
  <sheetData>
    <row r="1" spans="1:8" ht="15.95">
      <c r="A1" s="168" t="s">
        <v>160</v>
      </c>
      <c r="B1" s="263"/>
      <c r="C1" s="263"/>
      <c r="D1" s="263"/>
      <c r="E1" s="263"/>
      <c r="F1" s="263"/>
      <c r="G1" s="263"/>
    </row>
    <row r="2" spans="1:8">
      <c r="A2" s="169" t="s">
        <v>58</v>
      </c>
      <c r="B2" s="258"/>
      <c r="C2" s="258"/>
      <c r="D2" s="258"/>
      <c r="E2" s="258"/>
      <c r="F2" s="258"/>
      <c r="G2" s="258"/>
      <c r="H2" s="25"/>
    </row>
    <row r="3" spans="1:8" ht="14.45" customHeight="1">
      <c r="A3" s="155"/>
      <c r="B3" s="155"/>
      <c r="C3" s="155"/>
      <c r="D3" s="155"/>
      <c r="E3" s="155"/>
      <c r="F3" s="155"/>
      <c r="G3" s="155"/>
    </row>
    <row r="4" spans="1:8" ht="14.45" customHeight="1">
      <c r="A4" s="142" t="s">
        <v>59</v>
      </c>
      <c r="B4" s="264"/>
      <c r="C4" s="264"/>
      <c r="D4" s="264"/>
      <c r="E4" s="264"/>
      <c r="F4" s="264"/>
      <c r="G4" s="264"/>
    </row>
    <row r="5" spans="1:8" ht="14.45" customHeight="1">
      <c r="A5" s="143" t="s">
        <v>60</v>
      </c>
      <c r="B5" s="265"/>
      <c r="C5" s="265"/>
      <c r="D5" s="265"/>
      <c r="E5" s="265"/>
      <c r="F5" s="265"/>
      <c r="G5" s="265"/>
    </row>
    <row r="6" spans="1:8" ht="14.45" customHeight="1">
      <c r="A6" s="47" t="s">
        <v>33</v>
      </c>
      <c r="B6" s="47" t="s">
        <v>34</v>
      </c>
      <c r="C6" s="48" t="s">
        <v>61</v>
      </c>
      <c r="D6" s="48" t="s">
        <v>62</v>
      </c>
      <c r="E6" s="47" t="s">
        <v>63</v>
      </c>
      <c r="F6" s="47" t="s">
        <v>64</v>
      </c>
      <c r="G6" s="47" t="s">
        <v>65</v>
      </c>
    </row>
    <row r="7" spans="1:8" ht="14.45" customHeight="1">
      <c r="A7" s="49" t="s">
        <v>66</v>
      </c>
      <c r="B7" s="92" t="s">
        <v>161</v>
      </c>
      <c r="C7" s="41"/>
      <c r="D7" s="42"/>
      <c r="E7" s="233" t="str">
        <f>IF(SUM(C8:C10)=0,"",C7/SUM(C8:C10))</f>
        <v/>
      </c>
      <c r="F7" s="172" t="str">
        <f>IF(SUM(D8:D10)=0,"",D7/SUM(D8:D10))</f>
        <v/>
      </c>
      <c r="G7" s="151" t="str">
        <f>IF(OR(E7="",F7=""),"",IF(AND(E7&lt;=0.05,F7&lt;=0.05),"YES","NO"))</f>
        <v/>
      </c>
    </row>
    <row r="8" spans="1:8" ht="14.45" customHeight="1">
      <c r="A8" s="51" t="s">
        <v>44</v>
      </c>
      <c r="B8" s="93" t="s">
        <v>45</v>
      </c>
      <c r="C8" s="39"/>
      <c r="D8" s="43"/>
      <c r="E8" s="273"/>
      <c r="F8" s="269"/>
      <c r="G8" s="269"/>
    </row>
    <row r="9" spans="1:8" ht="14.45" customHeight="1">
      <c r="A9" s="49" t="s">
        <v>40</v>
      </c>
      <c r="B9" s="92" t="s">
        <v>41</v>
      </c>
      <c r="C9" s="39"/>
      <c r="D9" s="43"/>
      <c r="E9" s="273"/>
      <c r="F9" s="269"/>
      <c r="G9" s="269"/>
    </row>
    <row r="10" spans="1:8" ht="14.45" customHeight="1">
      <c r="A10" s="53" t="s">
        <v>42</v>
      </c>
      <c r="B10" s="94" t="s">
        <v>43</v>
      </c>
      <c r="C10" s="40"/>
      <c r="D10" s="44"/>
      <c r="E10" s="273"/>
      <c r="F10" s="269"/>
      <c r="G10" s="269"/>
    </row>
    <row r="11" spans="1:8" ht="14.45" customHeight="1">
      <c r="A11" s="240"/>
      <c r="B11" s="241"/>
      <c r="C11" s="242"/>
      <c r="D11" s="242"/>
      <c r="E11" s="241"/>
      <c r="F11" s="241"/>
      <c r="G11" s="243"/>
    </row>
    <row r="12" spans="1:8" ht="14.45" customHeight="1">
      <c r="A12" s="142" t="s">
        <v>68</v>
      </c>
      <c r="B12" s="264"/>
      <c r="C12" s="264"/>
      <c r="D12" s="264"/>
      <c r="E12" s="264"/>
      <c r="F12" s="268"/>
      <c r="G12" s="268"/>
    </row>
    <row r="13" spans="1:8" ht="26.45" customHeight="1">
      <c r="A13" s="178" t="s">
        <v>70</v>
      </c>
      <c r="B13" s="179"/>
      <c r="C13" s="179"/>
      <c r="D13" s="179"/>
      <c r="E13" s="179"/>
      <c r="F13" s="164"/>
      <c r="G13" s="165"/>
    </row>
    <row r="14" spans="1:8" ht="14.45" customHeight="1">
      <c r="A14" s="55" t="s">
        <v>71</v>
      </c>
      <c r="B14" s="56"/>
      <c r="C14" s="56"/>
      <c r="D14" s="56"/>
      <c r="E14" s="56"/>
      <c r="F14" s="166"/>
      <c r="G14" s="167"/>
    </row>
    <row r="15" spans="1:8" ht="14.45" customHeight="1">
      <c r="A15" s="47" t="s">
        <v>33</v>
      </c>
      <c r="B15" s="47" t="s">
        <v>34</v>
      </c>
      <c r="C15" s="48" t="s">
        <v>61</v>
      </c>
      <c r="D15" s="48" t="s">
        <v>72</v>
      </c>
      <c r="E15" s="57" t="s">
        <v>65</v>
      </c>
      <c r="F15" s="166"/>
      <c r="G15" s="167"/>
    </row>
    <row r="16" spans="1:8" ht="14.45" customHeight="1">
      <c r="A16" s="58" t="s">
        <v>73</v>
      </c>
      <c r="B16" s="59" t="s">
        <v>74</v>
      </c>
      <c r="C16" s="32"/>
      <c r="D16" s="32"/>
      <c r="E16" s="176" t="str">
        <f>IF(COUNTA(C16:D17)&lt;4,"",IF(OR(AND(ISNUMBER(C16),ISNUMBER(D16),C16&lt;10%,D16&lt;10%),AND(ISNUMBER(C17),ISNUMBER(D17),C17&lt;20000000,D17&lt;20000000)),"YES","NO"))</f>
        <v/>
      </c>
      <c r="F16" s="166"/>
      <c r="G16" s="167"/>
    </row>
    <row r="17" spans="1:8" ht="14.45" customHeight="1">
      <c r="A17" s="60" t="s">
        <v>75</v>
      </c>
      <c r="B17" s="61" t="s">
        <v>74</v>
      </c>
      <c r="C17" s="33"/>
      <c r="D17" s="33"/>
      <c r="E17" s="177"/>
      <c r="F17" s="166"/>
      <c r="G17" s="167"/>
    </row>
    <row r="18" spans="1:8" ht="14.45" customHeight="1">
      <c r="A18" s="240"/>
      <c r="B18" s="241"/>
      <c r="C18" s="242"/>
      <c r="D18" s="242"/>
      <c r="E18" s="241"/>
      <c r="F18" s="241"/>
      <c r="G18" s="243"/>
    </row>
    <row r="19" spans="1:8" ht="14.45" customHeight="1">
      <c r="A19" s="142" t="s">
        <v>162</v>
      </c>
      <c r="B19" s="264"/>
      <c r="C19" s="264"/>
      <c r="D19" s="264"/>
      <c r="E19" s="264"/>
      <c r="F19" s="268"/>
      <c r="G19" s="268"/>
    </row>
    <row r="20" spans="1:8" ht="26.45" customHeight="1">
      <c r="A20" s="178" t="s">
        <v>70</v>
      </c>
      <c r="B20" s="179"/>
      <c r="C20" s="179"/>
      <c r="D20" s="179"/>
      <c r="E20" s="179"/>
      <c r="F20" s="164"/>
      <c r="G20" s="165"/>
    </row>
    <row r="21" spans="1:8" ht="14.45" customHeight="1">
      <c r="A21" s="55" t="s">
        <v>71</v>
      </c>
      <c r="B21" s="56"/>
      <c r="C21" s="56"/>
      <c r="D21" s="56"/>
      <c r="E21" s="56"/>
      <c r="F21" s="166"/>
      <c r="G21" s="167"/>
    </row>
    <row r="22" spans="1:8" ht="14.45" customHeight="1">
      <c r="A22" s="47" t="s">
        <v>33</v>
      </c>
      <c r="B22" s="47" t="s">
        <v>34</v>
      </c>
      <c r="C22" s="48" t="s">
        <v>61</v>
      </c>
      <c r="D22" s="48" t="s">
        <v>72</v>
      </c>
      <c r="E22" s="57" t="s">
        <v>65</v>
      </c>
      <c r="F22" s="166"/>
      <c r="G22" s="167"/>
    </row>
    <row r="23" spans="1:8" ht="47.1" customHeight="1">
      <c r="A23" s="95" t="s">
        <v>163</v>
      </c>
      <c r="B23" s="59" t="s">
        <v>74</v>
      </c>
      <c r="C23" s="32"/>
      <c r="D23" s="32"/>
      <c r="E23" s="176" t="str">
        <f>IF(COUNTA(C23:D24)&lt;4,"",IF(OR(AND(ISNUMBER(C23),ISNUMBER(D23),C23&lt;10%,D23&lt;10%),AND(ISNUMBER(C24),ISNUMBER(D24),C24&lt;20000000,D24&lt;20000000)),"YES","NO"))</f>
        <v/>
      </c>
      <c r="F23" s="166"/>
      <c r="G23" s="167"/>
    </row>
    <row r="24" spans="1:8" ht="40.5" customHeight="1">
      <c r="A24" s="96" t="s">
        <v>164</v>
      </c>
      <c r="B24" s="61" t="s">
        <v>74</v>
      </c>
      <c r="C24" s="33"/>
      <c r="D24" s="33"/>
      <c r="E24" s="177"/>
      <c r="F24" s="166"/>
      <c r="G24" s="167"/>
    </row>
    <row r="25" spans="1:8" ht="14.45" customHeight="1">
      <c r="A25" s="234"/>
      <c r="B25" s="162"/>
      <c r="C25" s="162"/>
      <c r="D25" s="162"/>
      <c r="E25" s="162"/>
      <c r="F25" s="162"/>
      <c r="G25" s="163"/>
    </row>
    <row r="26" spans="1:8" ht="14.45" customHeight="1">
      <c r="A26" s="142" t="s">
        <v>165</v>
      </c>
      <c r="B26" s="264"/>
      <c r="C26" s="264"/>
      <c r="D26" s="264"/>
      <c r="E26" s="264"/>
      <c r="F26" s="264"/>
      <c r="G26" s="264"/>
    </row>
    <row r="27" spans="1:8" ht="14.45" customHeight="1">
      <c r="A27" s="143" t="s">
        <v>77</v>
      </c>
      <c r="B27" s="265"/>
      <c r="C27" s="265"/>
      <c r="D27" s="265"/>
      <c r="E27" s="265"/>
      <c r="F27" s="265"/>
      <c r="G27" s="265"/>
    </row>
    <row r="28" spans="1:8" ht="14.45" customHeight="1">
      <c r="A28" s="47" t="s">
        <v>33</v>
      </c>
      <c r="B28" s="47" t="s">
        <v>34</v>
      </c>
      <c r="C28" s="48" t="s">
        <v>61</v>
      </c>
      <c r="D28" s="48" t="s">
        <v>62</v>
      </c>
      <c r="E28" s="47" t="s">
        <v>63</v>
      </c>
      <c r="F28" s="47" t="s">
        <v>64</v>
      </c>
      <c r="G28" s="47" t="s">
        <v>65</v>
      </c>
      <c r="H28" s="6"/>
    </row>
    <row r="29" spans="1:8" ht="14.45" customHeight="1">
      <c r="A29" s="63" t="s">
        <v>40</v>
      </c>
      <c r="B29" s="97" t="s">
        <v>41</v>
      </c>
      <c r="C29" s="33"/>
      <c r="D29" s="33"/>
      <c r="E29" s="174">
        <f>C29+C30</f>
        <v>0</v>
      </c>
      <c r="F29" s="180">
        <f>D29+D30</f>
        <v>0</v>
      </c>
      <c r="G29" s="151" t="str">
        <f>IF(OR(E29=0,F29=0),"",IF(AND(E29&lt;=1000000000,F29&lt;=1000000000),"YES","NO"))</f>
        <v/>
      </c>
      <c r="H29" s="6"/>
    </row>
    <row r="30" spans="1:8" ht="14.45" customHeight="1">
      <c r="A30" s="65" t="s">
        <v>42</v>
      </c>
      <c r="B30" s="98" t="s">
        <v>43</v>
      </c>
      <c r="C30" s="33"/>
      <c r="D30" s="33"/>
      <c r="E30" s="175"/>
      <c r="F30" s="181"/>
      <c r="G30" s="269"/>
      <c r="H30" s="6"/>
    </row>
    <row r="31" spans="1:8" ht="14.45" customHeight="1">
      <c r="A31" s="132"/>
      <c r="B31" s="133"/>
      <c r="C31" s="134"/>
      <c r="D31" s="134"/>
      <c r="E31" s="133"/>
      <c r="F31" s="133"/>
      <c r="G31" s="135"/>
      <c r="H31" s="6"/>
    </row>
    <row r="32" spans="1:8" ht="14.45" customHeight="1">
      <c r="A32" s="142" t="s">
        <v>78</v>
      </c>
      <c r="B32" s="264"/>
      <c r="C32" s="264"/>
      <c r="D32" s="264"/>
      <c r="E32" s="264"/>
      <c r="F32" s="264"/>
      <c r="G32" s="264"/>
    </row>
    <row r="33" spans="1:7" ht="14.45" customHeight="1">
      <c r="A33" s="143" t="s">
        <v>151</v>
      </c>
      <c r="B33" s="265"/>
      <c r="C33" s="265"/>
      <c r="D33" s="265"/>
      <c r="E33" s="265"/>
      <c r="F33" s="265"/>
      <c r="G33" s="265"/>
    </row>
    <row r="34" spans="1:7" ht="14.45" customHeight="1">
      <c r="A34" s="47" t="s">
        <v>33</v>
      </c>
      <c r="B34" s="47" t="s">
        <v>34</v>
      </c>
      <c r="C34" s="48" t="s">
        <v>61</v>
      </c>
      <c r="D34" s="48" t="s">
        <v>62</v>
      </c>
      <c r="E34" s="47" t="s">
        <v>63</v>
      </c>
      <c r="F34" s="47" t="s">
        <v>64</v>
      </c>
      <c r="G34" s="47" t="s">
        <v>65</v>
      </c>
    </row>
    <row r="35" spans="1:7" ht="14.45" customHeight="1">
      <c r="A35" s="63" t="s">
        <v>80</v>
      </c>
      <c r="B35" s="99" t="s">
        <v>166</v>
      </c>
      <c r="C35" s="33"/>
      <c r="D35" s="33"/>
      <c r="E35" s="233" t="str">
        <f>IF(SUM(C38:C44)=0,"",SUM(C35:C37)/SUM(C38:C44))</f>
        <v/>
      </c>
      <c r="F35" s="172" t="str">
        <f>IF(SUM(D38:D44)=0,"",SUM(D35:D37)/SUM(D38:D44))</f>
        <v/>
      </c>
      <c r="G35" s="151" t="str">
        <f>IF(OR(E35="",F35=""),"",IF(AND(E35&lt;=0.2,F35&lt;=0.2),"YES","NO"))</f>
        <v/>
      </c>
    </row>
    <row r="36" spans="1:7" ht="14.45" customHeight="1">
      <c r="A36" s="65" t="s">
        <v>167</v>
      </c>
      <c r="B36" s="100" t="s">
        <v>168</v>
      </c>
      <c r="C36" s="33"/>
      <c r="D36" s="33"/>
      <c r="E36" s="273"/>
      <c r="F36" s="269"/>
      <c r="G36" s="269"/>
    </row>
    <row r="37" spans="1:7" ht="14.45" customHeight="1">
      <c r="A37" s="63" t="s">
        <v>84</v>
      </c>
      <c r="B37" s="99" t="s">
        <v>169</v>
      </c>
      <c r="C37" s="33"/>
      <c r="D37" s="33"/>
      <c r="E37" s="273"/>
      <c r="F37" s="269"/>
      <c r="G37" s="269"/>
    </row>
    <row r="38" spans="1:7" ht="14.45" customHeight="1">
      <c r="A38" s="66" t="s">
        <v>86</v>
      </c>
      <c r="B38" s="80" t="s">
        <v>87</v>
      </c>
      <c r="C38" s="33"/>
      <c r="D38" s="33"/>
      <c r="E38" s="273"/>
      <c r="F38" s="269"/>
      <c r="G38" s="269"/>
    </row>
    <row r="39" spans="1:7" ht="14.45" customHeight="1">
      <c r="A39" s="63" t="s">
        <v>88</v>
      </c>
      <c r="B39" s="101" t="s">
        <v>89</v>
      </c>
      <c r="C39" s="33"/>
      <c r="D39" s="33"/>
      <c r="E39" s="273"/>
      <c r="F39" s="269"/>
      <c r="G39" s="269"/>
    </row>
    <row r="40" spans="1:7" ht="14.45" customHeight="1">
      <c r="A40" s="67" t="s">
        <v>90</v>
      </c>
      <c r="B40" s="102" t="s">
        <v>91</v>
      </c>
      <c r="C40" s="33"/>
      <c r="D40" s="33"/>
      <c r="E40" s="273"/>
      <c r="F40" s="269"/>
      <c r="G40" s="269"/>
    </row>
    <row r="41" spans="1:7" ht="14.45" customHeight="1">
      <c r="A41" s="63" t="s">
        <v>92</v>
      </c>
      <c r="B41" s="101" t="s">
        <v>93</v>
      </c>
      <c r="C41" s="33"/>
      <c r="D41" s="33"/>
      <c r="E41" s="273"/>
      <c r="F41" s="269"/>
      <c r="G41" s="269"/>
    </row>
    <row r="42" spans="1:7" ht="14.45" customHeight="1">
      <c r="A42" s="69" t="s">
        <v>94</v>
      </c>
      <c r="B42" s="103" t="s">
        <v>95</v>
      </c>
      <c r="C42" s="33"/>
      <c r="D42" s="33"/>
      <c r="E42" s="273"/>
      <c r="F42" s="269"/>
      <c r="G42" s="269"/>
    </row>
    <row r="43" spans="1:7" ht="14.45" customHeight="1">
      <c r="A43" s="71" t="s">
        <v>96</v>
      </c>
      <c r="B43" s="104" t="s">
        <v>97</v>
      </c>
      <c r="C43" s="33"/>
      <c r="D43" s="33"/>
      <c r="E43" s="273"/>
      <c r="F43" s="269"/>
      <c r="G43" s="269"/>
    </row>
    <row r="44" spans="1:7" ht="14.45" customHeight="1">
      <c r="A44" s="69" t="s">
        <v>98</v>
      </c>
      <c r="B44" s="103" t="s">
        <v>99</v>
      </c>
      <c r="C44" s="33"/>
      <c r="D44" s="33"/>
      <c r="E44" s="273"/>
      <c r="F44" s="269"/>
      <c r="G44" s="269"/>
    </row>
    <row r="45" spans="1:7" ht="14.45" customHeight="1">
      <c r="A45" s="136"/>
      <c r="B45" s="137"/>
      <c r="C45" s="138"/>
      <c r="D45" s="138"/>
      <c r="E45" s="137"/>
      <c r="F45" s="137"/>
      <c r="G45" s="139"/>
    </row>
    <row r="46" spans="1:7" ht="14.45" customHeight="1">
      <c r="A46" s="152" t="s">
        <v>100</v>
      </c>
      <c r="B46" s="153"/>
      <c r="C46" s="153"/>
      <c r="D46" s="153"/>
      <c r="E46" s="153"/>
      <c r="F46" s="153"/>
      <c r="G46" s="154"/>
    </row>
    <row r="47" spans="1:7" ht="14.45" customHeight="1">
      <c r="A47" s="143" t="s">
        <v>101</v>
      </c>
      <c r="B47" s="265"/>
      <c r="C47" s="265"/>
      <c r="D47" s="265"/>
      <c r="E47" s="265"/>
      <c r="F47" s="265"/>
      <c r="G47" s="265"/>
    </row>
    <row r="48" spans="1:7" ht="14.45" customHeight="1">
      <c r="A48" s="47" t="s">
        <v>33</v>
      </c>
      <c r="B48" s="47" t="s">
        <v>34</v>
      </c>
      <c r="C48" s="48" t="s">
        <v>61</v>
      </c>
      <c r="D48" s="48" t="s">
        <v>62</v>
      </c>
      <c r="E48" s="47" t="s">
        <v>63</v>
      </c>
      <c r="F48" s="47" t="s">
        <v>64</v>
      </c>
      <c r="G48" s="47" t="s">
        <v>65</v>
      </c>
    </row>
    <row r="49" spans="1:8" ht="14.45" customHeight="1">
      <c r="A49" s="105" t="s">
        <v>49</v>
      </c>
      <c r="B49" s="106" t="s">
        <v>50</v>
      </c>
      <c r="C49" s="33"/>
      <c r="D49" s="33"/>
      <c r="E49" s="235" t="str">
        <f>IF(SUM(C53:C56)=0,"",SUM(C49:C52)/SUM(C53:C56))</f>
        <v/>
      </c>
      <c r="F49" s="237" t="str">
        <f>IF(SUM(D53:D56)=0,"",SUM(D49:D52)/SUM(D53:D56))</f>
        <v/>
      </c>
      <c r="G49" s="239" t="str">
        <f>IF(OR(E49="",F49=""),"",IF(AND(E49&lt;=0.5,F49&lt;=0.5),"YES","NO"))</f>
        <v/>
      </c>
      <c r="H49" s="27"/>
    </row>
    <row r="50" spans="1:8" ht="14.45" customHeight="1">
      <c r="A50" s="107" t="s">
        <v>51</v>
      </c>
      <c r="B50" s="108" t="s">
        <v>52</v>
      </c>
      <c r="C50" s="33"/>
      <c r="D50" s="33"/>
      <c r="E50" s="236"/>
      <c r="F50" s="238"/>
      <c r="G50" s="274"/>
      <c r="H50" s="27"/>
    </row>
    <row r="51" spans="1:8" ht="14.45" customHeight="1">
      <c r="A51" s="109" t="s">
        <v>170</v>
      </c>
      <c r="B51" s="106" t="s">
        <v>153</v>
      </c>
      <c r="C51" s="33"/>
      <c r="D51" s="33"/>
      <c r="E51" s="236"/>
      <c r="F51" s="238"/>
      <c r="G51" s="274"/>
      <c r="H51" s="27"/>
    </row>
    <row r="52" spans="1:8" ht="14.45" customHeight="1">
      <c r="A52" s="107" t="s">
        <v>171</v>
      </c>
      <c r="B52" s="108" t="s">
        <v>154</v>
      </c>
      <c r="C52" s="33"/>
      <c r="D52" s="33"/>
      <c r="E52" s="236"/>
      <c r="F52" s="238"/>
      <c r="G52" s="274"/>
      <c r="H52" s="27"/>
    </row>
    <row r="53" spans="1:8" ht="14.45" customHeight="1">
      <c r="A53" s="109" t="s">
        <v>47</v>
      </c>
      <c r="B53" s="106" t="s">
        <v>48</v>
      </c>
      <c r="C53" s="33"/>
      <c r="D53" s="33"/>
      <c r="E53" s="236"/>
      <c r="F53" s="238"/>
      <c r="G53" s="274"/>
      <c r="H53" s="27"/>
    </row>
    <row r="54" spans="1:8" ht="14.45" customHeight="1">
      <c r="A54" s="107" t="s">
        <v>49</v>
      </c>
      <c r="B54" s="108" t="s">
        <v>50</v>
      </c>
      <c r="C54" s="33"/>
      <c r="D54" s="33"/>
      <c r="E54" s="236"/>
      <c r="F54" s="238"/>
      <c r="G54" s="274"/>
      <c r="H54" s="27"/>
    </row>
    <row r="55" spans="1:8" ht="14.45" customHeight="1">
      <c r="A55" s="109" t="s">
        <v>51</v>
      </c>
      <c r="B55" s="106" t="s">
        <v>52</v>
      </c>
      <c r="C55" s="33"/>
      <c r="D55" s="33"/>
      <c r="E55" s="236"/>
      <c r="F55" s="238"/>
      <c r="G55" s="274"/>
      <c r="H55" s="27"/>
    </row>
    <row r="56" spans="1:8" ht="14.45" customHeight="1">
      <c r="A56" s="107" t="s">
        <v>53</v>
      </c>
      <c r="B56" s="108" t="s">
        <v>54</v>
      </c>
      <c r="C56" s="33"/>
      <c r="D56" s="33"/>
      <c r="E56" s="236"/>
      <c r="F56" s="238"/>
      <c r="G56" s="274"/>
      <c r="H56" s="27"/>
    </row>
    <row r="57" spans="1:8" ht="14.45" customHeight="1">
      <c r="A57" s="140"/>
      <c r="B57" s="130"/>
      <c r="C57" s="131"/>
      <c r="D57" s="131"/>
      <c r="E57" s="130"/>
      <c r="F57" s="130"/>
      <c r="G57" s="141"/>
      <c r="H57" s="27"/>
    </row>
    <row r="58" spans="1:8" s="6" customFormat="1" ht="14.45" customHeight="1">
      <c r="A58" s="142" t="s">
        <v>109</v>
      </c>
      <c r="B58" s="264"/>
      <c r="C58" s="264"/>
      <c r="D58" s="264"/>
      <c r="E58" s="264"/>
      <c r="F58" s="264"/>
      <c r="G58" s="264"/>
    </row>
    <row r="59" spans="1:8" ht="14.45" customHeight="1">
      <c r="A59" s="143" t="s">
        <v>110</v>
      </c>
      <c r="B59" s="265"/>
      <c r="C59" s="265"/>
      <c r="D59" s="265"/>
      <c r="E59" s="265"/>
      <c r="F59" s="270"/>
      <c r="G59" s="270"/>
    </row>
    <row r="60" spans="1:8" ht="14.45" customHeight="1">
      <c r="A60" s="47" t="s">
        <v>33</v>
      </c>
      <c r="B60" s="47" t="s">
        <v>34</v>
      </c>
      <c r="C60" s="48" t="s">
        <v>61</v>
      </c>
      <c r="D60" s="48" t="s">
        <v>62</v>
      </c>
      <c r="E60" s="57" t="s">
        <v>65</v>
      </c>
      <c r="F60" s="123"/>
      <c r="G60" s="124"/>
    </row>
    <row r="61" spans="1:8" ht="14.45" customHeight="1">
      <c r="A61" s="63" t="s">
        <v>111</v>
      </c>
      <c r="B61" s="99" t="s">
        <v>172</v>
      </c>
      <c r="C61" s="34"/>
      <c r="D61" s="34"/>
      <c r="E61" s="146" t="str">
        <f>IF(COUNTA(C61:D63)&lt;6,"",IF(AND(OR(D61&gt;100,D62&gt;D63),OR(C61&gt;100,C62&gt;C63)),"YES","NO"))</f>
        <v/>
      </c>
      <c r="F61" s="125"/>
      <c r="G61" s="126"/>
    </row>
    <row r="62" spans="1:8" ht="14.45" customHeight="1">
      <c r="A62" s="65" t="s">
        <v>113</v>
      </c>
      <c r="B62" s="100" t="s">
        <v>173</v>
      </c>
      <c r="C62" s="31"/>
      <c r="D62" s="31"/>
      <c r="E62" s="147"/>
      <c r="F62" s="125"/>
      <c r="G62" s="126"/>
    </row>
    <row r="63" spans="1:8" ht="14.45" customHeight="1">
      <c r="A63" s="109" t="s">
        <v>115</v>
      </c>
      <c r="B63" s="99" t="s">
        <v>174</v>
      </c>
      <c r="C63" s="31"/>
      <c r="D63" s="31"/>
      <c r="E63" s="148"/>
      <c r="F63" s="127"/>
      <c r="G63" s="128"/>
    </row>
    <row r="64" spans="1:8" ht="14.45" customHeight="1">
      <c r="A64" s="127"/>
      <c r="B64" s="131"/>
      <c r="C64" s="131"/>
      <c r="D64" s="131"/>
      <c r="E64" s="131"/>
      <c r="F64" s="131"/>
      <c r="G64" s="128"/>
      <c r="H64" s="27"/>
    </row>
    <row r="68" ht="14.45" customHeight="1"/>
    <row r="69" ht="14.45" customHeight="1"/>
    <row r="76" ht="14.45" customHeight="1"/>
    <row r="77" ht="14.45" customHeight="1"/>
  </sheetData>
  <mergeCells count="42">
    <mergeCell ref="A19:G19"/>
    <mergeCell ref="A20:E20"/>
    <mergeCell ref="F20:G24"/>
    <mergeCell ref="E23:E24"/>
    <mergeCell ref="A18:G18"/>
    <mergeCell ref="G35:G44"/>
    <mergeCell ref="A33:G33"/>
    <mergeCell ref="A1:G1"/>
    <mergeCell ref="A2:G2"/>
    <mergeCell ref="A4:G4"/>
    <mergeCell ref="A5:G5"/>
    <mergeCell ref="A32:G32"/>
    <mergeCell ref="F7:F10"/>
    <mergeCell ref="G7:G10"/>
    <mergeCell ref="A12:G12"/>
    <mergeCell ref="E7:E10"/>
    <mergeCell ref="A26:G26"/>
    <mergeCell ref="A27:G27"/>
    <mergeCell ref="E29:E30"/>
    <mergeCell ref="F29:F30"/>
    <mergeCell ref="G29:G30"/>
    <mergeCell ref="A13:E13"/>
    <mergeCell ref="F13:G17"/>
    <mergeCell ref="E16:E17"/>
    <mergeCell ref="A3:G3"/>
    <mergeCell ref="A11:G11"/>
    <mergeCell ref="A64:G64"/>
    <mergeCell ref="A25:G25"/>
    <mergeCell ref="A31:G31"/>
    <mergeCell ref="A45:G45"/>
    <mergeCell ref="A58:G58"/>
    <mergeCell ref="A59:G59"/>
    <mergeCell ref="F60:G63"/>
    <mergeCell ref="E61:E63"/>
    <mergeCell ref="A57:G57"/>
    <mergeCell ref="A47:G47"/>
    <mergeCell ref="E49:E56"/>
    <mergeCell ref="F49:F56"/>
    <mergeCell ref="G49:G56"/>
    <mergeCell ref="E35:E44"/>
    <mergeCell ref="F35:F44"/>
    <mergeCell ref="A46:G46"/>
  </mergeCells>
  <dataValidations count="2">
    <dataValidation type="decimal" allowBlank="1" showInputMessage="1" showErrorMessage="1" errorTitle="Alleen getallen toegestaan" error="Deze cel accepteert alleen numerieke waarden." sqref="C29:D30 C7:D10 C35:D44 C49:D56" xr:uid="{49B1840C-E1B9-4F3C-8305-2CC5C306E365}">
      <formula1>-1E+307</formula1>
      <formula2>1E+307</formula2>
    </dataValidation>
    <dataValidation type="decimal" allowBlank="1" showInputMessage="1" showErrorMessage="1" errorTitle="Alleen getallen toegestaan" error="Deze cel accepteert alleen numerieke waarden volgens de celopmaak." sqref="C61:D63 C16:D18 C23:D24" xr:uid="{5DCB55BC-019A-4DBA-9CAE-0EF8C0137BAC}">
      <formula1>-1E+307</formula1>
      <formula2>1E+307</formula2>
    </dataValidation>
  </dataValidations>
  <hyperlinks>
    <hyperlink ref="A14" r:id="rId1" xr:uid="{A58BC31A-A993-42D8-81A8-5BC6D8474C42}"/>
    <hyperlink ref="A21" r:id="rId2" xr:uid="{7378BE55-BEDD-4637-8C45-2DCECB24B5AE}"/>
  </hyperlink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2D0B9-B1A3-4A6E-9CE1-E9631506C2B8}">
  <dimension ref="A1:I86"/>
  <sheetViews>
    <sheetView topLeftCell="A21" zoomScaleNormal="100" workbookViewId="0">
      <selection activeCell="H25" sqref="H25"/>
    </sheetView>
  </sheetViews>
  <sheetFormatPr defaultColWidth="8.7109375" defaultRowHeight="14.45"/>
  <cols>
    <col min="1" max="1" width="52.5703125" style="7" bestFit="1" customWidth="1"/>
    <col min="2" max="2" width="28" style="35" bestFit="1" customWidth="1"/>
    <col min="3" max="6" width="18" style="7" customWidth="1"/>
    <col min="7" max="9" width="20" style="7" customWidth="1"/>
    <col min="10" max="16384" width="8.7109375" style="7"/>
  </cols>
  <sheetData>
    <row r="1" spans="1:9" ht="15.95">
      <c r="A1" s="168" t="s">
        <v>175</v>
      </c>
      <c r="B1" s="263"/>
      <c r="C1" s="263"/>
      <c r="D1" s="263"/>
      <c r="E1" s="263"/>
      <c r="F1" s="263"/>
      <c r="G1" s="263"/>
      <c r="H1" s="263"/>
      <c r="I1" s="263"/>
    </row>
    <row r="2" spans="1:9">
      <c r="A2" s="169" t="s">
        <v>176</v>
      </c>
      <c r="B2" s="169"/>
      <c r="C2" s="169"/>
      <c r="D2" s="169"/>
      <c r="E2" s="169"/>
      <c r="F2" s="169"/>
      <c r="G2" s="169"/>
      <c r="H2" s="169"/>
      <c r="I2" s="169"/>
    </row>
    <row r="3" spans="1:9" ht="14.45" customHeight="1">
      <c r="A3" s="248"/>
      <c r="B3" s="248"/>
      <c r="C3" s="248"/>
      <c r="D3" s="248"/>
      <c r="E3" s="248"/>
      <c r="F3" s="248"/>
      <c r="G3" s="248"/>
      <c r="H3" s="248"/>
      <c r="I3" s="248"/>
    </row>
    <row r="4" spans="1:9" ht="14.45" customHeight="1">
      <c r="A4" s="244" t="s">
        <v>119</v>
      </c>
      <c r="B4" s="245"/>
      <c r="C4" s="245"/>
      <c r="D4" s="245"/>
      <c r="E4" s="245"/>
      <c r="F4" s="245"/>
      <c r="G4" s="245"/>
      <c r="H4" s="245"/>
      <c r="I4" s="245"/>
    </row>
    <row r="5" spans="1:9" ht="14.45" customHeight="1">
      <c r="A5" s="246" t="s">
        <v>120</v>
      </c>
      <c r="B5" s="247"/>
      <c r="C5" s="247"/>
      <c r="D5" s="247"/>
      <c r="E5" s="247"/>
      <c r="F5" s="247"/>
      <c r="G5" s="247"/>
      <c r="H5" s="247"/>
      <c r="I5" s="247"/>
    </row>
    <row r="6" spans="1:9" ht="14.45" customHeight="1">
      <c r="A6" s="47" t="s">
        <v>33</v>
      </c>
      <c r="B6" s="78" t="s">
        <v>34</v>
      </c>
      <c r="C6" s="47" t="s">
        <v>61</v>
      </c>
      <c r="D6" s="47" t="s">
        <v>62</v>
      </c>
      <c r="E6" s="47" t="s">
        <v>121</v>
      </c>
      <c r="F6" s="47" t="s">
        <v>122</v>
      </c>
      <c r="G6" s="47" t="s">
        <v>63</v>
      </c>
      <c r="H6" s="47" t="s">
        <v>64</v>
      </c>
      <c r="I6" s="47" t="s">
        <v>65</v>
      </c>
    </row>
    <row r="7" spans="1:9" ht="14.45" customHeight="1">
      <c r="A7" s="49" t="s">
        <v>124</v>
      </c>
      <c r="B7" s="110" t="s">
        <v>125</v>
      </c>
      <c r="C7" s="41"/>
      <c r="D7" s="41"/>
      <c r="E7" s="41"/>
      <c r="F7" s="41"/>
      <c r="G7" s="172" t="str">
        <f>IF(OR(C12=0,D12=0,E12=0),"",AVERAGE((C7+C8+C9+C10+C11)/C12,(D7+D8+D9+D10+D11)/D12,(E7+E8+E9+E10+E11)/E12))</f>
        <v/>
      </c>
      <c r="H7" s="172" t="str">
        <f>IF(OR(D12=0,E12=0,F12=0),"",AVERAGE((D7+D8+D9+D10+D11)/D12,(E7+E8+E9+E10+E11)/E12,(F7+F8+F9+F10+F11)/F12))</f>
        <v/>
      </c>
      <c r="I7" s="151" t="str">
        <f>IF(OR(G7="",H7=""),"",IF(AND(G7&lt;=1,H7&lt;=1),"YES","NO"))</f>
        <v/>
      </c>
    </row>
    <row r="8" spans="1:9" ht="14.45" customHeight="1">
      <c r="A8" s="51" t="s">
        <v>126</v>
      </c>
      <c r="B8" s="111" t="s">
        <v>127</v>
      </c>
      <c r="C8" s="41"/>
      <c r="D8" s="41"/>
      <c r="E8" s="41"/>
      <c r="F8" s="41"/>
      <c r="G8" s="269"/>
      <c r="H8" s="269"/>
      <c r="I8" s="269"/>
    </row>
    <row r="9" spans="1:9" ht="14.45" customHeight="1">
      <c r="A9" s="49" t="s">
        <v>128</v>
      </c>
      <c r="B9" s="110" t="s">
        <v>129</v>
      </c>
      <c r="C9" s="41"/>
      <c r="D9" s="41"/>
      <c r="E9" s="41"/>
      <c r="F9" s="41"/>
      <c r="G9" s="269"/>
      <c r="H9" s="269"/>
      <c r="I9" s="269"/>
    </row>
    <row r="10" spans="1:9" ht="14.45" customHeight="1">
      <c r="A10" s="53" t="s">
        <v>130</v>
      </c>
      <c r="B10" s="111" t="s">
        <v>131</v>
      </c>
      <c r="C10" s="41"/>
      <c r="D10" s="41"/>
      <c r="E10" s="41"/>
      <c r="F10" s="41"/>
      <c r="G10" s="269"/>
      <c r="H10" s="269"/>
      <c r="I10" s="269"/>
    </row>
    <row r="11" spans="1:9" ht="14.45" customHeight="1">
      <c r="A11" s="49" t="s">
        <v>132</v>
      </c>
      <c r="B11" s="110" t="s">
        <v>133</v>
      </c>
      <c r="C11" s="41"/>
      <c r="D11" s="41"/>
      <c r="E11" s="41"/>
      <c r="F11" s="41"/>
      <c r="G11" s="269"/>
      <c r="H11" s="269"/>
      <c r="I11" s="269"/>
    </row>
    <row r="12" spans="1:9" ht="14.45" customHeight="1">
      <c r="A12" s="53" t="s">
        <v>134</v>
      </c>
      <c r="B12" s="111" t="s">
        <v>135</v>
      </c>
      <c r="C12" s="41"/>
      <c r="D12" s="41"/>
      <c r="E12" s="41"/>
      <c r="F12" s="41"/>
      <c r="G12" s="269"/>
      <c r="H12" s="269"/>
      <c r="I12" s="269"/>
    </row>
    <row r="13" spans="1:9" ht="14.45" customHeight="1">
      <c r="A13" s="249"/>
      <c r="B13" s="249"/>
      <c r="C13" s="249"/>
      <c r="D13" s="249"/>
      <c r="E13" s="249"/>
      <c r="F13" s="249"/>
      <c r="G13" s="249"/>
      <c r="H13" s="249"/>
      <c r="I13" s="249"/>
    </row>
    <row r="14" spans="1:9" ht="14.45" customHeight="1">
      <c r="A14" s="142" t="s">
        <v>68</v>
      </c>
      <c r="B14" s="264"/>
      <c r="C14" s="264"/>
      <c r="D14" s="264"/>
      <c r="E14" s="264"/>
      <c r="F14" s="268"/>
      <c r="G14" s="268"/>
      <c r="H14"/>
      <c r="I14"/>
    </row>
    <row r="15" spans="1:9" ht="26.45" customHeight="1">
      <c r="A15" s="178" t="s">
        <v>70</v>
      </c>
      <c r="B15" s="179"/>
      <c r="C15" s="179"/>
      <c r="D15" s="179"/>
      <c r="E15" s="179"/>
      <c r="F15" s="164"/>
      <c r="G15" s="165"/>
      <c r="H15"/>
      <c r="I15"/>
    </row>
    <row r="16" spans="1:9" ht="14.45" customHeight="1">
      <c r="A16" s="55" t="s">
        <v>71</v>
      </c>
      <c r="B16" s="56"/>
      <c r="C16" s="56"/>
      <c r="D16" s="56"/>
      <c r="E16" s="56"/>
      <c r="F16" s="166"/>
      <c r="G16" s="167"/>
      <c r="H16"/>
      <c r="I16"/>
    </row>
    <row r="17" spans="1:9" ht="14.45" customHeight="1">
      <c r="A17" s="47" t="s">
        <v>33</v>
      </c>
      <c r="B17" s="47" t="s">
        <v>34</v>
      </c>
      <c r="C17" s="48" t="s">
        <v>61</v>
      </c>
      <c r="D17" s="48" t="s">
        <v>72</v>
      </c>
      <c r="E17" s="57" t="s">
        <v>65</v>
      </c>
      <c r="F17" s="166"/>
      <c r="G17" s="167"/>
      <c r="H17"/>
      <c r="I17"/>
    </row>
    <row r="18" spans="1:9" ht="14.45" customHeight="1">
      <c r="A18" s="58" t="s">
        <v>73</v>
      </c>
      <c r="B18" s="59" t="s">
        <v>74</v>
      </c>
      <c r="C18" s="32"/>
      <c r="D18" s="32"/>
      <c r="E18" s="176" t="str">
        <f>IF(COUNTA(C18:D19)&lt;4,"",IF(OR(AND(ISNUMBER(C18),ISNUMBER(D18),C18&lt;10%,D18&lt;10%),AND(ISNUMBER(C19),ISNUMBER(D19),C19&lt;20000000,D19&lt;20000000)),"YES","NO"))</f>
        <v/>
      </c>
      <c r="F18" s="166"/>
      <c r="G18" s="167"/>
      <c r="H18"/>
      <c r="I18"/>
    </row>
    <row r="19" spans="1:9" ht="14.45" customHeight="1">
      <c r="A19" s="60" t="s">
        <v>75</v>
      </c>
      <c r="B19" s="61" t="s">
        <v>74</v>
      </c>
      <c r="C19" s="33"/>
      <c r="D19" s="33"/>
      <c r="E19" s="177"/>
      <c r="F19" s="166"/>
      <c r="G19" s="167"/>
      <c r="H19"/>
      <c r="I19"/>
    </row>
    <row r="20" spans="1:9" ht="14.45" customHeight="1">
      <c r="A20" s="249"/>
      <c r="B20" s="249"/>
      <c r="C20" s="249"/>
      <c r="D20" s="249"/>
      <c r="E20" s="249"/>
      <c r="F20" s="249"/>
      <c r="G20" s="249"/>
      <c r="H20" s="249"/>
      <c r="I20" s="249"/>
    </row>
    <row r="21" spans="1:9" ht="14.45" customHeight="1">
      <c r="A21" s="142" t="s">
        <v>162</v>
      </c>
      <c r="B21" s="264"/>
      <c r="C21" s="264"/>
      <c r="D21" s="264"/>
      <c r="E21" s="264"/>
      <c r="F21" s="268"/>
      <c r="G21" s="268"/>
      <c r="H21"/>
      <c r="I21"/>
    </row>
    <row r="22" spans="1:9" ht="26.45" customHeight="1">
      <c r="A22" s="178" t="s">
        <v>70</v>
      </c>
      <c r="B22" s="179"/>
      <c r="C22" s="179"/>
      <c r="D22" s="179"/>
      <c r="E22" s="179"/>
      <c r="F22" s="164"/>
      <c r="G22" s="165"/>
      <c r="H22"/>
      <c r="I22"/>
    </row>
    <row r="23" spans="1:9" ht="14.45" customHeight="1">
      <c r="A23" s="55" t="s">
        <v>71</v>
      </c>
      <c r="B23" s="56"/>
      <c r="C23" s="56"/>
      <c r="D23" s="56"/>
      <c r="E23" s="56"/>
      <c r="F23" s="166"/>
      <c r="G23" s="167"/>
      <c r="H23"/>
      <c r="I23"/>
    </row>
    <row r="24" spans="1:9" ht="14.45" customHeight="1">
      <c r="A24" s="47" t="s">
        <v>33</v>
      </c>
      <c r="B24" s="47" t="s">
        <v>34</v>
      </c>
      <c r="C24" s="48" t="s">
        <v>61</v>
      </c>
      <c r="D24" s="48" t="s">
        <v>72</v>
      </c>
      <c r="E24" s="57" t="s">
        <v>65</v>
      </c>
      <c r="F24" s="166"/>
      <c r="G24" s="167"/>
      <c r="H24"/>
      <c r="I24"/>
    </row>
    <row r="25" spans="1:9" ht="47.1" customHeight="1">
      <c r="A25" s="95" t="s">
        <v>163</v>
      </c>
      <c r="B25" s="59" t="s">
        <v>74</v>
      </c>
      <c r="C25" s="32"/>
      <c r="D25" s="32"/>
      <c r="E25" s="176" t="str">
        <f>IF(COUNTA(C25:D26)&lt;4,"",IF(OR(AND(ISNUMBER(C25),ISNUMBER(D25),C25&lt;10%,D25&lt;10%),AND(ISNUMBER(C26),ISNUMBER(D26),C26&lt;20000000,D26&lt;20000000)),"YES","NO"))</f>
        <v/>
      </c>
      <c r="F25" s="166"/>
      <c r="G25" s="167"/>
      <c r="H25"/>
      <c r="I25"/>
    </row>
    <row r="26" spans="1:9" ht="44.45" customHeight="1">
      <c r="A26" s="96" t="s">
        <v>164</v>
      </c>
      <c r="B26" s="61" t="s">
        <v>74</v>
      </c>
      <c r="C26" s="33"/>
      <c r="D26" s="33"/>
      <c r="E26" s="177"/>
      <c r="F26" s="166"/>
      <c r="G26" s="167"/>
      <c r="H26"/>
      <c r="I26"/>
    </row>
    <row r="27" spans="1:9" ht="14.45" customHeight="1">
      <c r="A27" s="250"/>
      <c r="B27" s="250"/>
      <c r="C27" s="250"/>
      <c r="D27" s="250"/>
      <c r="E27" s="250"/>
      <c r="F27" s="250"/>
      <c r="G27" s="250"/>
      <c r="H27" s="112"/>
      <c r="I27"/>
    </row>
    <row r="28" spans="1:9" ht="14.45" customHeight="1">
      <c r="A28" s="142" t="s">
        <v>136</v>
      </c>
      <c r="B28" s="264"/>
      <c r="C28" s="264"/>
      <c r="D28" s="264"/>
      <c r="E28" s="264"/>
      <c r="F28" s="264"/>
      <c r="G28" s="264"/>
      <c r="H28"/>
      <c r="I28"/>
    </row>
    <row r="29" spans="1:9" ht="14.45" customHeight="1">
      <c r="A29" s="143" t="s">
        <v>137</v>
      </c>
      <c r="B29" s="265"/>
      <c r="C29" s="265"/>
      <c r="D29" s="265"/>
      <c r="E29" s="265"/>
      <c r="F29" s="265"/>
      <c r="G29" s="265"/>
      <c r="H29"/>
      <c r="I29"/>
    </row>
    <row r="30" spans="1:9" ht="14.45" customHeight="1">
      <c r="A30" s="47" t="s">
        <v>33</v>
      </c>
      <c r="B30" s="47" t="s">
        <v>34</v>
      </c>
      <c r="C30" s="47" t="s">
        <v>61</v>
      </c>
      <c r="D30" s="47" t="s">
        <v>62</v>
      </c>
      <c r="E30" s="47" t="s">
        <v>123</v>
      </c>
      <c r="F30" s="47" t="s">
        <v>64</v>
      </c>
      <c r="G30" s="47" t="s">
        <v>65</v>
      </c>
      <c r="H30"/>
      <c r="I30"/>
    </row>
    <row r="31" spans="1:9" ht="14.45" customHeight="1">
      <c r="A31" s="82" t="s">
        <v>47</v>
      </c>
      <c r="B31" s="110" t="s">
        <v>48</v>
      </c>
      <c r="C31" s="41"/>
      <c r="D31" s="41"/>
      <c r="E31" s="229">
        <f>C31+C32+C33</f>
        <v>0</v>
      </c>
      <c r="F31" s="229">
        <f>D31+D32+D33</f>
        <v>0</v>
      </c>
      <c r="G31" s="151" t="str">
        <f>IF(OR(E31=0,F31=0),"",IF(F31&lt;=100000000,"YES","NO"))</f>
        <v/>
      </c>
      <c r="H31" s="62"/>
      <c r="I31" s="62"/>
    </row>
    <row r="32" spans="1:9" ht="14.45" customHeight="1">
      <c r="A32" s="83" t="s">
        <v>49</v>
      </c>
      <c r="B32" s="111" t="s">
        <v>50</v>
      </c>
      <c r="C32" s="41"/>
      <c r="D32" s="41"/>
      <c r="E32" s="272"/>
      <c r="F32" s="272"/>
      <c r="G32" s="269"/>
      <c r="H32" s="62"/>
      <c r="I32" s="62"/>
    </row>
    <row r="33" spans="1:9" ht="14.45" customHeight="1">
      <c r="A33" s="82" t="s">
        <v>51</v>
      </c>
      <c r="B33" s="110" t="s">
        <v>52</v>
      </c>
      <c r="C33" s="41"/>
      <c r="D33" s="41"/>
      <c r="E33" s="272"/>
      <c r="F33" s="272"/>
      <c r="G33" s="269"/>
      <c r="H33" s="62"/>
      <c r="I33"/>
    </row>
    <row r="34" spans="1:9" ht="14.45" customHeight="1">
      <c r="A34" s="136"/>
      <c r="B34" s="137"/>
      <c r="C34" s="137"/>
      <c r="D34" s="137"/>
      <c r="E34" s="137"/>
      <c r="F34" s="137"/>
      <c r="G34" s="139"/>
      <c r="H34" s="62"/>
      <c r="I34"/>
    </row>
    <row r="35" spans="1:9" ht="14.45" customHeight="1">
      <c r="A35" s="142" t="s">
        <v>138</v>
      </c>
      <c r="B35" s="264"/>
      <c r="C35" s="264"/>
      <c r="D35" s="264"/>
      <c r="E35" s="264"/>
      <c r="F35" s="264"/>
      <c r="G35" s="264"/>
      <c r="H35"/>
      <c r="I35"/>
    </row>
    <row r="36" spans="1:9" ht="14.45" customHeight="1">
      <c r="A36" s="143" t="s">
        <v>139</v>
      </c>
      <c r="B36" s="265"/>
      <c r="C36" s="265"/>
      <c r="D36" s="265"/>
      <c r="E36" s="265"/>
      <c r="F36" s="265"/>
      <c r="G36" s="265"/>
      <c r="H36"/>
      <c r="I36"/>
    </row>
    <row r="37" spans="1:9" ht="14.45" customHeight="1">
      <c r="A37" s="47" t="s">
        <v>33</v>
      </c>
      <c r="B37" s="47" t="s">
        <v>34</v>
      </c>
      <c r="C37" s="47" t="s">
        <v>61</v>
      </c>
      <c r="D37" s="47" t="s">
        <v>62</v>
      </c>
      <c r="E37" s="47" t="s">
        <v>123</v>
      </c>
      <c r="F37" s="47" t="s">
        <v>64</v>
      </c>
      <c r="G37" s="47" t="s">
        <v>65</v>
      </c>
      <c r="H37"/>
      <c r="I37"/>
    </row>
    <row r="38" spans="1:9" ht="14.45" customHeight="1">
      <c r="A38" s="63" t="s">
        <v>140</v>
      </c>
      <c r="B38" s="110" t="s">
        <v>141</v>
      </c>
      <c r="C38" s="41"/>
      <c r="D38" s="41"/>
      <c r="E38" s="172" t="str">
        <f>IF(SUM(C43:C45)=0,"",SUM(C38:C42)/SUM(C43:C45))</f>
        <v/>
      </c>
      <c r="F38" s="172" t="str">
        <f>IF(SUM(D43:D45)=0,"",SUM(D38:D42)/SUM(D43:D45))</f>
        <v/>
      </c>
      <c r="G38" s="151" t="str">
        <f>IF(OR(E38="",F38=""),"",IF(AND(E38&lt;=0.3,F38&lt;=0.3),"YES","NO"))</f>
        <v/>
      </c>
      <c r="H38"/>
      <c r="I38"/>
    </row>
    <row r="39" spans="1:9" ht="14.45" customHeight="1">
      <c r="A39" s="65" t="s">
        <v>142</v>
      </c>
      <c r="B39" s="111" t="s">
        <v>143</v>
      </c>
      <c r="C39" s="41"/>
      <c r="D39" s="41"/>
      <c r="E39" s="269"/>
      <c r="F39" s="269"/>
      <c r="G39" s="269"/>
      <c r="H39"/>
      <c r="I39"/>
    </row>
    <row r="40" spans="1:9" ht="14.45" customHeight="1">
      <c r="A40" s="63" t="s">
        <v>144</v>
      </c>
      <c r="B40" s="110" t="s">
        <v>145</v>
      </c>
      <c r="C40" s="41"/>
      <c r="D40" s="41"/>
      <c r="E40" s="269"/>
      <c r="F40" s="269"/>
      <c r="G40" s="269"/>
      <c r="H40"/>
      <c r="I40"/>
    </row>
    <row r="41" spans="1:9" ht="14.45" customHeight="1">
      <c r="A41" s="66" t="s">
        <v>146</v>
      </c>
      <c r="B41" s="111" t="s">
        <v>147</v>
      </c>
      <c r="C41" s="41"/>
      <c r="D41" s="41"/>
      <c r="E41" s="269"/>
      <c r="F41" s="269"/>
      <c r="G41" s="269"/>
      <c r="H41"/>
      <c r="I41"/>
    </row>
    <row r="42" spans="1:9" ht="14.45" customHeight="1">
      <c r="A42" s="73" t="s">
        <v>148</v>
      </c>
      <c r="B42" s="110" t="s">
        <v>149</v>
      </c>
      <c r="C42" s="41"/>
      <c r="D42" s="41"/>
      <c r="E42" s="269"/>
      <c r="F42" s="269"/>
      <c r="G42" s="269"/>
      <c r="H42"/>
      <c r="I42"/>
    </row>
    <row r="43" spans="1:9" ht="14.45" customHeight="1">
      <c r="A43" s="66" t="s">
        <v>47</v>
      </c>
      <c r="B43" s="111" t="s">
        <v>48</v>
      </c>
      <c r="C43" s="41"/>
      <c r="D43" s="41"/>
      <c r="E43" s="269"/>
      <c r="F43" s="269"/>
      <c r="G43" s="269"/>
      <c r="H43"/>
      <c r="I43"/>
    </row>
    <row r="44" spans="1:9" ht="14.45" customHeight="1">
      <c r="A44" s="113" t="s">
        <v>49</v>
      </c>
      <c r="B44" s="110" t="s">
        <v>50</v>
      </c>
      <c r="C44" s="41"/>
      <c r="D44" s="41"/>
      <c r="E44" s="269"/>
      <c r="F44" s="269"/>
      <c r="G44" s="269"/>
      <c r="H44"/>
      <c r="I44"/>
    </row>
    <row r="45" spans="1:9" ht="14.45" customHeight="1">
      <c r="A45" s="66" t="s">
        <v>51</v>
      </c>
      <c r="B45" s="111" t="s">
        <v>52</v>
      </c>
      <c r="C45" s="41"/>
      <c r="D45" s="41"/>
      <c r="E45" s="269"/>
      <c r="F45" s="269"/>
      <c r="G45" s="269"/>
      <c r="H45"/>
      <c r="I45"/>
    </row>
    <row r="46" spans="1:9" ht="14.45" customHeight="1">
      <c r="A46" s="136"/>
      <c r="B46" s="137"/>
      <c r="C46" s="137"/>
      <c r="D46" s="137"/>
      <c r="E46" s="137"/>
      <c r="F46" s="137"/>
      <c r="G46" s="139"/>
      <c r="H46"/>
      <c r="I46"/>
    </row>
    <row r="47" spans="1:9" ht="14.45" customHeight="1">
      <c r="A47" s="142" t="s">
        <v>150</v>
      </c>
      <c r="B47" s="264"/>
      <c r="C47" s="264"/>
      <c r="D47" s="264"/>
      <c r="E47" s="264"/>
      <c r="F47" s="264"/>
      <c r="G47" s="264"/>
      <c r="H47"/>
      <c r="I47"/>
    </row>
    <row r="48" spans="1:9" ht="14.45" customHeight="1">
      <c r="A48" s="143" t="s">
        <v>151</v>
      </c>
      <c r="B48" s="265"/>
      <c r="C48" s="265"/>
      <c r="D48" s="265"/>
      <c r="E48" s="265"/>
      <c r="F48" s="265"/>
      <c r="G48" s="265"/>
      <c r="H48"/>
      <c r="I48"/>
    </row>
    <row r="49" spans="1:9" ht="14.45" customHeight="1">
      <c r="A49" s="47" t="s">
        <v>33</v>
      </c>
      <c r="B49" s="47" t="s">
        <v>34</v>
      </c>
      <c r="C49" s="47" t="s">
        <v>61</v>
      </c>
      <c r="D49" s="47" t="s">
        <v>62</v>
      </c>
      <c r="E49" s="47" t="s">
        <v>123</v>
      </c>
      <c r="F49" s="47" t="s">
        <v>64</v>
      </c>
      <c r="G49" s="47" t="s">
        <v>65</v>
      </c>
      <c r="H49"/>
      <c r="I49"/>
    </row>
    <row r="50" spans="1:9" ht="14.45" customHeight="1">
      <c r="A50" s="63" t="s">
        <v>80</v>
      </c>
      <c r="B50" s="99" t="s">
        <v>166</v>
      </c>
      <c r="C50" s="41"/>
      <c r="D50" s="41"/>
      <c r="E50" s="172" t="str">
        <f>IF(SUM(C53:C59)=0,"",SUM(C50:C52)/SUM(C53:C59))</f>
        <v/>
      </c>
      <c r="F50" s="172" t="str">
        <f>IF(SUM(D53:D59)=0,"",SUM(D50:D52)/SUM(D53:D59))</f>
        <v/>
      </c>
      <c r="G50" s="151" t="str">
        <f>IF(OR(E50="",F50=""),"",IF(AND(E50&lt;=0.2,F50&lt;=0.2),"YES","NO"))</f>
        <v/>
      </c>
      <c r="H50" s="62"/>
      <c r="I50"/>
    </row>
    <row r="51" spans="1:9" ht="14.45" customHeight="1">
      <c r="A51" s="65" t="s">
        <v>167</v>
      </c>
      <c r="B51" s="100" t="s">
        <v>168</v>
      </c>
      <c r="C51" s="41"/>
      <c r="D51" s="41"/>
      <c r="E51" s="269"/>
      <c r="F51" s="269"/>
      <c r="G51" s="269"/>
      <c r="H51" s="62"/>
      <c r="I51"/>
    </row>
    <row r="52" spans="1:9" ht="14.45" customHeight="1">
      <c r="A52" s="63" t="s">
        <v>84</v>
      </c>
      <c r="B52" s="99" t="s">
        <v>169</v>
      </c>
      <c r="C52" s="41"/>
      <c r="D52" s="41"/>
      <c r="E52" s="269"/>
      <c r="F52" s="269"/>
      <c r="G52" s="269"/>
      <c r="H52" s="62"/>
      <c r="I52"/>
    </row>
    <row r="53" spans="1:9" ht="14.45" customHeight="1">
      <c r="A53" s="66" t="s">
        <v>86</v>
      </c>
      <c r="B53" s="111" t="s">
        <v>87</v>
      </c>
      <c r="C53" s="41"/>
      <c r="D53" s="41"/>
      <c r="E53" s="269"/>
      <c r="F53" s="269"/>
      <c r="G53" s="269"/>
      <c r="H53" s="62"/>
      <c r="I53"/>
    </row>
    <row r="54" spans="1:9" ht="14.45" customHeight="1">
      <c r="A54" s="63" t="s">
        <v>88</v>
      </c>
      <c r="B54" s="99" t="s">
        <v>89</v>
      </c>
      <c r="C54" s="41"/>
      <c r="D54" s="41"/>
      <c r="E54" s="269"/>
      <c r="F54" s="269"/>
      <c r="G54" s="269"/>
      <c r="H54" s="62"/>
      <c r="I54"/>
    </row>
    <row r="55" spans="1:9" ht="14.45" customHeight="1">
      <c r="A55" s="67" t="s">
        <v>90</v>
      </c>
      <c r="B55" s="114" t="s">
        <v>91</v>
      </c>
      <c r="C55" s="41"/>
      <c r="D55" s="41"/>
      <c r="E55" s="269"/>
      <c r="F55" s="269"/>
      <c r="G55" s="269"/>
      <c r="H55" s="62"/>
      <c r="I55"/>
    </row>
    <row r="56" spans="1:9" ht="14.45" customHeight="1">
      <c r="A56" s="63" t="s">
        <v>92</v>
      </c>
      <c r="B56" s="99" t="s">
        <v>93</v>
      </c>
      <c r="C56" s="41"/>
      <c r="D56" s="41"/>
      <c r="E56" s="269"/>
      <c r="F56" s="269"/>
      <c r="G56" s="269"/>
      <c r="H56" s="62"/>
      <c r="I56"/>
    </row>
    <row r="57" spans="1:9" ht="14.45" customHeight="1">
      <c r="A57" s="69" t="s">
        <v>94</v>
      </c>
      <c r="B57" s="115" t="s">
        <v>95</v>
      </c>
      <c r="C57" s="41"/>
      <c r="D57" s="41"/>
      <c r="E57" s="269"/>
      <c r="F57" s="269"/>
      <c r="G57" s="269"/>
      <c r="H57" s="62"/>
      <c r="I57"/>
    </row>
    <row r="58" spans="1:9" ht="14.45" customHeight="1">
      <c r="A58" s="71" t="s">
        <v>96</v>
      </c>
      <c r="B58" s="116" t="s">
        <v>97</v>
      </c>
      <c r="C58" s="41"/>
      <c r="D58" s="41"/>
      <c r="E58" s="269"/>
      <c r="F58" s="269"/>
      <c r="G58" s="269"/>
      <c r="H58" s="62"/>
      <c r="I58"/>
    </row>
    <row r="59" spans="1:9" ht="14.45" customHeight="1">
      <c r="A59" s="69" t="s">
        <v>98</v>
      </c>
      <c r="B59" s="115" t="s">
        <v>99</v>
      </c>
      <c r="C59" s="41"/>
      <c r="D59" s="41"/>
      <c r="E59" s="269"/>
      <c r="F59" s="269"/>
      <c r="G59" s="269"/>
      <c r="H59" s="62"/>
      <c r="I59"/>
    </row>
    <row r="60" spans="1:9" ht="14.45" customHeight="1">
      <c r="A60" s="136"/>
      <c r="B60" s="137"/>
      <c r="C60" s="137"/>
      <c r="D60" s="137"/>
      <c r="E60" s="137"/>
      <c r="F60" s="137"/>
      <c r="G60" s="139"/>
      <c r="H60" s="62"/>
      <c r="I60"/>
    </row>
    <row r="61" spans="1:9" ht="14.45" customHeight="1">
      <c r="A61" s="152" t="s">
        <v>152</v>
      </c>
      <c r="B61" s="153"/>
      <c r="C61" s="153"/>
      <c r="D61" s="153"/>
      <c r="E61" s="153"/>
      <c r="F61" s="153"/>
      <c r="G61" s="154"/>
      <c r="H61"/>
      <c r="I61"/>
    </row>
    <row r="62" spans="1:9" ht="14.45" customHeight="1">
      <c r="A62" s="143" t="s">
        <v>101</v>
      </c>
      <c r="B62" s="265"/>
      <c r="C62" s="265"/>
      <c r="D62" s="265"/>
      <c r="E62" s="265"/>
      <c r="F62" s="265"/>
      <c r="G62" s="265"/>
      <c r="H62"/>
      <c r="I62"/>
    </row>
    <row r="63" spans="1:9" ht="14.45" customHeight="1">
      <c r="A63" s="47" t="s">
        <v>33</v>
      </c>
      <c r="B63" s="47" t="s">
        <v>34</v>
      </c>
      <c r="C63" s="47" t="s">
        <v>61</v>
      </c>
      <c r="D63" s="47" t="s">
        <v>62</v>
      </c>
      <c r="E63" s="47" t="s">
        <v>123</v>
      </c>
      <c r="F63" s="47" t="s">
        <v>64</v>
      </c>
      <c r="G63" s="47" t="s">
        <v>65</v>
      </c>
      <c r="H63"/>
      <c r="I63"/>
    </row>
    <row r="64" spans="1:9" ht="14.45" customHeight="1">
      <c r="A64" s="105" t="s">
        <v>49</v>
      </c>
      <c r="B64" s="117" t="s">
        <v>50</v>
      </c>
      <c r="C64" s="41"/>
      <c r="D64" s="41"/>
      <c r="E64" s="237" t="str">
        <f>IF(SUM(C68:C71)=0,"",SUM(C64:C67)/SUM(C68:C71))</f>
        <v/>
      </c>
      <c r="F64" s="237" t="str">
        <f>IF(SUM(D68:D71)=0,"",SUM(D64:D67)/SUM(D68:D71))</f>
        <v/>
      </c>
      <c r="G64" s="239" t="str">
        <f>IF(OR(E64="",F64=""),"",IF(AND(E64&lt;=0.5,F64&lt;=0.5),"YES","NO"))</f>
        <v/>
      </c>
      <c r="H64" s="62"/>
      <c r="I64"/>
    </row>
    <row r="65" spans="1:9" ht="14.45" customHeight="1">
      <c r="A65" s="107" t="s">
        <v>51</v>
      </c>
      <c r="B65" s="118" t="s">
        <v>52</v>
      </c>
      <c r="C65" s="41"/>
      <c r="D65" s="41"/>
      <c r="E65" s="238"/>
      <c r="F65" s="238"/>
      <c r="G65" s="274"/>
      <c r="H65" s="62"/>
      <c r="I65"/>
    </row>
    <row r="66" spans="1:9" ht="14.45" customHeight="1">
      <c r="A66" s="109" t="s">
        <v>170</v>
      </c>
      <c r="B66" s="117" t="s">
        <v>153</v>
      </c>
      <c r="C66" s="41"/>
      <c r="D66" s="41"/>
      <c r="E66" s="238"/>
      <c r="F66" s="238"/>
      <c r="G66" s="274"/>
      <c r="H66" s="62"/>
      <c r="I66"/>
    </row>
    <row r="67" spans="1:9" ht="14.45" customHeight="1">
      <c r="A67" s="107" t="s">
        <v>171</v>
      </c>
      <c r="B67" s="118" t="s">
        <v>154</v>
      </c>
      <c r="C67" s="41"/>
      <c r="D67" s="41"/>
      <c r="E67" s="238"/>
      <c r="F67" s="238"/>
      <c r="G67" s="274"/>
      <c r="H67" s="62"/>
      <c r="I67"/>
    </row>
    <row r="68" spans="1:9" ht="14.45" customHeight="1">
      <c r="A68" s="109" t="s">
        <v>47</v>
      </c>
      <c r="B68" s="117" t="s">
        <v>48</v>
      </c>
      <c r="C68" s="41"/>
      <c r="D68" s="41"/>
      <c r="E68" s="238"/>
      <c r="F68" s="238"/>
      <c r="G68" s="274"/>
      <c r="H68" s="62"/>
      <c r="I68"/>
    </row>
    <row r="69" spans="1:9" ht="14.45" customHeight="1">
      <c r="A69" s="107" t="s">
        <v>49</v>
      </c>
      <c r="B69" s="118" t="s">
        <v>50</v>
      </c>
      <c r="C69" s="41"/>
      <c r="D69" s="41"/>
      <c r="E69" s="238"/>
      <c r="F69" s="238"/>
      <c r="G69" s="274"/>
      <c r="H69" s="62"/>
      <c r="I69"/>
    </row>
    <row r="70" spans="1:9" ht="14.45" customHeight="1">
      <c r="A70" s="109" t="s">
        <v>51</v>
      </c>
      <c r="B70" s="117" t="s">
        <v>52</v>
      </c>
      <c r="C70" s="41"/>
      <c r="D70" s="41"/>
      <c r="E70" s="238"/>
      <c r="F70" s="238"/>
      <c r="G70" s="274"/>
      <c r="H70" s="62"/>
      <c r="I70"/>
    </row>
    <row r="71" spans="1:9" ht="14.45" customHeight="1">
      <c r="A71" s="107" t="s">
        <v>53</v>
      </c>
      <c r="B71" s="118" t="s">
        <v>54</v>
      </c>
      <c r="C71" s="41"/>
      <c r="D71" s="41"/>
      <c r="E71" s="238"/>
      <c r="F71" s="238"/>
      <c r="G71" s="274"/>
      <c r="H71" s="62"/>
      <c r="I71"/>
    </row>
    <row r="72" spans="1:9" ht="14.45" customHeight="1">
      <c r="A72" s="136"/>
      <c r="B72" s="137"/>
      <c r="C72" s="137"/>
      <c r="D72" s="137"/>
      <c r="E72" s="137"/>
      <c r="F72" s="137"/>
      <c r="G72" s="139"/>
      <c r="H72" s="62"/>
      <c r="I72"/>
    </row>
    <row r="73" spans="1:9" ht="14.45" customHeight="1">
      <c r="A73" s="142" t="s">
        <v>109</v>
      </c>
      <c r="B73" s="264"/>
      <c r="C73" s="264"/>
      <c r="D73" s="264"/>
      <c r="E73" s="264"/>
      <c r="F73" s="264"/>
      <c r="G73" s="264"/>
      <c r="H73" s="62"/>
      <c r="I73" s="62"/>
    </row>
    <row r="74" spans="1:9" ht="14.45" customHeight="1">
      <c r="A74" s="143" t="s">
        <v>110</v>
      </c>
      <c r="B74" s="265"/>
      <c r="C74" s="265"/>
      <c r="D74" s="265"/>
      <c r="E74" s="265"/>
      <c r="F74" s="270"/>
      <c r="G74" s="270"/>
      <c r="H74"/>
      <c r="I74"/>
    </row>
    <row r="75" spans="1:9" ht="14.45" customHeight="1">
      <c r="A75" s="47" t="s">
        <v>33</v>
      </c>
      <c r="B75" s="47" t="s">
        <v>34</v>
      </c>
      <c r="C75" s="48" t="s">
        <v>61</v>
      </c>
      <c r="D75" s="48" t="s">
        <v>62</v>
      </c>
      <c r="E75" s="57" t="s">
        <v>65</v>
      </c>
      <c r="F75" s="123"/>
      <c r="G75" s="124"/>
      <c r="H75"/>
      <c r="I75"/>
    </row>
    <row r="76" spans="1:9" ht="14.45" customHeight="1">
      <c r="A76" s="63" t="s">
        <v>111</v>
      </c>
      <c r="B76" s="99" t="s">
        <v>172</v>
      </c>
      <c r="C76" s="34"/>
      <c r="D76" s="34"/>
      <c r="E76" s="146" t="str">
        <f>IF(COUNTA(C76:D78)&lt;6,"",IF(AND(OR(D76&gt;100,D77&gt;D78),OR(C76&gt;100,C77&gt;C78)),"YES","NO"))</f>
        <v/>
      </c>
      <c r="F76" s="125"/>
      <c r="G76" s="126"/>
      <c r="H76"/>
      <c r="I76"/>
    </row>
    <row r="77" spans="1:9" ht="14.45" customHeight="1">
      <c r="A77" s="65" t="s">
        <v>113</v>
      </c>
      <c r="B77" s="100" t="s">
        <v>173</v>
      </c>
      <c r="C77" s="31"/>
      <c r="D77" s="31"/>
      <c r="E77" s="147"/>
      <c r="F77" s="125"/>
      <c r="G77" s="126"/>
      <c r="H77"/>
      <c r="I77"/>
    </row>
    <row r="78" spans="1:9" ht="14.45" customHeight="1">
      <c r="A78" s="109" t="s">
        <v>115</v>
      </c>
      <c r="B78" s="99" t="s">
        <v>174</v>
      </c>
      <c r="C78" s="31"/>
      <c r="D78" s="31"/>
      <c r="E78" s="148"/>
      <c r="F78" s="127"/>
      <c r="G78" s="128"/>
      <c r="H78"/>
      <c r="I78"/>
    </row>
    <row r="86" ht="14.45" customHeight="1"/>
  </sheetData>
  <mergeCells count="47">
    <mergeCell ref="A21:G21"/>
    <mergeCell ref="A22:E22"/>
    <mergeCell ref="F22:G26"/>
    <mergeCell ref="E25:E26"/>
    <mergeCell ref="A20:I20"/>
    <mergeCell ref="E38:E45"/>
    <mergeCell ref="A74:G74"/>
    <mergeCell ref="E76:E78"/>
    <mergeCell ref="A61:G61"/>
    <mergeCell ref="A62:G62"/>
    <mergeCell ref="E64:E71"/>
    <mergeCell ref="F64:F71"/>
    <mergeCell ref="G64:G71"/>
    <mergeCell ref="F75:G78"/>
    <mergeCell ref="A73:G73"/>
    <mergeCell ref="A28:G28"/>
    <mergeCell ref="A29:G29"/>
    <mergeCell ref="A1:I1"/>
    <mergeCell ref="G7:G12"/>
    <mergeCell ref="H7:H12"/>
    <mergeCell ref="I7:I12"/>
    <mergeCell ref="A2:I2"/>
    <mergeCell ref="A4:I4"/>
    <mergeCell ref="A5:I5"/>
    <mergeCell ref="A3:I3"/>
    <mergeCell ref="A15:E15"/>
    <mergeCell ref="F15:G19"/>
    <mergeCell ref="E18:E19"/>
    <mergeCell ref="A13:I13"/>
    <mergeCell ref="A27:G27"/>
    <mergeCell ref="A14:G14"/>
    <mergeCell ref="A34:G34"/>
    <mergeCell ref="A46:G46"/>
    <mergeCell ref="A60:G60"/>
    <mergeCell ref="A72:G72"/>
    <mergeCell ref="F31:F33"/>
    <mergeCell ref="G31:G33"/>
    <mergeCell ref="A35:G35"/>
    <mergeCell ref="A36:G36"/>
    <mergeCell ref="E31:E33"/>
    <mergeCell ref="F38:F45"/>
    <mergeCell ref="G38:G45"/>
    <mergeCell ref="A47:G47"/>
    <mergeCell ref="A48:G48"/>
    <mergeCell ref="E50:E59"/>
    <mergeCell ref="F50:F59"/>
    <mergeCell ref="G50:G59"/>
  </mergeCells>
  <dataValidations count="2">
    <dataValidation type="decimal" allowBlank="1" showInputMessage="1" showErrorMessage="1" errorTitle="Alleen getallen toegestaan" error="Deze cel accepteert alleen numerieke waarden." sqref="C31:F33 C64:F71 C50:F59 C38:F45 C7:F12" xr:uid="{2403841B-C303-49A5-8244-28C2F6895FF4}">
      <formula1>-1E+307</formula1>
      <formula2>1E+307</formula2>
    </dataValidation>
    <dataValidation type="decimal" allowBlank="1" showInputMessage="1" showErrorMessage="1" errorTitle="Alleen getallen toegestaan" error="Deze cel accepteert alleen numerieke waarden volgens de celopmaak." sqref="C76:D78 C18:D20 C25:D26" xr:uid="{515754EF-4674-4BF8-A6C1-16A443573E9B}">
      <formula1>-1E+307</formula1>
      <formula2>1E+307</formula2>
    </dataValidation>
  </dataValidations>
  <hyperlinks>
    <hyperlink ref="A16" r:id="rId1" xr:uid="{7DE8FEF6-F2EE-44F3-A96E-AAA0882B3DAF}"/>
    <hyperlink ref="A23" r:id="rId2" xr:uid="{7E300D84-F653-4D97-B20A-E59BB03222F4}"/>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091B4-635E-4789-81A4-F7A32C164671}">
  <dimension ref="A1:I93"/>
  <sheetViews>
    <sheetView topLeftCell="A67" zoomScaleNormal="100" workbookViewId="0">
      <selection activeCell="B55" sqref="B55"/>
    </sheetView>
  </sheetViews>
  <sheetFormatPr defaultColWidth="8.7109375" defaultRowHeight="14.45"/>
  <cols>
    <col min="1" max="1" width="49.85546875" style="7" bestFit="1" customWidth="1"/>
    <col min="2" max="2" width="28" style="7" bestFit="1" customWidth="1"/>
    <col min="3" max="3" width="17.140625" style="7" customWidth="1"/>
    <col min="4" max="9" width="20" style="7" customWidth="1"/>
    <col min="10" max="16384" width="8.7109375" style="7"/>
  </cols>
  <sheetData>
    <row r="1" spans="1:9" ht="15.95">
      <c r="A1" s="168" t="s">
        <v>177</v>
      </c>
      <c r="B1" s="263"/>
      <c r="C1" s="263"/>
      <c r="D1" s="263"/>
      <c r="E1" s="263"/>
      <c r="F1" s="263"/>
      <c r="G1" s="263"/>
      <c r="H1"/>
      <c r="I1"/>
    </row>
    <row r="2" spans="1:9">
      <c r="A2" s="169" t="s">
        <v>156</v>
      </c>
      <c r="B2" s="258"/>
      <c r="C2" s="258"/>
      <c r="D2" s="258"/>
      <c r="E2" s="258"/>
      <c r="F2" s="258"/>
      <c r="G2" s="258"/>
      <c r="H2" s="46"/>
      <c r="I2"/>
    </row>
    <row r="3" spans="1:9">
      <c r="A3" s="155"/>
      <c r="B3" s="155"/>
      <c r="C3" s="155"/>
      <c r="D3" s="155"/>
      <c r="E3" s="155"/>
      <c r="F3" s="155"/>
      <c r="G3" s="155"/>
      <c r="H3"/>
      <c r="I3"/>
    </row>
    <row r="4" spans="1:9" ht="14.45" customHeight="1">
      <c r="A4" s="142" t="s">
        <v>59</v>
      </c>
      <c r="B4" s="264"/>
      <c r="C4" s="264"/>
      <c r="D4" s="264"/>
      <c r="E4" s="264"/>
      <c r="F4" s="264"/>
      <c r="G4" s="264"/>
      <c r="H4"/>
      <c r="I4"/>
    </row>
    <row r="5" spans="1:9" ht="14.45" customHeight="1">
      <c r="A5" s="143" t="s">
        <v>60</v>
      </c>
      <c r="B5" s="265"/>
      <c r="C5" s="265"/>
      <c r="D5" s="265"/>
      <c r="E5" s="265"/>
      <c r="F5" s="265"/>
      <c r="G5" s="265"/>
      <c r="H5"/>
      <c r="I5"/>
    </row>
    <row r="6" spans="1:9" ht="14.45" customHeight="1">
      <c r="A6" s="47" t="s">
        <v>33</v>
      </c>
      <c r="B6" s="47" t="s">
        <v>34</v>
      </c>
      <c r="C6" s="47" t="s">
        <v>61</v>
      </c>
      <c r="D6" s="47" t="s">
        <v>62</v>
      </c>
      <c r="E6" s="47" t="s">
        <v>63</v>
      </c>
      <c r="F6" s="47" t="s">
        <v>64</v>
      </c>
      <c r="G6" s="47" t="s">
        <v>65</v>
      </c>
      <c r="H6"/>
      <c r="I6"/>
    </row>
    <row r="7" spans="1:9" ht="14.45" customHeight="1">
      <c r="A7" s="49" t="s">
        <v>66</v>
      </c>
      <c r="B7" s="119" t="s">
        <v>161</v>
      </c>
      <c r="C7" s="33"/>
      <c r="D7" s="33"/>
      <c r="E7" s="172" t="str">
        <f>IF(SUM(C8:C10)=0,"",C7/SUM(C8:C10))</f>
        <v/>
      </c>
      <c r="F7" s="172" t="str">
        <f>IF(SUM(D8:D10)=0,"",D7/SUM(D8:D10))</f>
        <v/>
      </c>
      <c r="G7" s="151" t="str">
        <f>IF(OR(E7="",F7=""),"",IF(AND(E7&lt;=0.05,F7&lt;=0.05),"YES","NO"))</f>
        <v/>
      </c>
      <c r="H7"/>
      <c r="I7"/>
    </row>
    <row r="8" spans="1:9" ht="14.45" customHeight="1">
      <c r="A8" s="51" t="s">
        <v>44</v>
      </c>
      <c r="B8" s="120" t="s">
        <v>45</v>
      </c>
      <c r="C8" s="33"/>
      <c r="D8" s="33"/>
      <c r="E8" s="275"/>
      <c r="F8" s="275"/>
      <c r="G8" s="269"/>
      <c r="H8"/>
      <c r="I8"/>
    </row>
    <row r="9" spans="1:9" ht="14.45" customHeight="1">
      <c r="A9" s="49" t="s">
        <v>40</v>
      </c>
      <c r="B9" s="119" t="s">
        <v>41</v>
      </c>
      <c r="C9" s="33"/>
      <c r="D9" s="33"/>
      <c r="E9" s="275"/>
      <c r="F9" s="275"/>
      <c r="G9" s="269"/>
      <c r="H9"/>
      <c r="I9"/>
    </row>
    <row r="10" spans="1:9" ht="14.45" customHeight="1">
      <c r="A10" s="53" t="s">
        <v>42</v>
      </c>
      <c r="B10" s="121" t="s">
        <v>43</v>
      </c>
      <c r="C10" s="33"/>
      <c r="D10" s="33"/>
      <c r="E10" s="275"/>
      <c r="F10" s="275"/>
      <c r="G10" s="269"/>
      <c r="H10"/>
      <c r="I10"/>
    </row>
    <row r="11" spans="1:9" ht="14.45" customHeight="1">
      <c r="A11" s="240"/>
      <c r="B11" s="241"/>
      <c r="C11" s="241"/>
      <c r="D11" s="241"/>
      <c r="E11" s="241"/>
      <c r="F11" s="241"/>
      <c r="G11" s="243"/>
      <c r="H11"/>
      <c r="I11"/>
    </row>
    <row r="12" spans="1:9" ht="14.45" customHeight="1">
      <c r="A12" s="142" t="s">
        <v>68</v>
      </c>
      <c r="B12" s="264"/>
      <c r="C12" s="264"/>
      <c r="D12" s="264"/>
      <c r="E12" s="264"/>
      <c r="F12" s="268"/>
      <c r="G12" s="268"/>
      <c r="H12"/>
      <c r="I12"/>
    </row>
    <row r="13" spans="1:9" ht="25.5" customHeight="1">
      <c r="A13" s="178" t="s">
        <v>70</v>
      </c>
      <c r="B13" s="179"/>
      <c r="C13" s="179"/>
      <c r="D13" s="179"/>
      <c r="E13" s="179"/>
      <c r="F13" s="164"/>
      <c r="G13" s="165"/>
      <c r="H13"/>
      <c r="I13"/>
    </row>
    <row r="14" spans="1:9">
      <c r="A14" s="55" t="s">
        <v>71</v>
      </c>
      <c r="B14" s="56"/>
      <c r="C14" s="56"/>
      <c r="D14" s="56"/>
      <c r="E14" s="56"/>
      <c r="F14" s="166"/>
      <c r="G14" s="167"/>
      <c r="H14"/>
      <c r="I14"/>
    </row>
    <row r="15" spans="1:9">
      <c r="A15" s="47" t="s">
        <v>33</v>
      </c>
      <c r="B15" s="47" t="s">
        <v>34</v>
      </c>
      <c r="C15" s="48" t="s">
        <v>61</v>
      </c>
      <c r="D15" s="48" t="s">
        <v>72</v>
      </c>
      <c r="E15" s="57" t="s">
        <v>65</v>
      </c>
      <c r="F15" s="166"/>
      <c r="G15" s="167"/>
      <c r="H15"/>
      <c r="I15"/>
    </row>
    <row r="16" spans="1:9">
      <c r="A16" s="58" t="s">
        <v>73</v>
      </c>
      <c r="B16" s="59" t="s">
        <v>74</v>
      </c>
      <c r="C16" s="32"/>
      <c r="D16" s="32"/>
      <c r="E16" s="176" t="str">
        <f>IF(COUNTA(C16:D17)&lt;4,"",IF(OR(AND(ISNUMBER(C16),ISNUMBER(D16),C16&lt;10%,D16&lt;10%),AND(ISNUMBER(C17),ISNUMBER(D17),C17&lt;20000000,D17&lt;20000000)),"YES","NO"))</f>
        <v/>
      </c>
      <c r="F16" s="166"/>
      <c r="G16" s="167"/>
      <c r="H16"/>
      <c r="I16"/>
    </row>
    <row r="17" spans="1:9">
      <c r="A17" s="60" t="s">
        <v>75</v>
      </c>
      <c r="B17" s="61" t="s">
        <v>74</v>
      </c>
      <c r="C17" s="33"/>
      <c r="D17" s="33"/>
      <c r="E17" s="177"/>
      <c r="F17" s="251"/>
      <c r="G17" s="252"/>
      <c r="H17"/>
      <c r="I17"/>
    </row>
    <row r="18" spans="1:9">
      <c r="A18" s="240"/>
      <c r="B18" s="241"/>
      <c r="C18" s="241"/>
      <c r="D18" s="241"/>
      <c r="E18" s="241"/>
      <c r="F18" s="241"/>
      <c r="G18" s="243"/>
      <c r="H18"/>
      <c r="I18"/>
    </row>
    <row r="19" spans="1:9" ht="14.45" customHeight="1">
      <c r="A19" s="142" t="s">
        <v>162</v>
      </c>
      <c r="B19" s="264"/>
      <c r="C19" s="264"/>
      <c r="D19" s="264"/>
      <c r="E19" s="264"/>
      <c r="F19" s="268"/>
      <c r="G19" s="268"/>
      <c r="H19"/>
      <c r="I19"/>
    </row>
    <row r="20" spans="1:9" ht="26.45" customHeight="1">
      <c r="A20" s="178" t="s">
        <v>70</v>
      </c>
      <c r="B20" s="179"/>
      <c r="C20" s="179"/>
      <c r="D20" s="179"/>
      <c r="E20" s="179"/>
      <c r="F20" s="164"/>
      <c r="G20" s="165"/>
      <c r="H20"/>
      <c r="I20"/>
    </row>
    <row r="21" spans="1:9" ht="14.45" customHeight="1">
      <c r="A21" s="55" t="s">
        <v>71</v>
      </c>
      <c r="B21" s="56"/>
      <c r="C21" s="56"/>
      <c r="D21" s="56"/>
      <c r="E21" s="56"/>
      <c r="F21" s="166"/>
      <c r="G21" s="167"/>
      <c r="H21"/>
      <c r="I21"/>
    </row>
    <row r="22" spans="1:9" ht="14.45" customHeight="1">
      <c r="A22" s="47" t="s">
        <v>33</v>
      </c>
      <c r="B22" s="47" t="s">
        <v>34</v>
      </c>
      <c r="C22" s="48" t="s">
        <v>61</v>
      </c>
      <c r="D22" s="48" t="s">
        <v>72</v>
      </c>
      <c r="E22" s="57" t="s">
        <v>65</v>
      </c>
      <c r="F22" s="166"/>
      <c r="G22" s="167"/>
      <c r="H22"/>
      <c r="I22"/>
    </row>
    <row r="23" spans="1:9" ht="47.1" customHeight="1">
      <c r="A23" s="95" t="s">
        <v>163</v>
      </c>
      <c r="B23" s="59" t="s">
        <v>74</v>
      </c>
      <c r="C23" s="32"/>
      <c r="D23" s="32"/>
      <c r="E23" s="176" t="str">
        <f>IF(COUNTA(C23:D24)&lt;4,"",IF(OR(AND(ISNUMBER(C23),ISNUMBER(D23),C23&lt;10%,D23&lt;10%),AND(ISNUMBER(C24),ISNUMBER(D24),C24&lt;20000000,D24&lt;20000000)),"YES","NO"))</f>
        <v/>
      </c>
      <c r="F23" s="166"/>
      <c r="G23" s="167"/>
      <c r="H23"/>
      <c r="I23"/>
    </row>
    <row r="24" spans="1:9" ht="40.5" customHeight="1">
      <c r="A24" s="96" t="s">
        <v>164</v>
      </c>
      <c r="B24" s="61" t="s">
        <v>74</v>
      </c>
      <c r="C24" s="33"/>
      <c r="D24" s="33"/>
      <c r="E24" s="177"/>
      <c r="F24" s="166"/>
      <c r="G24" s="167"/>
      <c r="H24"/>
      <c r="I24"/>
    </row>
    <row r="25" spans="1:9" ht="14.45" customHeight="1">
      <c r="A25" s="240"/>
      <c r="B25" s="241"/>
      <c r="C25" s="241"/>
      <c r="D25" s="241"/>
      <c r="E25" s="241"/>
      <c r="F25" s="241"/>
      <c r="G25" s="243"/>
      <c r="H25"/>
      <c r="I25"/>
    </row>
    <row r="26" spans="1:9" ht="14.45" customHeight="1">
      <c r="A26" s="142" t="s">
        <v>76</v>
      </c>
      <c r="B26" s="264"/>
      <c r="C26" s="264"/>
      <c r="D26" s="264"/>
      <c r="E26" s="264"/>
      <c r="F26" s="264"/>
      <c r="G26" s="264"/>
      <c r="H26"/>
      <c r="I26"/>
    </row>
    <row r="27" spans="1:9" ht="14.45" customHeight="1">
      <c r="A27" s="143" t="s">
        <v>77</v>
      </c>
      <c r="B27" s="265"/>
      <c r="C27" s="265"/>
      <c r="D27" s="265"/>
      <c r="E27" s="265"/>
      <c r="F27" s="265"/>
      <c r="G27" s="265"/>
      <c r="H27"/>
      <c r="I27"/>
    </row>
    <row r="28" spans="1:9" ht="14.45" customHeight="1">
      <c r="A28" s="47" t="s">
        <v>33</v>
      </c>
      <c r="B28" s="47" t="s">
        <v>34</v>
      </c>
      <c r="C28" s="47" t="s">
        <v>61</v>
      </c>
      <c r="D28" s="47" t="s">
        <v>62</v>
      </c>
      <c r="E28" s="47" t="s">
        <v>63</v>
      </c>
      <c r="F28" s="47" t="s">
        <v>64</v>
      </c>
      <c r="G28" s="47" t="s">
        <v>65</v>
      </c>
      <c r="H28" s="62"/>
      <c r="I28"/>
    </row>
    <row r="29" spans="1:9" ht="14.45" customHeight="1">
      <c r="A29" s="73" t="s">
        <v>40</v>
      </c>
      <c r="B29" s="110" t="s">
        <v>41</v>
      </c>
      <c r="C29" s="33"/>
      <c r="D29" s="33"/>
      <c r="E29" s="180">
        <f>C29+C30</f>
        <v>0</v>
      </c>
      <c r="F29" s="180">
        <f>D29+D30</f>
        <v>0</v>
      </c>
      <c r="G29" s="151" t="str">
        <f>IF(OR(E29=0,F29=0),"",IF(AND(E29&lt;=1000000000,F29&lt;=1000000000),"YES","NO"))</f>
        <v/>
      </c>
      <c r="H29" s="62"/>
      <c r="I29"/>
    </row>
    <row r="30" spans="1:9" ht="14.45" customHeight="1">
      <c r="A30" s="65" t="s">
        <v>42</v>
      </c>
      <c r="B30" s="100" t="s">
        <v>43</v>
      </c>
      <c r="C30" s="33"/>
      <c r="D30" s="33"/>
      <c r="E30" s="181"/>
      <c r="F30" s="181"/>
      <c r="G30" s="269"/>
      <c r="H30" s="62"/>
      <c r="I30"/>
    </row>
    <row r="31" spans="1:9" ht="14.45" customHeight="1">
      <c r="A31" s="253"/>
      <c r="B31" s="134"/>
      <c r="C31" s="134"/>
      <c r="D31" s="134"/>
      <c r="E31" s="134"/>
      <c r="F31" s="134"/>
      <c r="G31" s="254"/>
      <c r="H31" s="62"/>
      <c r="I31"/>
    </row>
    <row r="32" spans="1:9">
      <c r="A32" s="142" t="s">
        <v>78</v>
      </c>
      <c r="B32" s="264"/>
      <c r="C32" s="264"/>
      <c r="D32" s="264"/>
      <c r="E32" s="264"/>
      <c r="F32" s="264"/>
      <c r="G32" s="264"/>
      <c r="H32"/>
      <c r="I32"/>
    </row>
    <row r="33" spans="1:9" ht="14.45" customHeight="1">
      <c r="A33" s="143" t="s">
        <v>79</v>
      </c>
      <c r="B33" s="265"/>
      <c r="C33" s="265"/>
      <c r="D33" s="265"/>
      <c r="E33" s="265"/>
      <c r="F33" s="265"/>
      <c r="G33" s="265"/>
      <c r="H33"/>
      <c r="I33"/>
    </row>
    <row r="34" spans="1:9">
      <c r="A34" s="47" t="s">
        <v>33</v>
      </c>
      <c r="B34" s="47" t="s">
        <v>34</v>
      </c>
      <c r="C34" s="47" t="s">
        <v>61</v>
      </c>
      <c r="D34" s="47" t="s">
        <v>62</v>
      </c>
      <c r="E34" s="47" t="s">
        <v>63</v>
      </c>
      <c r="F34" s="47" t="s">
        <v>64</v>
      </c>
      <c r="G34" s="47" t="s">
        <v>65</v>
      </c>
      <c r="H34"/>
      <c r="I34"/>
    </row>
    <row r="35" spans="1:9">
      <c r="A35" s="63" t="s">
        <v>80</v>
      </c>
      <c r="B35" s="99" t="s">
        <v>166</v>
      </c>
      <c r="C35" s="33"/>
      <c r="D35" s="33"/>
      <c r="E35" s="172" t="str">
        <f>IF(SUM(C38:C44)=0,"",SUM(C35:C37)/SUM(C38:C44))</f>
        <v/>
      </c>
      <c r="F35" s="172" t="str">
        <f>IF(SUM(D38:D44)=0,"",SUM(D35:D37)/SUM(D38:D44))</f>
        <v/>
      </c>
      <c r="G35" s="151" t="str">
        <f>IF(OR(E35="",F35=""),"",IF(AND(E35&lt;=0.2,F35&lt;=0.2),"YES","NO"))</f>
        <v/>
      </c>
      <c r="H35"/>
      <c r="I35"/>
    </row>
    <row r="36" spans="1:9">
      <c r="A36" s="65" t="s">
        <v>167</v>
      </c>
      <c r="B36" s="100" t="s">
        <v>168</v>
      </c>
      <c r="C36" s="33"/>
      <c r="D36" s="33"/>
      <c r="E36" s="269"/>
      <c r="F36" s="269"/>
      <c r="G36" s="269"/>
      <c r="H36"/>
      <c r="I36"/>
    </row>
    <row r="37" spans="1:9">
      <c r="A37" s="63" t="s">
        <v>84</v>
      </c>
      <c r="B37" s="99" t="s">
        <v>169</v>
      </c>
      <c r="C37" s="33"/>
      <c r="D37" s="33"/>
      <c r="E37" s="269"/>
      <c r="F37" s="269"/>
      <c r="G37" s="269"/>
      <c r="H37"/>
      <c r="I37"/>
    </row>
    <row r="38" spans="1:9">
      <c r="A38" s="66" t="s">
        <v>86</v>
      </c>
      <c r="B38" s="111" t="s">
        <v>87</v>
      </c>
      <c r="C38" s="33"/>
      <c r="D38" s="33"/>
      <c r="E38" s="269"/>
      <c r="F38" s="269"/>
      <c r="G38" s="269"/>
      <c r="H38"/>
      <c r="I38"/>
    </row>
    <row r="39" spans="1:9">
      <c r="A39" s="63" t="s">
        <v>88</v>
      </c>
      <c r="B39" s="99" t="s">
        <v>178</v>
      </c>
      <c r="C39" s="33"/>
      <c r="D39" s="33"/>
      <c r="E39" s="269"/>
      <c r="F39" s="269"/>
      <c r="G39" s="269"/>
      <c r="H39"/>
      <c r="I39"/>
    </row>
    <row r="40" spans="1:9">
      <c r="A40" s="67" t="s">
        <v>90</v>
      </c>
      <c r="B40" s="114" t="s">
        <v>91</v>
      </c>
      <c r="C40" s="33"/>
      <c r="D40" s="33"/>
      <c r="E40" s="269"/>
      <c r="F40" s="269"/>
      <c r="G40" s="269"/>
      <c r="H40"/>
      <c r="I40"/>
    </row>
    <row r="41" spans="1:9">
      <c r="A41" s="63" t="s">
        <v>92</v>
      </c>
      <c r="B41" s="99" t="s">
        <v>93</v>
      </c>
      <c r="C41" s="33"/>
      <c r="D41" s="33"/>
      <c r="E41" s="269"/>
      <c r="F41" s="269"/>
      <c r="G41" s="269"/>
      <c r="H41"/>
      <c r="I41"/>
    </row>
    <row r="42" spans="1:9">
      <c r="A42" s="69" t="s">
        <v>94</v>
      </c>
      <c r="B42" s="115" t="s">
        <v>95</v>
      </c>
      <c r="C42" s="33"/>
      <c r="D42" s="33"/>
      <c r="E42" s="269"/>
      <c r="F42" s="269"/>
      <c r="G42" s="269"/>
      <c r="H42"/>
      <c r="I42"/>
    </row>
    <row r="43" spans="1:9">
      <c r="A43" s="71" t="s">
        <v>96</v>
      </c>
      <c r="B43" s="116" t="s">
        <v>97</v>
      </c>
      <c r="C43" s="33"/>
      <c r="D43" s="33"/>
      <c r="E43" s="269"/>
      <c r="F43" s="269"/>
      <c r="G43" s="269"/>
      <c r="H43"/>
      <c r="I43"/>
    </row>
    <row r="44" spans="1:9">
      <c r="A44" s="69" t="s">
        <v>98</v>
      </c>
      <c r="B44" s="115" t="s">
        <v>99</v>
      </c>
      <c r="C44" s="33"/>
      <c r="D44" s="33"/>
      <c r="E44" s="269"/>
      <c r="F44" s="269"/>
      <c r="G44" s="269"/>
      <c r="H44"/>
      <c r="I44"/>
    </row>
    <row r="45" spans="1:9" ht="14.45" customHeight="1">
      <c r="A45" s="255"/>
      <c r="B45" s="138"/>
      <c r="C45" s="138"/>
      <c r="D45" s="138"/>
      <c r="E45" s="138"/>
      <c r="F45" s="138"/>
      <c r="G45" s="256"/>
      <c r="H45"/>
      <c r="I45"/>
    </row>
    <row r="46" spans="1:9">
      <c r="A46" s="152" t="s">
        <v>100</v>
      </c>
      <c r="B46" s="153"/>
      <c r="C46" s="153"/>
      <c r="D46" s="153"/>
      <c r="E46" s="153"/>
      <c r="F46" s="153"/>
      <c r="G46" s="154"/>
      <c r="H46"/>
      <c r="I46"/>
    </row>
    <row r="47" spans="1:9" ht="14.45" customHeight="1">
      <c r="A47" s="143" t="s">
        <v>101</v>
      </c>
      <c r="B47" s="265"/>
      <c r="C47" s="265"/>
      <c r="D47" s="265"/>
      <c r="E47" s="265"/>
      <c r="F47" s="265"/>
      <c r="G47" s="265"/>
      <c r="H47"/>
      <c r="I47"/>
    </row>
    <row r="48" spans="1:9">
      <c r="A48" s="47" t="s">
        <v>33</v>
      </c>
      <c r="B48" s="47" t="s">
        <v>34</v>
      </c>
      <c r="C48" s="47" t="s">
        <v>61</v>
      </c>
      <c r="D48" s="47" t="s">
        <v>62</v>
      </c>
      <c r="E48" s="47" t="s">
        <v>123</v>
      </c>
      <c r="F48" s="47" t="s">
        <v>64</v>
      </c>
      <c r="G48" s="47" t="s">
        <v>65</v>
      </c>
      <c r="H48"/>
      <c r="I48"/>
    </row>
    <row r="49" spans="1:9">
      <c r="A49" s="105" t="s">
        <v>49</v>
      </c>
      <c r="B49" s="117" t="s">
        <v>50</v>
      </c>
      <c r="C49" s="33"/>
      <c r="D49" s="33"/>
      <c r="E49" s="237" t="str">
        <f>IF(SUM(C53:C56)=0,"",SUM(C49:C52)/SUM(C53:C56))</f>
        <v/>
      </c>
      <c r="F49" s="237" t="str">
        <f>IF(SUM(D53:D56)=0,"",SUM(D49:D52)/SUM(D53:D56))</f>
        <v/>
      </c>
      <c r="G49" s="239" t="str">
        <f>IF(OR(E49="",F49=""),"",IF(AND(E49&lt;=0.5,F49&lt;=0.5),"YES","NO"))</f>
        <v/>
      </c>
      <c r="H49" s="74"/>
      <c r="I49"/>
    </row>
    <row r="50" spans="1:9">
      <c r="A50" s="107" t="s">
        <v>51</v>
      </c>
      <c r="B50" s="118" t="s">
        <v>52</v>
      </c>
      <c r="C50" s="33"/>
      <c r="D50" s="33"/>
      <c r="E50" s="238"/>
      <c r="F50" s="238"/>
      <c r="G50" s="274"/>
      <c r="H50" s="74"/>
      <c r="I50"/>
    </row>
    <row r="51" spans="1:9">
      <c r="A51" s="109" t="s">
        <v>170</v>
      </c>
      <c r="B51" s="117" t="s">
        <v>153</v>
      </c>
      <c r="C51" s="33"/>
      <c r="D51" s="33"/>
      <c r="E51" s="238"/>
      <c r="F51" s="238"/>
      <c r="G51" s="274"/>
      <c r="H51" s="74"/>
      <c r="I51"/>
    </row>
    <row r="52" spans="1:9">
      <c r="A52" s="107" t="s">
        <v>171</v>
      </c>
      <c r="B52" s="118" t="s">
        <v>105</v>
      </c>
      <c r="C52" s="33"/>
      <c r="D52" s="33"/>
      <c r="E52" s="238"/>
      <c r="F52" s="238"/>
      <c r="G52" s="274"/>
      <c r="H52" s="74"/>
      <c r="I52"/>
    </row>
    <row r="53" spans="1:9">
      <c r="A53" s="109" t="s">
        <v>47</v>
      </c>
      <c r="B53" s="117" t="s">
        <v>48</v>
      </c>
      <c r="C53" s="33"/>
      <c r="D53" s="33"/>
      <c r="E53" s="238"/>
      <c r="F53" s="238"/>
      <c r="G53" s="274"/>
      <c r="H53" s="74"/>
      <c r="I53"/>
    </row>
    <row r="54" spans="1:9">
      <c r="A54" s="107" t="s">
        <v>49</v>
      </c>
      <c r="B54" s="118" t="s">
        <v>50</v>
      </c>
      <c r="C54" s="33"/>
      <c r="D54" s="33"/>
      <c r="E54" s="238"/>
      <c r="F54" s="238"/>
      <c r="G54" s="274"/>
      <c r="H54" s="74"/>
      <c r="I54"/>
    </row>
    <row r="55" spans="1:9">
      <c r="A55" s="109" t="s">
        <v>51</v>
      </c>
      <c r="B55" s="117" t="s">
        <v>52</v>
      </c>
      <c r="C55" s="33"/>
      <c r="D55" s="33"/>
      <c r="E55" s="238"/>
      <c r="F55" s="238"/>
      <c r="G55" s="274"/>
      <c r="H55" s="74"/>
      <c r="I55"/>
    </row>
    <row r="56" spans="1:9">
      <c r="A56" s="107" t="s">
        <v>53</v>
      </c>
      <c r="B56" s="118" t="s">
        <v>108</v>
      </c>
      <c r="C56" s="33"/>
      <c r="D56" s="33"/>
      <c r="E56" s="238"/>
      <c r="F56" s="238"/>
      <c r="G56" s="274"/>
      <c r="H56" s="74"/>
      <c r="I56"/>
    </row>
    <row r="57" spans="1:9">
      <c r="A57" s="155"/>
      <c r="B57" s="155"/>
      <c r="C57" s="155"/>
      <c r="D57" s="155"/>
      <c r="E57" s="155"/>
      <c r="F57" s="155"/>
      <c r="G57" s="155"/>
      <c r="H57" s="74"/>
      <c r="I57"/>
    </row>
    <row r="58" spans="1:9">
      <c r="A58" s="142" t="s">
        <v>109</v>
      </c>
      <c r="B58" s="264"/>
      <c r="C58" s="264"/>
      <c r="D58" s="264"/>
      <c r="E58" s="264"/>
      <c r="F58" s="264"/>
      <c r="G58" s="264"/>
      <c r="H58" s="74"/>
      <c r="I58"/>
    </row>
    <row r="59" spans="1:9">
      <c r="A59" s="143" t="s">
        <v>110</v>
      </c>
      <c r="B59" s="265"/>
      <c r="C59" s="265"/>
      <c r="D59" s="265"/>
      <c r="E59" s="265"/>
      <c r="F59" s="270"/>
      <c r="G59" s="270"/>
      <c r="H59" s="74"/>
      <c r="I59"/>
    </row>
    <row r="60" spans="1:9">
      <c r="A60" s="47" t="s">
        <v>33</v>
      </c>
      <c r="B60" s="47" t="s">
        <v>34</v>
      </c>
      <c r="C60" s="48" t="s">
        <v>61</v>
      </c>
      <c r="D60" s="48" t="s">
        <v>62</v>
      </c>
      <c r="E60" s="57" t="s">
        <v>65</v>
      </c>
      <c r="F60" s="123"/>
      <c r="G60" s="124"/>
      <c r="H60" s="74"/>
      <c r="I60"/>
    </row>
    <row r="61" spans="1:9">
      <c r="A61" s="63" t="s">
        <v>111</v>
      </c>
      <c r="B61" s="99" t="s">
        <v>172</v>
      </c>
      <c r="C61" s="34"/>
      <c r="D61" s="34"/>
      <c r="E61" s="146" t="str">
        <f>IF(COUNTA(C61:D63)&lt;6,"",IF(AND(OR(D61&gt;100,D62&gt;D63),OR(C61&gt;100,C62&gt;C63)),"YES","NO"))</f>
        <v/>
      </c>
      <c r="F61" s="125"/>
      <c r="G61" s="126"/>
      <c r="H61" s="74"/>
      <c r="I61"/>
    </row>
    <row r="62" spans="1:9">
      <c r="A62" s="65" t="s">
        <v>113</v>
      </c>
      <c r="B62" s="100" t="s">
        <v>173</v>
      </c>
      <c r="C62" s="31"/>
      <c r="D62" s="31"/>
      <c r="E62" s="147"/>
      <c r="F62" s="125"/>
      <c r="G62" s="126"/>
      <c r="H62" s="74"/>
      <c r="I62"/>
    </row>
    <row r="63" spans="1:9" ht="15" customHeight="1">
      <c r="A63" s="109" t="s">
        <v>115</v>
      </c>
      <c r="B63" s="99" t="s">
        <v>174</v>
      </c>
      <c r="C63" s="31"/>
      <c r="D63" s="31"/>
      <c r="E63" s="148"/>
      <c r="F63" s="127"/>
      <c r="G63" s="128"/>
      <c r="H63" s="74"/>
      <c r="I63"/>
    </row>
    <row r="64" spans="1:9" ht="14.45" customHeight="1">
      <c r="A64" s="222"/>
      <c r="B64" s="222"/>
      <c r="C64" s="222"/>
      <c r="D64" s="222"/>
      <c r="E64" s="222"/>
      <c r="F64" s="222"/>
      <c r="G64" s="222"/>
      <c r="H64" s="222"/>
      <c r="I64" s="222"/>
    </row>
    <row r="65" spans="1:9" ht="14.45" customHeight="1">
      <c r="A65" s="231" t="s">
        <v>157</v>
      </c>
      <c r="B65" s="232"/>
      <c r="C65" s="232"/>
      <c r="D65" s="232"/>
      <c r="E65" s="232"/>
      <c r="F65" s="232"/>
      <c r="G65" s="232"/>
      <c r="H65" s="232"/>
      <c r="I65" s="232"/>
    </row>
    <row r="66" spans="1:9" ht="14.45" customHeight="1">
      <c r="A66" s="223" t="s">
        <v>120</v>
      </c>
      <c r="B66" s="224"/>
      <c r="C66" s="224"/>
      <c r="D66" s="224"/>
      <c r="E66" s="224"/>
      <c r="F66" s="224"/>
      <c r="G66" s="224"/>
      <c r="H66" s="224"/>
      <c r="I66" s="224"/>
    </row>
    <row r="67" spans="1:9" s="45" customFormat="1" ht="14.45" customHeight="1">
      <c r="A67" s="47" t="s">
        <v>33</v>
      </c>
      <c r="B67" s="78" t="s">
        <v>34</v>
      </c>
      <c r="C67" s="47" t="s">
        <v>61</v>
      </c>
      <c r="D67" s="47" t="s">
        <v>62</v>
      </c>
      <c r="E67" s="47" t="s">
        <v>121</v>
      </c>
      <c r="F67" s="47" t="s">
        <v>122</v>
      </c>
      <c r="G67" s="47" t="s">
        <v>123</v>
      </c>
      <c r="H67" s="47" t="s">
        <v>64</v>
      </c>
      <c r="I67" s="47" t="s">
        <v>65</v>
      </c>
    </row>
    <row r="68" spans="1:9" ht="14.45" customHeight="1">
      <c r="A68" s="49" t="s">
        <v>124</v>
      </c>
      <c r="B68" s="110" t="s">
        <v>125</v>
      </c>
      <c r="C68" s="33"/>
      <c r="D68" s="33"/>
      <c r="E68" s="33"/>
      <c r="F68" s="33"/>
      <c r="G68" s="237" t="str">
        <f>IF(OR(C73=0,D73=0,E73=0),"",AVERAGE((C68+C69+C70+C71+C72)/C73,(D68+D69+D70+D71+D72)/D73,(E68+E69+E70+E71+E72)/E73))</f>
        <v/>
      </c>
      <c r="H68" s="237" t="str">
        <f>IF(OR(D73=0,E73=0,F73=0),"",AVERAGE((D68+D69+D70+D71+D72)/D73,(E68+E69+E70+E71+E72)/E73,(F68+F69+F70+F71+F72)/F73))</f>
        <v/>
      </c>
      <c r="I68" s="239" t="str">
        <f>IF(OR(G68="",H68=""),"",IF(AND(G68&lt;=1,H68&lt;=1),"YES","NO"))</f>
        <v/>
      </c>
    </row>
    <row r="69" spans="1:9" ht="14.45" customHeight="1">
      <c r="A69" s="51" t="s">
        <v>126</v>
      </c>
      <c r="B69" s="111" t="s">
        <v>127</v>
      </c>
      <c r="C69" s="33"/>
      <c r="D69" s="33"/>
      <c r="E69" s="33"/>
      <c r="F69" s="33"/>
      <c r="G69" s="238"/>
      <c r="H69" s="238"/>
      <c r="I69" s="274"/>
    </row>
    <row r="70" spans="1:9" ht="14.45" customHeight="1">
      <c r="A70" s="49" t="s">
        <v>128</v>
      </c>
      <c r="B70" s="110" t="s">
        <v>129</v>
      </c>
      <c r="C70" s="33"/>
      <c r="D70" s="33"/>
      <c r="E70" s="33"/>
      <c r="F70" s="33"/>
      <c r="G70" s="238"/>
      <c r="H70" s="238"/>
      <c r="I70" s="274"/>
    </row>
    <row r="71" spans="1:9" ht="14.45" customHeight="1">
      <c r="A71" s="53" t="s">
        <v>130</v>
      </c>
      <c r="B71" s="111" t="s">
        <v>131</v>
      </c>
      <c r="C71" s="33"/>
      <c r="D71" s="33"/>
      <c r="E71" s="33"/>
      <c r="F71" s="33"/>
      <c r="G71" s="238"/>
      <c r="H71" s="238"/>
      <c r="I71" s="274"/>
    </row>
    <row r="72" spans="1:9" ht="14.45" customHeight="1">
      <c r="A72" s="49" t="s">
        <v>132</v>
      </c>
      <c r="B72" s="110" t="s">
        <v>133</v>
      </c>
      <c r="C72" s="33"/>
      <c r="D72" s="33"/>
      <c r="E72" s="33"/>
      <c r="F72" s="33"/>
      <c r="G72" s="238"/>
      <c r="H72" s="238"/>
      <c r="I72" s="274"/>
    </row>
    <row r="73" spans="1:9" ht="14.45" customHeight="1">
      <c r="A73" s="122" t="s">
        <v>134</v>
      </c>
      <c r="B73" s="111" t="s">
        <v>135</v>
      </c>
      <c r="C73" s="33"/>
      <c r="D73" s="33"/>
      <c r="E73" s="33"/>
      <c r="F73" s="33"/>
      <c r="G73" s="238"/>
      <c r="H73" s="238"/>
      <c r="I73" s="274"/>
    </row>
    <row r="74" spans="1:9">
      <c r="A74" s="249"/>
      <c r="B74" s="249"/>
      <c r="C74" s="249"/>
      <c r="D74" s="249"/>
      <c r="E74" s="249"/>
      <c r="F74" s="249"/>
      <c r="G74" s="249"/>
      <c r="H74" s="249"/>
      <c r="I74" s="249"/>
    </row>
    <row r="75" spans="1:9">
      <c r="A75" s="142" t="s">
        <v>179</v>
      </c>
      <c r="B75" s="264"/>
      <c r="C75" s="264"/>
      <c r="D75" s="264"/>
      <c r="E75" s="264"/>
      <c r="F75" s="264"/>
      <c r="G75" s="264"/>
      <c r="H75"/>
      <c r="I75"/>
    </row>
    <row r="76" spans="1:9" ht="14.45" customHeight="1">
      <c r="A76" s="143" t="s">
        <v>137</v>
      </c>
      <c r="B76" s="265"/>
      <c r="C76" s="265"/>
      <c r="D76" s="265"/>
      <c r="E76" s="265"/>
      <c r="F76" s="265"/>
      <c r="G76" s="265"/>
      <c r="H76"/>
      <c r="I76"/>
    </row>
    <row r="77" spans="1:9">
      <c r="A77" s="47" t="s">
        <v>33</v>
      </c>
      <c r="B77" s="47" t="s">
        <v>34</v>
      </c>
      <c r="C77" s="47" t="s">
        <v>61</v>
      </c>
      <c r="D77" s="47" t="s">
        <v>62</v>
      </c>
      <c r="E77" s="47" t="s">
        <v>123</v>
      </c>
      <c r="F77" s="47" t="s">
        <v>64</v>
      </c>
      <c r="G77" s="47" t="s">
        <v>65</v>
      </c>
      <c r="H77"/>
      <c r="I77"/>
    </row>
    <row r="78" spans="1:9">
      <c r="A78" s="82" t="s">
        <v>47</v>
      </c>
      <c r="B78" s="110" t="s">
        <v>48</v>
      </c>
      <c r="C78" s="33"/>
      <c r="D78" s="33"/>
      <c r="E78" s="229">
        <f>C78+C79+C80</f>
        <v>0</v>
      </c>
      <c r="F78" s="229">
        <f>D78+D79+D80</f>
        <v>0</v>
      </c>
      <c r="G78" s="151" t="str">
        <f>IF(OR(E78=0,F78=0),"",IF(AND(E78&lt;=5000000000,F78&lt;=5000000000),"YES","NO"))</f>
        <v/>
      </c>
      <c r="H78" s="62"/>
      <c r="I78"/>
    </row>
    <row r="79" spans="1:9">
      <c r="A79" s="83" t="s">
        <v>49</v>
      </c>
      <c r="B79" s="111" t="s">
        <v>50</v>
      </c>
      <c r="C79" s="33"/>
      <c r="D79" s="33"/>
      <c r="E79" s="272"/>
      <c r="F79" s="272"/>
      <c r="G79" s="269"/>
      <c r="H79" s="62"/>
      <c r="I79"/>
    </row>
    <row r="80" spans="1:9" ht="14.45" customHeight="1">
      <c r="A80" s="82" t="s">
        <v>51</v>
      </c>
      <c r="B80" s="110" t="s">
        <v>52</v>
      </c>
      <c r="C80" s="33"/>
      <c r="D80" s="33"/>
      <c r="E80" s="272"/>
      <c r="F80" s="272"/>
      <c r="G80" s="269"/>
      <c r="H80" s="62"/>
      <c r="I80"/>
    </row>
    <row r="81" spans="1:9" ht="14.45" customHeight="1">
      <c r="A81" s="255"/>
      <c r="B81" s="138"/>
      <c r="C81" s="138"/>
      <c r="D81" s="138"/>
      <c r="E81" s="138"/>
      <c r="F81" s="138"/>
      <c r="G81" s="256"/>
      <c r="H81"/>
      <c r="I81"/>
    </row>
    <row r="82" spans="1:9" ht="14.45" customHeight="1">
      <c r="A82" s="142" t="s">
        <v>180</v>
      </c>
      <c r="B82" s="264"/>
      <c r="C82" s="264"/>
      <c r="D82" s="264"/>
      <c r="E82" s="264"/>
      <c r="F82" s="264"/>
      <c r="G82" s="264"/>
      <c r="H82"/>
      <c r="I82"/>
    </row>
    <row r="83" spans="1:9" ht="14.45" customHeight="1">
      <c r="A83" s="143" t="s">
        <v>139</v>
      </c>
      <c r="B83" s="265"/>
      <c r="C83" s="265"/>
      <c r="D83" s="265"/>
      <c r="E83" s="265"/>
      <c r="F83" s="265"/>
      <c r="G83" s="265"/>
      <c r="H83"/>
      <c r="I83"/>
    </row>
    <row r="84" spans="1:9" ht="14.45" customHeight="1">
      <c r="A84" s="47" t="s">
        <v>33</v>
      </c>
      <c r="B84" s="47" t="s">
        <v>34</v>
      </c>
      <c r="C84" s="47" t="s">
        <v>61</v>
      </c>
      <c r="D84" s="47" t="s">
        <v>62</v>
      </c>
      <c r="E84" s="47" t="s">
        <v>123</v>
      </c>
      <c r="F84" s="47" t="s">
        <v>64</v>
      </c>
      <c r="G84" s="47" t="s">
        <v>65</v>
      </c>
      <c r="H84"/>
      <c r="I84"/>
    </row>
    <row r="85" spans="1:9" ht="14.45" customHeight="1">
      <c r="A85" s="63" t="s">
        <v>140</v>
      </c>
      <c r="B85" s="110" t="s">
        <v>141</v>
      </c>
      <c r="C85" s="33"/>
      <c r="D85" s="33"/>
      <c r="E85" s="172" t="str">
        <f>IF(SUM(C90:C92)=0,"",SUM(C85:C89)/SUM(C90:C92))</f>
        <v/>
      </c>
      <c r="F85" s="172" t="str">
        <f>IF(SUM(D90:D92)=0,"",SUM(D85:D89)/SUM(D90:D92))</f>
        <v/>
      </c>
      <c r="G85" s="151" t="str">
        <f>IF(OR(E85="",F85=""),"",IF(AND(E85&lt;=0.3,F85&lt;=0.3),"YES","NO"))</f>
        <v/>
      </c>
      <c r="H85"/>
      <c r="I85"/>
    </row>
    <row r="86" spans="1:9" ht="14.45" customHeight="1">
      <c r="A86" s="65" t="s">
        <v>142</v>
      </c>
      <c r="B86" s="111" t="s">
        <v>143</v>
      </c>
      <c r="C86" s="33"/>
      <c r="D86" s="33"/>
      <c r="E86" s="269"/>
      <c r="F86" s="269"/>
      <c r="G86" s="269"/>
      <c r="H86"/>
      <c r="I86"/>
    </row>
    <row r="87" spans="1:9" ht="14.45" customHeight="1">
      <c r="A87" s="63" t="s">
        <v>144</v>
      </c>
      <c r="B87" s="110" t="s">
        <v>145</v>
      </c>
      <c r="C87" s="33"/>
      <c r="D87" s="33"/>
      <c r="E87" s="269"/>
      <c r="F87" s="269"/>
      <c r="G87" s="269"/>
      <c r="H87"/>
      <c r="I87"/>
    </row>
    <row r="88" spans="1:9" ht="14.45" customHeight="1">
      <c r="A88" s="66" t="s">
        <v>146</v>
      </c>
      <c r="B88" s="111" t="s">
        <v>147</v>
      </c>
      <c r="C88" s="33"/>
      <c r="D88" s="33"/>
      <c r="E88" s="269"/>
      <c r="F88" s="269"/>
      <c r="G88" s="269"/>
      <c r="H88"/>
      <c r="I88"/>
    </row>
    <row r="89" spans="1:9" ht="14.45" customHeight="1">
      <c r="A89" s="73" t="s">
        <v>148</v>
      </c>
      <c r="B89" s="110" t="s">
        <v>149</v>
      </c>
      <c r="C89" s="33"/>
      <c r="D89" s="33"/>
      <c r="E89" s="269"/>
      <c r="F89" s="269"/>
      <c r="G89" s="269"/>
      <c r="H89"/>
      <c r="I89"/>
    </row>
    <row r="90" spans="1:9" ht="14.45" customHeight="1">
      <c r="A90" s="66" t="s">
        <v>47</v>
      </c>
      <c r="B90" s="111" t="s">
        <v>48</v>
      </c>
      <c r="C90" s="33"/>
      <c r="D90" s="33"/>
      <c r="E90" s="269"/>
      <c r="F90" s="269"/>
      <c r="G90" s="269"/>
      <c r="H90"/>
      <c r="I90"/>
    </row>
    <row r="91" spans="1:9" ht="14.45" customHeight="1">
      <c r="A91" s="113" t="s">
        <v>49</v>
      </c>
      <c r="B91" s="110" t="s">
        <v>50</v>
      </c>
      <c r="C91" s="33"/>
      <c r="D91" s="33"/>
      <c r="E91" s="269"/>
      <c r="F91" s="269"/>
      <c r="G91" s="269"/>
      <c r="H91"/>
      <c r="I91"/>
    </row>
    <row r="92" spans="1:9" ht="14.45" customHeight="1">
      <c r="A92" s="66" t="s">
        <v>51</v>
      </c>
      <c r="B92" s="111" t="s">
        <v>52</v>
      </c>
      <c r="C92" s="33"/>
      <c r="D92" s="33"/>
      <c r="E92" s="269"/>
      <c r="F92" s="269"/>
      <c r="G92" s="269"/>
      <c r="H92"/>
      <c r="I92"/>
    </row>
    <row r="93" spans="1:9" ht="14.45" customHeight="1">
      <c r="A93" s="222"/>
      <c r="B93" s="222"/>
      <c r="C93" s="222"/>
      <c r="D93" s="222"/>
      <c r="E93" s="222"/>
      <c r="F93" s="222"/>
      <c r="G93" s="222"/>
      <c r="H93"/>
      <c r="I93"/>
    </row>
  </sheetData>
  <mergeCells count="60">
    <mergeCell ref="F85:F92"/>
    <mergeCell ref="G85:G92"/>
    <mergeCell ref="A82:G82"/>
    <mergeCell ref="I68:I73"/>
    <mergeCell ref="H68:H73"/>
    <mergeCell ref="A75:G75"/>
    <mergeCell ref="A76:G76"/>
    <mergeCell ref="E78:E80"/>
    <mergeCell ref="F78:F80"/>
    <mergeCell ref="G78:G80"/>
    <mergeCell ref="A83:G83"/>
    <mergeCell ref="G68:G73"/>
    <mergeCell ref="A74:I74"/>
    <mergeCell ref="A81:G81"/>
    <mergeCell ref="A1:G1"/>
    <mergeCell ref="A2:G2"/>
    <mergeCell ref="E35:E44"/>
    <mergeCell ref="A58:G58"/>
    <mergeCell ref="A59:G59"/>
    <mergeCell ref="A4:G4"/>
    <mergeCell ref="A5:G5"/>
    <mergeCell ref="F7:F10"/>
    <mergeCell ref="G7:G10"/>
    <mergeCell ref="A12:G12"/>
    <mergeCell ref="E7:E10"/>
    <mergeCell ref="A26:G26"/>
    <mergeCell ref="A27:G27"/>
    <mergeCell ref="E29:E30"/>
    <mergeCell ref="F29:F30"/>
    <mergeCell ref="G29:G30"/>
    <mergeCell ref="A3:G3"/>
    <mergeCell ref="A11:G11"/>
    <mergeCell ref="A25:G25"/>
    <mergeCell ref="A31:G31"/>
    <mergeCell ref="A45:G45"/>
    <mergeCell ref="A32:G32"/>
    <mergeCell ref="A33:G33"/>
    <mergeCell ref="F35:F44"/>
    <mergeCell ref="G35:G44"/>
    <mergeCell ref="A19:G19"/>
    <mergeCell ref="A20:E20"/>
    <mergeCell ref="F20:G24"/>
    <mergeCell ref="E23:E24"/>
    <mergeCell ref="A18:G18"/>
    <mergeCell ref="A93:G93"/>
    <mergeCell ref="A13:E13"/>
    <mergeCell ref="F13:G17"/>
    <mergeCell ref="E16:E17"/>
    <mergeCell ref="F60:G63"/>
    <mergeCell ref="A57:G57"/>
    <mergeCell ref="A46:G46"/>
    <mergeCell ref="A47:G47"/>
    <mergeCell ref="E49:E56"/>
    <mergeCell ref="F49:F56"/>
    <mergeCell ref="G49:G56"/>
    <mergeCell ref="E61:E63"/>
    <mergeCell ref="A65:I65"/>
    <mergeCell ref="A66:I66"/>
    <mergeCell ref="A64:I64"/>
    <mergeCell ref="E85:E92"/>
  </mergeCells>
  <dataValidations count="2">
    <dataValidation type="decimal" allowBlank="1" showInputMessage="1" showErrorMessage="1" errorTitle="Alleen getallen toegestaan" error="Deze cel accepteert alleen numerieke waarden." sqref="C29:F30 C85:F92 C78:F80 C68:F73 C7:F10 C35:F44 C49:F56" xr:uid="{497B35C7-D143-4141-B3F7-D76169A6B4F4}">
      <formula1>-1E+307</formula1>
      <formula2>1E+307</formula2>
    </dataValidation>
    <dataValidation type="decimal" allowBlank="1" showInputMessage="1" showErrorMessage="1" errorTitle="Alleen getallen toegestaan" error="Deze cel accepteert alleen numerieke waarden volgens de celopmaak." sqref="C61:D63 C16:D18 C23:D24" xr:uid="{59DF5899-72F5-4C6D-A477-D4E3D89105FA}">
      <formula1>-1E+307</formula1>
      <formula2>1E+307</formula2>
    </dataValidation>
  </dataValidations>
  <hyperlinks>
    <hyperlink ref="A14" r:id="rId1" xr:uid="{9CF39048-0F28-4CF1-85B0-136FFE5EC445}"/>
    <hyperlink ref="A21" r:id="rId2" xr:uid="{FB284F2C-1E38-4DF8-93F4-3A1B8825FF2A}"/>
  </hyperlinks>
  <pageMargins left="0.7" right="0.7" top="0.75" bottom="0.75" header="0.3" footer="0.3"/>
  <pageSetup orientation="portrait" horizontalDpi="90" verticalDpi="90" r:id="rId3"/>
</worksheet>
</file>

<file path=docMetadata/LabelInfo.xml><?xml version="1.0" encoding="utf-8"?>
<clbl:labelList xmlns:clbl="http://schemas.microsoft.com/office/2020/mipLabelMetadata">
  <clbl:label id="{1caec839-348b-408e-853f-b3b328d45156}" enabled="1" method="Standard" siteId="{9ecbd628-0072-405d-8567-32c6750b0d3e}"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1</cp:revision>
  <dcterms:created xsi:type="dcterms:W3CDTF">2026-01-05T08:13:13Z</dcterms:created>
  <dcterms:modified xsi:type="dcterms:W3CDTF">2026-09-25T11:21:26Z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dnb</vt:lpwstr>
  </property>
  <property fmtid="{D5CDD505-2E9C-101B-9397-08002B2CF9AE}" pid="3" name="TemplafyTemplateId">
    <vt:lpwstr>970965601742225776</vt:lpwstr>
  </property>
  <property fmtid="{D5CDD505-2E9C-101B-9397-08002B2CF9AE}" pid="4" name="TemplafyUserProfileId">
    <vt:lpwstr>1005124826218367058</vt:lpwstr>
  </property>
  <property fmtid="{D5CDD505-2E9C-101B-9397-08002B2CF9AE}" pid="5" name="TemplafyFromBlank">
    <vt:bool>true</vt:bool>
  </property>
</Properties>
</file>