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W:\TTI_ECIS_Intelligence\RisicoProfiel\2022 Risicoprofielen\BIMT\Vragenlijst\"/>
    </mc:Choice>
  </mc:AlternateContent>
  <xr:revisionPtr revIDLastSave="0" documentId="13_ncr:1_{DEF23A7E-834C-499D-9562-3D733734D200}" xr6:coauthVersionLast="36" xr6:coauthVersionMax="36" xr10:uidLastSave="{00000000-0000-0000-0000-000000000000}"/>
  <workbookProtection workbookAlgorithmName="SHA-512" workbookHashValue="1LFqkn+xuzrUzAhLYDzxJG8iyU0d2GC4Ko0nPZKKQUZEPfG4So6jyc2SSLXs2z1pa81N1A5rSQRTScWKTMu00Q==" workbookSaltValue="tAZp2XKgMIIBsS10ucHT8w==" workbookSpinCount="100000" lockStructure="1"/>
  <bookViews>
    <workbookView xWindow="0" yWindow="0" windowWidth="19200" windowHeight="6270" tabRatio="901" xr2:uid="{00000000-000D-0000-FFFF-FFFF00000000}"/>
  </bookViews>
  <sheets>
    <sheet name="Inleiding" sheetId="3" r:id="rId1"/>
    <sheet name="General_Algemeen" sheetId="5" r:id="rId2"/>
    <sheet name="PSP_Betaalinstelling" sheetId="1" r:id="rId3"/>
    <sheet name="Money_transfer" sheetId="10" r:id="rId4"/>
    <sheet name="Exchange_wisselinstelling" sheetId="16" r:id="rId5"/>
    <sheet name="Mitigation_beheersing" sheetId="21" r:id="rId6"/>
    <sheet name="MIT_Lists" sheetId="22" state="hidden" r:id="rId7"/>
    <sheet name="MIT_controle" sheetId="23" state="hidden" r:id="rId8"/>
    <sheet name="INH_Lists" sheetId="20" state="hidden" r:id="rId9"/>
    <sheet name="Country list" sheetId="15" r:id="rId10"/>
    <sheet name="Begrippenlijst" sheetId="18" r:id="rId11"/>
    <sheet name="Controlemeldingen" sheetId="14" state="hidden" r:id="rId12"/>
  </sheets>
  <definedNames>
    <definedName name="_xlnm._FilterDatabase" localSheetId="3" hidden="1">Money_transfer!$A$1:$N$198</definedName>
    <definedName name="_xlnm.Print_Area" localSheetId="10">Begrippenlijst!$B$1:$D$61</definedName>
    <definedName name="_xlnm.Print_Area" localSheetId="4">Exchange_wisselinstelling!$A$1:$G$92</definedName>
    <definedName name="_xlnm.Print_Area" localSheetId="1">General_Algemeen!$A$1:$H$53</definedName>
    <definedName name="_xlnm.Print_Area" localSheetId="5">Mitigation_beheersing!$A$1:$G$571</definedName>
    <definedName name="_xlnm.Print_Area" localSheetId="3">Money_transfer!$A$1:$G$218</definedName>
    <definedName name="_xlnm.Print_Area" localSheetId="2">PSP_Betaalinstelling!$A$1:$I$951</definedName>
    <definedName name="_xlnm.Print_Titles" localSheetId="5">Mitigation_beheersing!#REF!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1" i="1" l="1"/>
  <c r="G883" i="1"/>
  <c r="G617" i="1"/>
  <c r="G618" i="1"/>
  <c r="G949" i="1"/>
  <c r="G592" i="21" l="1"/>
  <c r="G590" i="21"/>
  <c r="C590" i="21"/>
  <c r="G589" i="21"/>
  <c r="C589" i="21"/>
  <c r="G588" i="21"/>
  <c r="C588" i="21"/>
  <c r="G581" i="21"/>
  <c r="G580" i="21"/>
  <c r="G579" i="21"/>
  <c r="G570" i="21"/>
  <c r="G567" i="21"/>
  <c r="G566" i="21"/>
  <c r="G565" i="21"/>
  <c r="G564" i="21"/>
  <c r="G563" i="21"/>
  <c r="G562" i="21"/>
  <c r="G559" i="21"/>
  <c r="G558" i="21"/>
  <c r="G555" i="21"/>
  <c r="G554" i="21"/>
  <c r="G553" i="21"/>
  <c r="G552" i="21"/>
  <c r="G548" i="21"/>
  <c r="G547" i="21"/>
  <c r="G546" i="21"/>
  <c r="G545" i="21"/>
  <c r="G544" i="21"/>
  <c r="G541" i="21"/>
  <c r="G540" i="21"/>
  <c r="G539" i="21"/>
  <c r="G538" i="21"/>
  <c r="G537" i="21"/>
  <c r="G529" i="21"/>
  <c r="G526" i="21"/>
  <c r="G525" i="21"/>
  <c r="G524" i="21"/>
  <c r="G523" i="21"/>
  <c r="G522" i="21"/>
  <c r="G521" i="21"/>
  <c r="G518" i="21"/>
  <c r="G517" i="21"/>
  <c r="G516" i="21"/>
  <c r="G515" i="21"/>
  <c r="G514" i="21"/>
  <c r="G513" i="21"/>
  <c r="G509" i="21"/>
  <c r="G506" i="21"/>
  <c r="G503" i="21"/>
  <c r="G501" i="21"/>
  <c r="G500" i="21"/>
  <c r="G499" i="21"/>
  <c r="G498" i="21"/>
  <c r="G495" i="21"/>
  <c r="G494" i="21"/>
  <c r="G493" i="21"/>
  <c r="G492" i="21"/>
  <c r="G489" i="21"/>
  <c r="G488" i="21"/>
  <c r="G487" i="21"/>
  <c r="G486" i="21"/>
  <c r="G485" i="21"/>
  <c r="G484" i="21"/>
  <c r="G483" i="21"/>
  <c r="G480" i="21"/>
  <c r="G479" i="21"/>
  <c r="G478" i="21"/>
  <c r="G477" i="21"/>
  <c r="G476" i="21"/>
  <c r="G475" i="21"/>
  <c r="G474" i="21"/>
  <c r="G471" i="21"/>
  <c r="G470" i="21"/>
  <c r="G469" i="21"/>
  <c r="G468" i="21"/>
  <c r="G467" i="21"/>
  <c r="G466" i="21"/>
  <c r="G465" i="21"/>
  <c r="G460" i="21"/>
  <c r="G458" i="21"/>
  <c r="G455" i="21"/>
  <c r="G452" i="21"/>
  <c r="G450" i="21"/>
  <c r="G449" i="21"/>
  <c r="G448" i="21"/>
  <c r="G447" i="21"/>
  <c r="G444" i="21"/>
  <c r="G443" i="21"/>
  <c r="G442" i="21"/>
  <c r="G441" i="21"/>
  <c r="G438" i="21"/>
  <c r="G437" i="21"/>
  <c r="G436" i="21"/>
  <c r="G435" i="21"/>
  <c r="G434" i="21"/>
  <c r="G431" i="21"/>
  <c r="G430" i="21"/>
  <c r="G429" i="21"/>
  <c r="G428" i="21"/>
  <c r="G427" i="21"/>
  <c r="G426" i="21"/>
  <c r="G425" i="21"/>
  <c r="G422" i="21"/>
  <c r="G421" i="21"/>
  <c r="G420" i="21"/>
  <c r="G419" i="21"/>
  <c r="G418" i="21"/>
  <c r="G417" i="21"/>
  <c r="G416" i="21"/>
  <c r="G413" i="21"/>
  <c r="G406" i="21"/>
  <c r="G403" i="21"/>
  <c r="G402" i="21"/>
  <c r="G401" i="21"/>
  <c r="G400" i="21"/>
  <c r="G399" i="21"/>
  <c r="G398" i="21"/>
  <c r="G397" i="21"/>
  <c r="G393" i="21"/>
  <c r="G390" i="21"/>
  <c r="G389" i="21"/>
  <c r="G388" i="21"/>
  <c r="G387" i="21"/>
  <c r="G386" i="21"/>
  <c r="G385" i="21"/>
  <c r="G384" i="21"/>
  <c r="G378" i="21"/>
  <c r="G375" i="21"/>
  <c r="G374" i="21"/>
  <c r="G373" i="21"/>
  <c r="G372" i="21"/>
  <c r="G371" i="21"/>
  <c r="G368" i="21"/>
  <c r="G367" i="21"/>
  <c r="G364" i="21"/>
  <c r="G361" i="21"/>
  <c r="G360" i="21"/>
  <c r="G359" i="21"/>
  <c r="G358" i="21"/>
  <c r="G357" i="21"/>
  <c r="G356" i="21"/>
  <c r="G355" i="21"/>
  <c r="G354" i="21"/>
  <c r="G353" i="21"/>
  <c r="G349" i="21"/>
  <c r="G346" i="21"/>
  <c r="G343" i="21"/>
  <c r="G339" i="21"/>
  <c r="G338" i="21"/>
  <c r="G336" i="21"/>
  <c r="G335" i="21"/>
  <c r="G334" i="21"/>
  <c r="G333" i="21"/>
  <c r="G332" i="21"/>
  <c r="G331" i="21"/>
  <c r="G327" i="21"/>
  <c r="G326" i="21"/>
  <c r="G325" i="21"/>
  <c r="G324" i="21"/>
  <c r="G323" i="21"/>
  <c r="G320" i="21"/>
  <c r="G316" i="21"/>
  <c r="G313" i="21"/>
  <c r="G312" i="21"/>
  <c r="G311" i="21"/>
  <c r="G308" i="21"/>
  <c r="G307" i="21"/>
  <c r="G306" i="21"/>
  <c r="G305" i="21"/>
  <c r="G304" i="21"/>
  <c r="G303" i="21"/>
  <c r="G302" i="21"/>
  <c r="G301" i="21"/>
  <c r="G300" i="21"/>
  <c r="G296" i="21"/>
  <c r="G292" i="21"/>
  <c r="G289" i="21"/>
  <c r="G288" i="21"/>
  <c r="G287" i="21"/>
  <c r="G286" i="21"/>
  <c r="G285" i="21"/>
  <c r="G284" i="21"/>
  <c r="G283" i="21"/>
  <c r="G279" i="21"/>
  <c r="G276" i="21"/>
  <c r="G273" i="21"/>
  <c r="G270" i="21"/>
  <c r="G269" i="21"/>
  <c r="G268" i="21"/>
  <c r="G266" i="21"/>
  <c r="G264" i="21"/>
  <c r="G262" i="21"/>
  <c r="G261" i="21"/>
  <c r="G259" i="21"/>
  <c r="G257" i="21"/>
  <c r="G255" i="21"/>
  <c r="G252" i="21"/>
  <c r="G251" i="21"/>
  <c r="G250" i="21"/>
  <c r="G249" i="21"/>
  <c r="G248" i="21"/>
  <c r="G247" i="21"/>
  <c r="G246" i="21"/>
  <c r="G245" i="21"/>
  <c r="G244" i="21"/>
  <c r="G243" i="21"/>
  <c r="G240" i="21"/>
  <c r="G239" i="21"/>
  <c r="G236" i="21"/>
  <c r="G235" i="21"/>
  <c r="G234" i="21"/>
  <c r="G233" i="21"/>
  <c r="G232" i="21"/>
  <c r="G231" i="21"/>
  <c r="G230" i="21"/>
  <c r="G227" i="21"/>
  <c r="G226" i="21"/>
  <c r="G225" i="21"/>
  <c r="G221" i="21"/>
  <c r="G219" i="21"/>
  <c r="G216" i="21"/>
  <c r="G215" i="21"/>
  <c r="G214" i="21"/>
  <c r="G213" i="21"/>
  <c r="G212" i="21"/>
  <c r="G211" i="21"/>
  <c r="G207" i="21"/>
  <c r="G206" i="21"/>
  <c r="G205" i="21"/>
  <c r="G204" i="21"/>
  <c r="G200" i="21"/>
  <c r="G199" i="21"/>
  <c r="G198" i="21"/>
  <c r="G197" i="21"/>
  <c r="G196" i="21"/>
  <c r="G195" i="21"/>
  <c r="G194" i="21"/>
  <c r="G193" i="21"/>
  <c r="G192" i="21"/>
  <c r="G191" i="21"/>
  <c r="G187" i="21"/>
  <c r="G186" i="21"/>
  <c r="G183" i="21"/>
  <c r="G182" i="21"/>
  <c r="G181" i="21"/>
  <c r="G180" i="21"/>
  <c r="G179" i="21"/>
  <c r="G178" i="21"/>
  <c r="G177" i="21"/>
  <c r="G176" i="21"/>
  <c r="G175" i="21"/>
  <c r="G172" i="21"/>
  <c r="G171" i="21"/>
  <c r="G168" i="21"/>
  <c r="G167" i="21"/>
  <c r="G166" i="21"/>
  <c r="G165" i="21"/>
  <c r="G164" i="21"/>
  <c r="G163" i="21"/>
  <c r="G162" i="21"/>
  <c r="G161" i="21"/>
  <c r="G160" i="21"/>
  <c r="G159" i="21"/>
  <c r="G156" i="21"/>
  <c r="G155" i="21"/>
  <c r="G154" i="21"/>
  <c r="G151" i="21"/>
  <c r="G150" i="21"/>
  <c r="G149" i="21"/>
  <c r="G145" i="21"/>
  <c r="G144" i="21"/>
  <c r="G143" i="21"/>
  <c r="G142" i="21"/>
  <c r="G141" i="21"/>
  <c r="G140" i="21"/>
  <c r="G136" i="21"/>
  <c r="G135" i="21"/>
  <c r="G134" i="21"/>
  <c r="G133" i="21"/>
  <c r="G132" i="21"/>
  <c r="G131" i="21"/>
  <c r="G130" i="21"/>
  <c r="G129" i="21"/>
  <c r="G128" i="21"/>
  <c r="G127" i="21"/>
  <c r="G126" i="21"/>
  <c r="G125" i="21"/>
  <c r="G124" i="21"/>
  <c r="G123" i="21"/>
  <c r="G122" i="21"/>
  <c r="G121" i="21"/>
  <c r="G120" i="21"/>
  <c r="G119" i="21"/>
  <c r="G118" i="21"/>
  <c r="G112" i="21"/>
  <c r="G109" i="21"/>
  <c r="G108" i="21"/>
  <c r="G107" i="21"/>
  <c r="G104" i="21"/>
  <c r="G103" i="21"/>
  <c r="G102" i="21"/>
  <c r="G101" i="21"/>
  <c r="G100" i="21"/>
  <c r="G97" i="21"/>
  <c r="G96" i="21"/>
  <c r="G95" i="21"/>
  <c r="G94" i="21"/>
  <c r="G93" i="21"/>
  <c r="G92" i="21"/>
  <c r="G91" i="21"/>
  <c r="G88" i="21"/>
  <c r="G86" i="21"/>
  <c r="G83" i="21"/>
  <c r="G79" i="21"/>
  <c r="G76" i="21"/>
  <c r="G75" i="21"/>
  <c r="G74" i="21"/>
  <c r="G73" i="21"/>
  <c r="G72" i="21"/>
  <c r="G71" i="21"/>
  <c r="G68" i="21"/>
  <c r="G67" i="21"/>
  <c r="G64" i="21"/>
  <c r="G63" i="21"/>
  <c r="G62" i="21"/>
  <c r="G61" i="21"/>
  <c r="G60" i="21"/>
  <c r="G59" i="21"/>
  <c r="G55" i="21"/>
  <c r="G54" i="21"/>
  <c r="G53" i="21"/>
  <c r="G52" i="21"/>
  <c r="G51" i="21"/>
  <c r="G50" i="21"/>
  <c r="G46" i="21"/>
  <c r="G43" i="21"/>
  <c r="G42" i="21"/>
  <c r="G41" i="21"/>
  <c r="G40" i="21"/>
  <c r="G39" i="21"/>
  <c r="G38" i="21"/>
  <c r="G37" i="21"/>
  <c r="G36" i="21"/>
  <c r="G35" i="21"/>
  <c r="G34" i="21"/>
  <c r="G33" i="21"/>
  <c r="G32" i="21"/>
  <c r="G28" i="21"/>
  <c r="G27" i="21"/>
  <c r="G24" i="21"/>
  <c r="G23" i="21"/>
  <c r="G22" i="21"/>
  <c r="G21" i="21"/>
  <c r="G19" i="21"/>
  <c r="G16" i="21"/>
  <c r="G183" i="10" l="1"/>
  <c r="G111" i="10"/>
  <c r="G52" i="5" l="1"/>
  <c r="G51" i="5"/>
  <c r="G28" i="5"/>
  <c r="G29" i="5"/>
  <c r="G30" i="5"/>
  <c r="G31" i="5"/>
  <c r="G32" i="5"/>
  <c r="G33" i="5"/>
  <c r="G34" i="5"/>
  <c r="G35" i="5"/>
  <c r="G36" i="5"/>
  <c r="G27" i="5"/>
  <c r="B7" i="10" l="1"/>
  <c r="B7" i="1"/>
  <c r="B7" i="5"/>
  <c r="G596" i="1" l="1"/>
  <c r="I592" i="1" l="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344" i="1"/>
  <c r="G72" i="16" l="1"/>
  <c r="G64" i="16"/>
  <c r="G63" i="16"/>
  <c r="G62" i="16"/>
  <c r="G61" i="16"/>
  <c r="G60" i="16"/>
  <c r="G52" i="16"/>
  <c r="G67" i="16"/>
  <c r="G47" i="16"/>
  <c r="G46" i="16"/>
  <c r="G91" i="16"/>
  <c r="G41" i="16"/>
  <c r="G147" i="10"/>
  <c r="G94" i="10"/>
  <c r="G78" i="10"/>
  <c r="G77" i="10"/>
  <c r="G76" i="10"/>
  <c r="G75" i="10"/>
  <c r="G74" i="10"/>
  <c r="G73" i="10"/>
  <c r="G72" i="10"/>
  <c r="G71" i="10"/>
  <c r="G62" i="10"/>
  <c r="G59" i="10"/>
  <c r="G58" i="10"/>
  <c r="G57" i="10"/>
  <c r="G217" i="10"/>
  <c r="G178" i="10"/>
  <c r="G118" i="10"/>
  <c r="G108" i="10"/>
  <c r="G97" i="10"/>
  <c r="G80" i="10"/>
  <c r="G56" i="10"/>
  <c r="G55" i="10"/>
  <c r="G53" i="10"/>
  <c r="G950" i="1"/>
  <c r="G887" i="1"/>
  <c r="G885" i="1"/>
  <c r="G882" i="1"/>
  <c r="G881" i="1"/>
  <c r="G880" i="1"/>
  <c r="G879" i="1"/>
  <c r="G324" i="1"/>
  <c r="G316" i="1"/>
  <c r="G313" i="1"/>
  <c r="G291" i="1"/>
  <c r="G290" i="1"/>
  <c r="G289" i="1"/>
  <c r="G288" i="1"/>
  <c r="G287" i="1"/>
  <c r="G286" i="1"/>
  <c r="G285" i="1"/>
  <c r="G284" i="1"/>
  <c r="G283" i="1"/>
  <c r="G282" i="1"/>
  <c r="G281" i="1"/>
  <c r="G280" i="1"/>
  <c r="G279" i="1"/>
  <c r="G294" i="1"/>
  <c r="G947" i="1"/>
  <c r="G936" i="1"/>
  <c r="G932" i="1"/>
  <c r="G595" i="1"/>
  <c r="G334" i="1"/>
  <c r="G314" i="1"/>
  <c r="G272" i="1"/>
  <c r="G16" i="16" l="1"/>
  <c r="G22" i="5"/>
  <c r="G925" i="1" l="1"/>
  <c r="G924" i="1"/>
  <c r="G923" i="1"/>
  <c r="G886" i="1"/>
  <c r="G884" i="1"/>
  <c r="G913" i="1" l="1"/>
  <c r="G912" i="1"/>
  <c r="G65" i="10"/>
  <c r="G64" i="10"/>
  <c r="G63" i="10"/>
  <c r="G61" i="10"/>
  <c r="G60" i="10"/>
  <c r="G84" i="10" l="1"/>
  <c r="G85" i="10"/>
  <c r="G86" i="10"/>
  <c r="G87" i="10"/>
  <c r="G88" i="10"/>
  <c r="G83" i="10"/>
  <c r="G88" i="16" l="1"/>
  <c r="G87" i="16"/>
  <c r="G83" i="16"/>
  <c r="G81" i="16"/>
  <c r="G82" i="16"/>
  <c r="G80" i="16"/>
  <c r="G56" i="16"/>
  <c r="G55" i="16"/>
  <c r="G36" i="16"/>
  <c r="G37" i="16"/>
  <c r="G35" i="16"/>
  <c r="G892" i="1" l="1"/>
  <c r="G894" i="1"/>
  <c r="G899" i="1"/>
  <c r="G910" i="1"/>
  <c r="G911" i="1"/>
  <c r="G916" i="1"/>
  <c r="G917" i="1"/>
  <c r="G896" i="1"/>
  <c r="G897" i="1"/>
  <c r="G901" i="1"/>
  <c r="G904" i="1"/>
  <c r="G908" i="1"/>
  <c r="G909" i="1"/>
  <c r="G914" i="1"/>
  <c r="G915" i="1"/>
  <c r="G918" i="1"/>
  <c r="G919" i="1"/>
  <c r="G898" i="1"/>
  <c r="G900" i="1"/>
  <c r="G922"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1" i="1"/>
  <c r="G907" i="1" l="1"/>
  <c r="G903" i="1"/>
  <c r="G906" i="1"/>
  <c r="G920" i="1"/>
  <c r="G905" i="1"/>
  <c r="G893" i="1"/>
  <c r="G921" i="1"/>
  <c r="G902" i="1"/>
  <c r="G895" i="1"/>
  <c r="G136" i="10" l="1"/>
  <c r="G137" i="10"/>
  <c r="G138" i="10"/>
  <c r="G139" i="10"/>
  <c r="G140" i="10"/>
  <c r="G141" i="10"/>
  <c r="G142" i="10" l="1"/>
  <c r="G143" i="10"/>
  <c r="G144" i="10"/>
  <c r="G45" i="5" l="1"/>
  <c r="G204" i="10"/>
  <c r="G205" i="10"/>
  <c r="G206" i="10"/>
  <c r="G207" i="10"/>
  <c r="G208" i="10"/>
  <c r="G209" i="10"/>
  <c r="G210" i="10"/>
  <c r="G211" i="10"/>
  <c r="G194" i="10"/>
  <c r="G195" i="10"/>
  <c r="G196" i="10"/>
  <c r="G197" i="10"/>
  <c r="G198" i="10"/>
  <c r="G199" i="10"/>
  <c r="G200" i="10"/>
  <c r="G201" i="10"/>
  <c r="G162" i="10"/>
  <c r="G163" i="10"/>
  <c r="G164" i="10"/>
  <c r="G165" i="10"/>
  <c r="G166" i="10"/>
  <c r="G167" i="10"/>
  <c r="G168" i="10"/>
  <c r="G169" i="10"/>
  <c r="G158" i="10"/>
  <c r="G629" i="1" l="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C42" i="5"/>
  <c r="G42" i="5" s="1"/>
  <c r="C44" i="5"/>
  <c r="G44" i="5" s="1"/>
  <c r="G30" i="16" l="1"/>
  <c r="G29" i="16"/>
  <c r="G28" i="16"/>
  <c r="G76" i="16" l="1"/>
  <c r="G73" i="16"/>
  <c r="G57" i="16"/>
  <c r="G24" i="16"/>
  <c r="G23" i="16"/>
  <c r="G308" i="1" l="1"/>
  <c r="G309" i="1"/>
  <c r="G14" i="5"/>
  <c r="G190" i="10" l="1"/>
  <c r="G189" i="10"/>
  <c r="G188" i="10"/>
  <c r="G187" i="10"/>
  <c r="G186" i="10"/>
  <c r="G175" i="10"/>
  <c r="C43" i="5"/>
  <c r="G43" i="5" s="1"/>
  <c r="G624" i="1" l="1"/>
  <c r="G16" i="10"/>
  <c r="G621" i="1"/>
  <c r="G14" i="1" l="1"/>
  <c r="G214" i="10" l="1"/>
  <c r="G91" i="10"/>
  <c r="G172" i="10"/>
  <c r="G155" i="10"/>
  <c r="G154" i="10"/>
  <c r="G153" i="10"/>
  <c r="G152" i="10"/>
  <c r="G135" i="10"/>
  <c r="G134" i="10"/>
  <c r="G133" i="10"/>
  <c r="G132" i="10"/>
  <c r="G131" i="10"/>
  <c r="G130" i="10"/>
  <c r="G129" i="10"/>
  <c r="G128" i="10"/>
  <c r="G127" i="10"/>
  <c r="G126" i="10"/>
  <c r="G125" i="10"/>
  <c r="G115" i="10"/>
  <c r="G114" i="10"/>
  <c r="G105" i="10"/>
  <c r="G104" i="10"/>
  <c r="G103" i="10"/>
  <c r="G102" i="10"/>
  <c r="G101" i="10"/>
  <c r="G100"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15" i="10"/>
  <c r="G14" i="10"/>
  <c r="G21" i="5" l="1"/>
  <c r="G20" i="5"/>
  <c r="G19" i="5"/>
  <c r="G18" i="5"/>
  <c r="G17" i="5"/>
  <c r="G16" i="5"/>
  <c r="G15" i="5"/>
  <c r="G13" i="5"/>
  <c r="G329" i="1" l="1"/>
  <c r="G330" i="1"/>
  <c r="G331" i="1"/>
  <c r="G328" i="1"/>
  <c r="G306" i="1"/>
  <c r="G307" i="1"/>
  <c r="G940" i="1"/>
  <c r="G939" i="1"/>
  <c r="G935" i="1"/>
  <c r="G931" i="1"/>
  <c r="G628" i="1"/>
  <c r="G614" i="1"/>
  <c r="G613" i="1"/>
  <c r="G612" i="1"/>
  <c r="G611" i="1"/>
  <c r="G605" i="1"/>
  <c r="G606" i="1"/>
  <c r="G607" i="1"/>
  <c r="G608" i="1"/>
  <c r="G604" i="1"/>
  <c r="G339" i="1"/>
  <c r="G338" i="1"/>
  <c r="G337" i="1"/>
  <c r="G321" i="1"/>
  <c r="G320" i="1"/>
  <c r="G303" i="1"/>
  <c r="G304" i="1"/>
  <c r="G305" i="1"/>
  <c r="G299" i="1"/>
  <c r="G300" i="1"/>
  <c r="G301" i="1"/>
  <c r="G302" i="1"/>
  <c r="G310" i="1"/>
  <c r="G298" i="1"/>
  <c r="G15" i="1"/>
  <c r="G944" i="1"/>
  <c r="G943" i="1"/>
  <c r="G928" i="1"/>
  <c r="G16" i="1"/>
</calcChain>
</file>

<file path=xl/sharedStrings.xml><?xml version="1.0" encoding="utf-8"?>
<sst xmlns="http://schemas.openxmlformats.org/spreadsheetml/2006/main" count="4947" uniqueCount="3211">
  <si>
    <t>Antwoord</t>
  </si>
  <si>
    <t>Controle</t>
  </si>
  <si>
    <t>&lt;selecteer een antwoord&gt;</t>
  </si>
  <si>
    <t>Naam instelling</t>
  </si>
  <si>
    <t>Naam Rapporteur</t>
  </si>
  <si>
    <t>Afdeling rapporteur</t>
  </si>
  <si>
    <t>Functie rapporteur</t>
  </si>
  <si>
    <t>Naam eindverantwoordelijke</t>
  </si>
  <si>
    <t>Functie eindverantwoordelijke</t>
  </si>
  <si>
    <t>Ja</t>
  </si>
  <si>
    <t>Nee</t>
  </si>
  <si>
    <t>Laos</t>
  </si>
  <si>
    <t>Risicocategorie "laag"</t>
  </si>
  <si>
    <t>Risicocategorie "medium/normaal"</t>
  </si>
  <si>
    <t>Risicocategorie "hoog/verhoogd"</t>
  </si>
  <si>
    <t>Voer een naam in</t>
  </si>
  <si>
    <t>Voer een functie in</t>
  </si>
  <si>
    <t>Voer een afdeling in</t>
  </si>
  <si>
    <t>Voer een telefoonnummer in</t>
  </si>
  <si>
    <t>Voer een e-mailadres in</t>
  </si>
  <si>
    <t>Maak een keuze uit het drop-down menu</t>
  </si>
  <si>
    <t>Vermeld (optioneel) een toelichting</t>
  </si>
  <si>
    <t>Voer een bedrag in, in hele euro's</t>
  </si>
  <si>
    <t>Voer het aantal in, en het bedrag in hele euro's</t>
  </si>
  <si>
    <t>Controlemeldingen</t>
  </si>
  <si>
    <t>Instructie: lees dit eerst</t>
  </si>
  <si>
    <t>Vragenlijst integriteitsrisico’s</t>
  </si>
  <si>
    <t>Wij danken u bij voorbaat voor uw medewerking.</t>
  </si>
  <si>
    <t>Aan het einde van iedere sectie kunt u desgewenst een toelichting geven bij één of meer antwoorden. Wij verzoeken u daarbij een verwijzing naar het vraagnummer op te nemen.</t>
  </si>
  <si>
    <t>Aan het einde van de vragenlijst kunt u uw antwoorden uitprinten ten behoeve van uw eigen administratie.</t>
  </si>
  <si>
    <t xml:space="preserve">Let op: nadat u de vragenlijst heeft verzonden, kunt u geen wijzigingen meer aanbrengen in uw antwoorden en gegevens! </t>
  </si>
  <si>
    <t>Heeft u vragen?</t>
  </si>
  <si>
    <t>Aantal bijkantoren</t>
  </si>
  <si>
    <t>Aantal agentschappen</t>
  </si>
  <si>
    <t>Aantal deelnemingen</t>
  </si>
  <si>
    <t>Overig</t>
  </si>
  <si>
    <t>N.v.t.</t>
  </si>
  <si>
    <t>Maak een keuze uit het drop-down menu/geef een toelichting</t>
  </si>
  <si>
    <t>Religieuze instellingen met bestemming in hoog risicolanden</t>
  </si>
  <si>
    <t>Religieuze instellingen met bestemming in niet hoog risicolanden</t>
  </si>
  <si>
    <t>Juweliers</t>
  </si>
  <si>
    <t>Handelaren in losse diamanten</t>
  </si>
  <si>
    <t>Uitgevers van cryptotokens (uitgegeven via een Initial Coin Offering)</t>
  </si>
  <si>
    <t>(Nog) niet gecategoriseerd</t>
  </si>
  <si>
    <t>Aantal transacties</t>
  </si>
  <si>
    <t>Telefoonnummer rapporteur</t>
  </si>
  <si>
    <t>E-mailadres rapporteur</t>
  </si>
  <si>
    <t>&lt;vul uw antwoord hier in:&gt;</t>
  </si>
  <si>
    <t>U heeft de mogelijkheid om de vragenlijst tussentijds op te slaan en op een later moment te hervatten.</t>
  </si>
  <si>
    <t>Eindverantwoordelijke bestuurder</t>
  </si>
  <si>
    <t>Aantal cross border notificaties</t>
  </si>
  <si>
    <t>Totaal aantal</t>
  </si>
  <si>
    <t>Aantal actief in rapportage-periode</t>
  </si>
  <si>
    <t xml:space="preserve">Deelneming definiëren wij als volgt: de moeder- of dochtermaatschappij verschaft kapitaal aan een rechtspersoon om met deze rechtspersoon duurzaam verbonden te zijn ten dienste van de eigen werkzaamheid. Wij vragen u directe en indirecte belangen van 20% of meer (dan wel belangen van entiteiten van uw instelling die gezamenlijk 20% of meer zijn) te vermelden en enkel rechtspersonen te vermelden die betaaldiensten ondersteunen of ontplooien. </t>
  </si>
  <si>
    <t>Iran</t>
  </si>
  <si>
    <t>Sri Lanka</t>
  </si>
  <si>
    <t>Vanuatu</t>
  </si>
  <si>
    <t>Ideal</t>
  </si>
  <si>
    <t>Bancontact</t>
  </si>
  <si>
    <t>Paypal</t>
  </si>
  <si>
    <t>Afterpay</t>
  </si>
  <si>
    <t>Cadeau kaarten</t>
  </si>
  <si>
    <t>SOFORT</t>
  </si>
  <si>
    <t>(SEPA) credit transfer</t>
  </si>
  <si>
    <t>Aantal merchants</t>
  </si>
  <si>
    <t>Debit card</t>
  </si>
  <si>
    <t>Credit card</t>
  </si>
  <si>
    <t>Bitcoins</t>
  </si>
  <si>
    <t>Monero</t>
  </si>
  <si>
    <t>Ether</t>
  </si>
  <si>
    <t>waarvan niet in NL gevestigd</t>
  </si>
  <si>
    <t>Risicocategorie "onacceptabel"</t>
  </si>
  <si>
    <t>Risicocategorie "standaard"</t>
  </si>
  <si>
    <t>Voer in alle cellen een aantal (of 0) in</t>
  </si>
  <si>
    <t xml:space="preserve">Geef een toelichting (verplicht) </t>
  </si>
  <si>
    <t>Afghanistan</t>
  </si>
  <si>
    <t>Aantal UBO's</t>
  </si>
  <si>
    <t>Handelaren in goederen van grote waarden (o.a. auto's, boten)</t>
  </si>
  <si>
    <t>Handelaren in goud</t>
  </si>
  <si>
    <t>Crowdfunding voor een doel met bestemming in niet hoog risicolanden</t>
  </si>
  <si>
    <t>Crowdfunding voor een doel met bestemming in hoog risicolanden</t>
  </si>
  <si>
    <t>Coffeeshops, growshops</t>
  </si>
  <si>
    <t>Reisbureaus</t>
  </si>
  <si>
    <t>Consultancy</t>
  </si>
  <si>
    <t>Medicijnen</t>
  </si>
  <si>
    <t>Voer een aantal (of 0) in</t>
  </si>
  <si>
    <r>
      <t xml:space="preserve">Vermeld voor uw instelling het aantal actieve merchants waarvan uw instelling niet weet wie de UBO is: 
</t>
    </r>
    <r>
      <rPr>
        <i/>
        <sz val="8"/>
        <rFont val="Verdana"/>
        <family val="2"/>
      </rPr>
      <t>UBO: 'Ultimate Beneficial Owner' of uiteindelijk belanghebbende</t>
    </r>
  </si>
  <si>
    <r>
      <t xml:space="preserve">Aantal merchants waarvan om integriteitsredenen afscheid werd genomen </t>
    </r>
    <r>
      <rPr>
        <b/>
        <sz val="8"/>
        <rFont val="Verdana"/>
        <family val="2"/>
      </rPr>
      <t xml:space="preserve">na </t>
    </r>
    <r>
      <rPr>
        <sz val="8"/>
        <rFont val="Verdana"/>
        <family val="2"/>
      </rPr>
      <t>acceptatie</t>
    </r>
  </si>
  <si>
    <r>
      <t xml:space="preserve">Aantal merchants dat om integriteitsredenen is geweigerd </t>
    </r>
    <r>
      <rPr>
        <b/>
        <sz val="8"/>
        <rFont val="Verdana"/>
        <family val="2"/>
      </rPr>
      <t>voor of tijdens</t>
    </r>
    <r>
      <rPr>
        <sz val="8"/>
        <rFont val="Verdana"/>
        <family val="2"/>
      </rPr>
      <t xml:space="preserve"> het acceptatieproces naar aanleiding van het beleid van uw instelling</t>
    </r>
  </si>
  <si>
    <t>Witwassen</t>
  </si>
  <si>
    <t xml:space="preserve">- de vragen in deze vragenlijst naar waarheid en op niet misleidende wijze zijn beantwoord. 
</t>
  </si>
  <si>
    <t xml:space="preserve">- de gegevens zoals vermeld in deze vragenlijst een getrouw beeld geven van de klantenportefeuille, de organisatie en bedrijfsvoering van mijn instelling. 
</t>
  </si>
  <si>
    <t>Weet niet</t>
  </si>
  <si>
    <t>Paysafecard</t>
  </si>
  <si>
    <t>Vouchers</t>
  </si>
  <si>
    <t>Geef aan of uw instelling betalingen verwerkt via een point of sale terminal/card present</t>
  </si>
  <si>
    <t>Transactie- volume (EUR)</t>
  </si>
  <si>
    <t>Merchants in Nederland</t>
  </si>
  <si>
    <t>Merchants binnen EER buiten Nederland</t>
  </si>
  <si>
    <t>Merchants buiten EER</t>
  </si>
  <si>
    <t>De eindverantwoordelijke zoals vermeld onder de algemene gegevens (deel A) in deze vragenlijst verklaart dat: 
(beantwoord beide vragen)</t>
  </si>
  <si>
    <t>Overige crypto's</t>
  </si>
  <si>
    <t>Risicocategorie "enhanced"</t>
  </si>
  <si>
    <t>INLEIDING</t>
  </si>
  <si>
    <t>Op hoeveel locaties biedt u wisseldiensten aan?</t>
  </si>
  <si>
    <t>TRANSACTIES</t>
  </si>
  <si>
    <t xml:space="preserve">Hoeveel wisseltransacties heeft u uitgevoerd in het afgelopen kalenderjaar voor de volgende categorieën klanten? En wat was het volume van deze transacties? 
</t>
  </si>
  <si>
    <t>Volume transacties (EUR)</t>
  </si>
  <si>
    <t>Natuurlijke personen</t>
  </si>
  <si>
    <t>Zakelijke klanten</t>
  </si>
  <si>
    <t xml:space="preserve">Hoeveel transacties heeft u uitgevoerd in het afgelopen kalenderjaar voor de volgende categorieën wisseltransacties? En wat was het volume van deze transacties? 
</t>
  </si>
  <si>
    <t>Grote coupures* naar kleine coupures**</t>
  </si>
  <si>
    <t>Kleine coupures naar grote coupures</t>
  </si>
  <si>
    <t>Vreemde valuta ***</t>
  </si>
  <si>
    <t xml:space="preserve">Toelichting: 
*grote coupures: EURO biljetten van € 100, € 200 &amp; € 500
**kleine coupures: EURO biljetten van € 5, € 10, € 20 &amp; € 50
***Vreemde valuta: wisseling van alle soorten valuta: vreemde valuta naar EUR, EUR naar vreemde valuta en vreemde valuta naar vreemde valuta
</t>
  </si>
  <si>
    <t xml:space="preserve">Hoeveel transacties heeft u uitgevoerd in het afgelopen kalenderjaar met een transactiewaarde groter dan € 15.000 voor de volgende categorieën wisseltransacties?
</t>
  </si>
  <si>
    <t>Welke van de antwoorden op bovenstaande vragen over ‘transacties’ zijn gebaseerd op schattingen?
Indien de door u ingevulde aantallen/volumes niet zijn gebaseerd op schattingen kiest u dan "N.v.t."</t>
  </si>
  <si>
    <t>KOOP EN VERKOOP BILJETTEN</t>
  </si>
  <si>
    <t>Van welke partij(en) koopt u de biljetten ten behoeve van de wisseltransacties?</t>
  </si>
  <si>
    <t>Aan welke partij(en) verkoopt u eventuele overschotten aan valuta?</t>
  </si>
  <si>
    <r>
      <t xml:space="preserve">Vermeld voor uw instelling het </t>
    </r>
    <r>
      <rPr>
        <b/>
        <sz val="8"/>
        <rFont val="Verdana"/>
        <family val="2"/>
      </rPr>
      <t>aantal zakelijke klanten</t>
    </r>
    <r>
      <rPr>
        <sz val="8"/>
        <rFont val="Verdana"/>
        <family val="2"/>
      </rPr>
      <t xml:space="preserve"> waarvoor u wisseltransacties heeft verricht in het afgelopen kalenderjaar.
</t>
    </r>
  </si>
  <si>
    <t>Aantal zakelijke klanten</t>
  </si>
  <si>
    <t>Totaal ongeacht type wisseltransactie</t>
  </si>
  <si>
    <t xml:space="preserve">Vermeld voor uw instelling het aantal klanten waarvoor in het afgelopen kalenderjaar transacties zijn verricht waarbij de individuele wisseltransactie(s) groter was/waren dan € 15.000.
</t>
  </si>
  <si>
    <t>Aantal klanten</t>
  </si>
  <si>
    <t>Welke van de antwoorden op bovenstaande vragen over ‘klanten’ zijn gebaseerd op schattingen?
Indien de door u ingevulde aantallen niet zijn gebaseerd op schattingen kiest u dan "N.v.t."</t>
  </si>
  <si>
    <t>ONLINE WISSELTRANSACTIES</t>
  </si>
  <si>
    <t>Vermeld of het mogelijk is om bij uw instelling online valuta te bestellen en de bestelling thuis te laten bezorgen.</t>
  </si>
  <si>
    <t>Aantal/Volume</t>
  </si>
  <si>
    <t>Het aantal online valuta-bestellingen dat is gedaan.</t>
  </si>
  <si>
    <t>Het aantal unieke klanten dat een online bestelling heeft gedaan.</t>
  </si>
  <si>
    <t>Het totaalbedrag van online bestellingen. Vul hier het volume (EUR) in.</t>
  </si>
  <si>
    <t>Creditcard (Visa, Mastercard, American Express etc.)</t>
  </si>
  <si>
    <t>PayPal</t>
  </si>
  <si>
    <t>crypto's</t>
  </si>
  <si>
    <t/>
  </si>
  <si>
    <t>In Nederland</t>
  </si>
  <si>
    <t>In het buitenland</t>
  </si>
  <si>
    <t xml:space="preserve">Deelneming definiëren wij als volgt: de moeder- of dochtermaatschappij verschaft kapitaal aan een rechtspersoon om met deze rechtspersoon duurzaam verbonden te zijn ten dienste van de eigen werkzaamheid. Wij vragen u directe en indirecte belangen van 20% of meer (dan wel belangen van entiteiten van uw instelling die gezamenlijk 20% of meer zijn) te vermelden en enkel rechtspersonen te vermelden die money transfer activiteiten ondersteunen of ontplooien. </t>
  </si>
  <si>
    <t>België</t>
  </si>
  <si>
    <t>Bulgarije</t>
  </si>
  <si>
    <t>(Grieks) Cyprus</t>
  </si>
  <si>
    <t>Denemarken</t>
  </si>
  <si>
    <t>Duitsland</t>
  </si>
  <si>
    <t>Estland</t>
  </si>
  <si>
    <t>Finland</t>
  </si>
  <si>
    <t>Frankrijk</t>
  </si>
  <si>
    <t>Griekenland</t>
  </si>
  <si>
    <t>Hongarije</t>
  </si>
  <si>
    <t>Ierland</t>
  </si>
  <si>
    <t>Italië</t>
  </si>
  <si>
    <t>Kroatië</t>
  </si>
  <si>
    <t>Letland</t>
  </si>
  <si>
    <t>Litouwen</t>
  </si>
  <si>
    <t>Luxemburg</t>
  </si>
  <si>
    <t>Malta</t>
  </si>
  <si>
    <t>Oostenrijk</t>
  </si>
  <si>
    <t>Polen</t>
  </si>
  <si>
    <t>Portugal</t>
  </si>
  <si>
    <t>Roemenië</t>
  </si>
  <si>
    <t>Slovenië</t>
  </si>
  <si>
    <t>Slowakije</t>
  </si>
  <si>
    <t>Spanje</t>
  </si>
  <si>
    <t>Tsjechië</t>
  </si>
  <si>
    <t>Verenigd Koninkrijk</t>
  </si>
  <si>
    <t>Zweden</t>
  </si>
  <si>
    <t>Liechtenstein</t>
  </si>
  <si>
    <t>Noorwegen</t>
  </si>
  <si>
    <t>IJsland</t>
  </si>
  <si>
    <t>Geef van onderstaande betaalmethoden en betaalmiddelen aan of u die accepteert voor het uitvoeren van een geldtransfer. 
Kies het toepasselijke antwoord voor elk onderdeel:</t>
  </si>
  <si>
    <t>Cash</t>
  </si>
  <si>
    <t>Online banktransfer/pinnen</t>
  </si>
  <si>
    <t>Creditcard</t>
  </si>
  <si>
    <t>Prepaid card</t>
  </si>
  <si>
    <t>Crypto's</t>
  </si>
  <si>
    <r>
      <t xml:space="preserve">Geef per betaalmethode en betaalmiddel het percentage van het totale transactievolume aan dat gebruikt is voor het uitvoeren van geldtransfers gedurende het afgelopen kalenderjaar.
</t>
    </r>
    <r>
      <rPr>
        <i/>
        <sz val="8"/>
        <rFont val="Verdana"/>
        <family val="2"/>
      </rPr>
      <t>NB: in deze tabel alleen cijfers invoeren</t>
    </r>
  </si>
  <si>
    <t>Zijn er klanten(groepen) waarvoor uw instelling geen transactielimieten hanteert?</t>
  </si>
  <si>
    <r>
      <t xml:space="preserve">Vermeld voor uw instelling de transactielimiet die wordt gehanteerd:
Indien verschillende transactielimieten worden gebruikt voeg deze dan toe in een bijlage (in Excel-format s.v.p.).
</t>
    </r>
    <r>
      <rPr>
        <i/>
        <sz val="8"/>
        <rFont val="Verdana"/>
        <family val="2"/>
      </rPr>
      <t>NB: in deze tabel alleen cijfers invoeren</t>
    </r>
  </si>
  <si>
    <t>Limiet</t>
  </si>
  <si>
    <t>per transactie</t>
  </si>
  <si>
    <t>per dag</t>
  </si>
  <si>
    <t>per week</t>
  </si>
  <si>
    <t>per maand</t>
  </si>
  <si>
    <t>per kwartaal</t>
  </si>
  <si>
    <t>per jaar</t>
  </si>
  <si>
    <t>Als uw instelling verschillende limieten heeft voor verschillende klantengroepen beschrijf deze hieronder.
Selecteert u "N.v.t." indien deze vraag niet van toepassing is op uw organisatie.</t>
  </si>
  <si>
    <t>Biedt uw instelling of agentschap kluisverhuur aan?</t>
  </si>
  <si>
    <t>Totaal aantal locaties waarop kluisjes verhuurd worden:</t>
  </si>
  <si>
    <t>Charitatieve instellingen of stichtingen met bestemming in hoog risicolanden</t>
  </si>
  <si>
    <t>Charitatieve instellingen of stichtingen met bestemming in niet hoog risicolanden</t>
  </si>
  <si>
    <t>Relaxbedrijven, prostitutie</t>
  </si>
  <si>
    <t>Handelaren in zaken van grote waarde ( o.a. auto's, boten)</t>
  </si>
  <si>
    <t>Handelaren in antiek</t>
  </si>
  <si>
    <t>Handelaren in edelmetalen</t>
  </si>
  <si>
    <t>Coffeeshops en growshops</t>
  </si>
  <si>
    <t>Kansspel aanbieders en exploitanten gokautomaten</t>
  </si>
  <si>
    <t>Uitzendbureaus en (internationale) arbeidsbemiddelaars</t>
  </si>
  <si>
    <t>Indien uw instelling andere benamingen van risicocategorieën hanteert kies dan de categorie die het meest van toepassing is</t>
  </si>
  <si>
    <t>Vermeld het aantal klanten waarvan uw instelling het afgelopen kalenderjaar gedetecteerd heeft dat zij op een sanctielijst voorkomen:</t>
  </si>
  <si>
    <t>Vermeld het aantal voorgenomen ongebruikelijke transacties in Nederland dat uw instelling in het afgelopen kalenderjaar heeft geweigerd:</t>
  </si>
  <si>
    <t>Aantal agenten</t>
  </si>
  <si>
    <t>Vermeld het aantal agenten dat uw instelling in het afgelopen kalenderjaar heeft geweigerd vanwege integriteitsredenen:</t>
  </si>
  <si>
    <t>Vermeld het aantal nieuwe agenten dat door uw instelling is geregistreerd in het afgelopen kalenderjaar:</t>
  </si>
  <si>
    <t>Indien u nog niet beschikt over de gegevens over de genoemde datum of periode, vult u dan de meest recente cijfers in. We verzoeken u in dit geval in de toelichting te vermelden op welke periode uw antwoorden betrekking hebben.</t>
  </si>
  <si>
    <t xml:space="preserve">Mijn instelling heeft een vergunning van DNB voor het uitoefenen van het bedrijf van betaaldienstverlener (art. 2:3b en f WFT, dienst 6) </t>
  </si>
  <si>
    <t xml:space="preserve">Mijn instelling is door DNB geregistreerd als bijkantoor van een betaaldienstverlener uit de EER (art 2:3e WFT, dienst 6) </t>
  </si>
  <si>
    <t xml:space="preserve">Mijn instelling is een betaalinstelling uit de EER en verricht grensoverschrijdende diensten in Nederland (via agenten) op basis van een EU paspoort (art 2:3e WFT, dienst 6) </t>
  </si>
  <si>
    <t xml:space="preserve">Mijn instelling heeft een vergunning van DNB voor het uitoefenen van het bedrijf van wisselinstelling (art. 2:54j lid 1 WFT) </t>
  </si>
  <si>
    <t>Instructie vragenlijst</t>
  </si>
  <si>
    <t>Uw gegevens worden door DNB vertrouwelijk behandeld.</t>
  </si>
  <si>
    <t xml:space="preserve">Indien de vragenlijst voor u onduidelijkheden bevat, of als u problemen ondervindt bij het invullen, dan verzoeken wij u een e-mail met uw vragen of opmerkingen te sturen naar irap@dnb.nl. </t>
  </si>
  <si>
    <t xml:space="preserve">Op grond van internationale richtlijnen van de Financial Action Task Force (FATF) en Europese financiële toezichthouders (EBA, EIOPA en ESMA) doet DNB jaarlijks onderzoek naar de inherente integriteitrisico’s met betrekking tot witwassen, terrorismefinanciering en corruptie bij financiële instellingen. In het kader van dit onderzoek vragen we uw instelling een vragenlijst in te vullen met betrekking tot uw financiële activiteiten. </t>
  </si>
  <si>
    <t>Aan de hand van de antwoorden brengen we de integriteitrisico’s in kaart die samenhangen met de geografische spreiding, klanten, producten en transacties van uw instelling. Daarnaast bieden de antwoorden inzicht in de aanwezigheid van beheersmaatregelen die uw instelling heeft getroffen om deze integriteitrisico’s te mitigeren. Op basis hiervan kan DNB per instelling een risicoprofiel opstellen.</t>
  </si>
  <si>
    <t>Naam tabblad</t>
  </si>
  <si>
    <t>PSP.A.     Vragen over (inter)nationale aanwezigheid</t>
  </si>
  <si>
    <t>MTO.A.     Vragen over (inter)nationale aanwezigheid</t>
  </si>
  <si>
    <t>Gebaseerd op uw vergunning dient u de volgende tabbladen in te vullen</t>
  </si>
  <si>
    <t>GEN.A.     Algemene gegevens</t>
  </si>
  <si>
    <t>GEN.B.      Type vergunning</t>
  </si>
  <si>
    <t>GEN.C.     Bestuurdersverklaring</t>
  </si>
  <si>
    <t>Heeft uw instelling een vergunning van DNB, of is uw instelling door DNB geregistreerd als bijkantoor van een in de EER gevestigde vergunninghouder?  Geef hieronder aan welke vergunning of registratie uw instelling heeft.</t>
  </si>
  <si>
    <t>Lijst 1</t>
  </si>
  <si>
    <t>Lijst 2</t>
  </si>
  <si>
    <t>Lijst 3</t>
  </si>
  <si>
    <t>Lijst 4</t>
  </si>
  <si>
    <t>Mijn instelling heeft een vergunning van DNB voor het uitoefenen van het bedrijf van elektronischgeldinstelling (art. 2:10b)</t>
  </si>
  <si>
    <t>Mijn instelling is door DNB geregistreerd als bijkantoor in Nederland van elektronischgeldinstelling uit EER ( art. 2:10e )</t>
  </si>
  <si>
    <r>
      <t xml:space="preserve">Mijn instelling heeft een vergunning van DNB voor het uitoefenen van het bedrijf van betaaldienstverlener (art. 2:3b WFT, dienst 1 t/m 8 </t>
    </r>
    <r>
      <rPr>
        <b/>
        <i/>
        <u/>
        <sz val="8"/>
        <rFont val="Verdana"/>
        <family val="2"/>
      </rPr>
      <t>exclusief</t>
    </r>
    <r>
      <rPr>
        <sz val="8"/>
        <rFont val="Verdana"/>
        <family val="2"/>
      </rPr>
      <t xml:space="preserve"> dienst 6) </t>
    </r>
  </si>
  <si>
    <r>
      <t>Mijn instelling is door DNB geregistreerd als bijkantoor van een betaaldienstverlener uit de EER (art 2:3e WFT, dienst 1 t/m 8</t>
    </r>
    <r>
      <rPr>
        <b/>
        <i/>
        <u/>
        <sz val="8"/>
        <rFont val="Verdana"/>
        <family val="2"/>
      </rPr>
      <t xml:space="preserve"> exclusief</t>
    </r>
    <r>
      <rPr>
        <sz val="8"/>
        <rFont val="Verdana"/>
        <family val="2"/>
      </rPr>
      <t xml:space="preserve"> dienst 6) </t>
    </r>
  </si>
  <si>
    <t>Beantwoord de vragen op dit tabblad</t>
  </si>
  <si>
    <t>Biedt uw instelling andere dan Euro valuta rekeningen aan?</t>
  </si>
  <si>
    <t>Indien uw instelling andere dan Euro rekeningen aanbiedt, in welke valuta biedt zij deze aan?</t>
  </si>
  <si>
    <t>Faciliteert uw instelling crypto-betalingen voor merchants, al dan niet met behulp van een partner.</t>
  </si>
  <si>
    <t>Payouts voor online gaming</t>
  </si>
  <si>
    <t>Pay Ins voor online gaming</t>
  </si>
  <si>
    <t>Trustkantoren</t>
  </si>
  <si>
    <t>Doelvenootschappen &amp; doorstroomvenootschappen van trustkantoren</t>
  </si>
  <si>
    <t>Omvang uitgedrukt in waarde euro’s</t>
  </si>
  <si>
    <t>aantal</t>
  </si>
  <si>
    <t>meerdere aantallen</t>
  </si>
  <si>
    <t>aantal en volume in een rij</t>
  </si>
  <si>
    <t>toelichtingen</t>
  </si>
  <si>
    <t>ja /nee in een rij plus aantal</t>
  </si>
  <si>
    <t>voorpagina vragenlijstkeuze</t>
  </si>
  <si>
    <t>vrije veld + nvt</t>
  </si>
  <si>
    <t>volume</t>
  </si>
  <si>
    <t>vrije veld</t>
  </si>
  <si>
    <t>PSP.B.      Vragen over producten, diensten en transacties</t>
  </si>
  <si>
    <t>Nee, voor alle klanten hanteren we transactielimieten</t>
  </si>
  <si>
    <t>Ja , voor enkele klanten hanteren we geen transactielimieten</t>
  </si>
  <si>
    <t>Wij hanteren geen transactielimieten</t>
  </si>
  <si>
    <t>Antwoordopties algemeen</t>
  </si>
  <si>
    <t>omvang uitgedrukt in waarde euro’s*</t>
  </si>
  <si>
    <t>* omvang uitgedrukt waarde in euro’s betreft de waarde op het moment dat de transactie wordt uitgevoerd.</t>
  </si>
  <si>
    <t>Indien uw instelling specifieke agentschappen/lokale vestigingen heeft aangemerkt als vestiging/agentschap met verhoogd risico: vermeld de 5 grootste agentschappen/vestigingen naar omvang (postcode en huisnummer).</t>
  </si>
  <si>
    <t>postcode</t>
  </si>
  <si>
    <t>huisnummer</t>
  </si>
  <si>
    <t>Voer de postcode en het huisnummer in</t>
  </si>
  <si>
    <t>Maak een keuze, en voer een aantal (of 0) in</t>
  </si>
  <si>
    <t>GEN.01</t>
  </si>
  <si>
    <t>GEN.02</t>
  </si>
  <si>
    <t>GEN.03</t>
  </si>
  <si>
    <t>GEN.04</t>
  </si>
  <si>
    <t>GEN.05</t>
  </si>
  <si>
    <t>GEN.06</t>
  </si>
  <si>
    <t>GEN.07</t>
  </si>
  <si>
    <t>GEN.08</t>
  </si>
  <si>
    <t>GEN.09</t>
  </si>
  <si>
    <t>GEN.10</t>
  </si>
  <si>
    <t>GEN.11</t>
  </si>
  <si>
    <t>GEN.12</t>
  </si>
  <si>
    <t>Vermeld voor uw instelling of een grensbedrag wordt gehanteerd voor het identificeren van klanten.</t>
  </si>
  <si>
    <t xml:space="preserve">Vermeld voor uw instelling vanaf welk bedrag zowel klant-identificatie als een cliëntonderzoek wordt uitgevoerd.
</t>
  </si>
  <si>
    <t>Antwoordopties specifiek</t>
  </si>
  <si>
    <t>GEN.11.01</t>
  </si>
  <si>
    <t>GEN.11.02</t>
  </si>
  <si>
    <t>GEN.11.03</t>
  </si>
  <si>
    <t>GEN.11.04</t>
  </si>
  <si>
    <t>GEN.11.05</t>
  </si>
  <si>
    <t>GEN.11.06</t>
  </si>
  <si>
    <t>GEN.11.07</t>
  </si>
  <si>
    <t>GEN.11.08</t>
  </si>
  <si>
    <t>GEN.12.01</t>
  </si>
  <si>
    <t>GEN.12.02</t>
  </si>
  <si>
    <t>PSP.01</t>
  </si>
  <si>
    <t>PSP.01.01</t>
  </si>
  <si>
    <t>PSP.01.02</t>
  </si>
  <si>
    <t>PSP.01.03</t>
  </si>
  <si>
    <t>PSP.03</t>
  </si>
  <si>
    <t>PSP.04</t>
  </si>
  <si>
    <t>PSP.05</t>
  </si>
  <si>
    <t>PSP.06</t>
  </si>
  <si>
    <t>PSP.07.01</t>
  </si>
  <si>
    <t>PSP.07.02</t>
  </si>
  <si>
    <t>PSP.09</t>
  </si>
  <si>
    <t>PSP.11</t>
  </si>
  <si>
    <t>PSP.12</t>
  </si>
  <si>
    <t>PSP.13</t>
  </si>
  <si>
    <t>PSP.14</t>
  </si>
  <si>
    <t>PSP.16</t>
  </si>
  <si>
    <t>PSP.17</t>
  </si>
  <si>
    <t>PSP.17.01</t>
  </si>
  <si>
    <t>PSP.17.02</t>
  </si>
  <si>
    <t>PSP.17.03</t>
  </si>
  <si>
    <t>PSP.17.04</t>
  </si>
  <si>
    <t>PSP.19</t>
  </si>
  <si>
    <t>PSP.20</t>
  </si>
  <si>
    <t>PSP.21</t>
  </si>
  <si>
    <t>PSP.22</t>
  </si>
  <si>
    <t>PSP.23</t>
  </si>
  <si>
    <t>MTO.01</t>
  </si>
  <si>
    <t>MTO.01.01</t>
  </si>
  <si>
    <t>MTO.01.02</t>
  </si>
  <si>
    <t>MTO.01.03</t>
  </si>
  <si>
    <t>MTO.02</t>
  </si>
  <si>
    <t>MTO.02.01</t>
  </si>
  <si>
    <t>MTO.02.02</t>
  </si>
  <si>
    <t>MTO.02.03</t>
  </si>
  <si>
    <t>MTO.02.04</t>
  </si>
  <si>
    <t>MTO.02.05</t>
  </si>
  <si>
    <t>MTO.02.06</t>
  </si>
  <si>
    <t>MTO.02.07</t>
  </si>
  <si>
    <t>MTO.02.08</t>
  </si>
  <si>
    <t>MTO.02.09</t>
  </si>
  <si>
    <t>MTO.02.10</t>
  </si>
  <si>
    <t>MTO.02.11</t>
  </si>
  <si>
    <t>MTO.02.12</t>
  </si>
  <si>
    <t>MTO.02.13</t>
  </si>
  <si>
    <t>MTO.02.14</t>
  </si>
  <si>
    <t>MTO.02.15</t>
  </si>
  <si>
    <t>MTO.02.16</t>
  </si>
  <si>
    <t>MTO.02.17</t>
  </si>
  <si>
    <t>MTO.02.18</t>
  </si>
  <si>
    <t>MTO.02.19</t>
  </si>
  <si>
    <t>MTO.02.20</t>
  </si>
  <si>
    <t>MTO.02.21</t>
  </si>
  <si>
    <t>MTO.02.22</t>
  </si>
  <si>
    <t>MTO.02.23</t>
  </si>
  <si>
    <t>MTO.02.24</t>
  </si>
  <si>
    <t>MTO.02.25</t>
  </si>
  <si>
    <t>MTO.02.26</t>
  </si>
  <si>
    <t>MTO.02.27</t>
  </si>
  <si>
    <t>MTO.02.28</t>
  </si>
  <si>
    <t>MTO.02.29</t>
  </si>
  <si>
    <t>MTO.02.30</t>
  </si>
  <si>
    <t>MTO.03</t>
  </si>
  <si>
    <t>MTO.04.01</t>
  </si>
  <si>
    <t>MTO.04.02</t>
  </si>
  <si>
    <t>MTO.04.03</t>
  </si>
  <si>
    <t>MTO.04.04</t>
  </si>
  <si>
    <t>MTO.04.05</t>
  </si>
  <si>
    <t>MTO.04.06</t>
  </si>
  <si>
    <t>MTO.05</t>
  </si>
  <si>
    <t>MTO.07.02</t>
  </si>
  <si>
    <t>MTO.08</t>
  </si>
  <si>
    <t>MTO.09</t>
  </si>
  <si>
    <t>MTO.10</t>
  </si>
  <si>
    <t>MTO.11</t>
  </si>
  <si>
    <t>MTO.12</t>
  </si>
  <si>
    <t>MTO.13</t>
  </si>
  <si>
    <t>MTO.14</t>
  </si>
  <si>
    <t>MTO.15</t>
  </si>
  <si>
    <t>MTO.16</t>
  </si>
  <si>
    <t>MTO.17</t>
  </si>
  <si>
    <t>MTO.18</t>
  </si>
  <si>
    <t>MTO.19</t>
  </si>
  <si>
    <t>MTO.20</t>
  </si>
  <si>
    <t>MTO.21</t>
  </si>
  <si>
    <t>MTO.22</t>
  </si>
  <si>
    <t>MTO.23</t>
  </si>
  <si>
    <t>MTO.24</t>
  </si>
  <si>
    <t>MTO.25</t>
  </si>
  <si>
    <t>MTO.26</t>
  </si>
  <si>
    <t>MTO.27</t>
  </si>
  <si>
    <t>MTO.B.     Vragen over producten, diensten en transacties</t>
  </si>
  <si>
    <t>MTO.C.     Vragen over klanten</t>
  </si>
  <si>
    <t>EXC.01</t>
  </si>
  <si>
    <t>EXC.02</t>
  </si>
  <si>
    <t>EXC.02.01</t>
  </si>
  <si>
    <t>EXC.02.02</t>
  </si>
  <si>
    <t>EXC.03</t>
  </si>
  <si>
    <t>EXC.03.01</t>
  </si>
  <si>
    <t>EXC.03.02</t>
  </si>
  <si>
    <t>EXC.03.03</t>
  </si>
  <si>
    <t>EXC.04</t>
  </si>
  <si>
    <t>EXC.04.01</t>
  </si>
  <si>
    <t>EXC.04.02</t>
  </si>
  <si>
    <t>EXC.04.03</t>
  </si>
  <si>
    <t>EXC.05</t>
  </si>
  <si>
    <t>EXC.B.   Vragen over producten, diensten en transacties</t>
  </si>
  <si>
    <t>EXC.C.     Vragen over klanten</t>
  </si>
  <si>
    <t>EXC.06</t>
  </si>
  <si>
    <t>EXC.07</t>
  </si>
  <si>
    <t>EXC.08</t>
  </si>
  <si>
    <t>EXC.09</t>
  </si>
  <si>
    <t>EXC.09.01</t>
  </si>
  <si>
    <t>EXC.09.02</t>
  </si>
  <si>
    <t>EXC.09.03</t>
  </si>
  <si>
    <t>EXC.10</t>
  </si>
  <si>
    <t>EXC.10.01</t>
  </si>
  <si>
    <t>EXC.10.02</t>
  </si>
  <si>
    <t>EXC.10.03</t>
  </si>
  <si>
    <t>EXC.10.04</t>
  </si>
  <si>
    <t>EXC.10.05</t>
  </si>
  <si>
    <t>EXC.11</t>
  </si>
  <si>
    <t>EXC.12.01</t>
  </si>
  <si>
    <t>EXC.12.02</t>
  </si>
  <si>
    <t>EXC.13</t>
  </si>
  <si>
    <t>EXC.14</t>
  </si>
  <si>
    <t>EXC.14.01</t>
  </si>
  <si>
    <t>EXC.14.02</t>
  </si>
  <si>
    <t>EXC.14.03</t>
  </si>
  <si>
    <t>EXC.14.04</t>
  </si>
  <si>
    <t>EXC.15</t>
  </si>
  <si>
    <t>EXC.15.01</t>
  </si>
  <si>
    <t>EXC.15.02</t>
  </si>
  <si>
    <t>EXC.16</t>
  </si>
  <si>
    <t>EXC.A.   Vraag over locaties</t>
  </si>
  <si>
    <t>Pakistan</t>
  </si>
  <si>
    <t xml:space="preserve">Toelichting bij bovenstaande vragen van onderdeel PSP.A (optioneel):
</t>
  </si>
  <si>
    <t>Toelichting bij bovenstaande vragen van onderdeel PSP.B. (optioneel):</t>
  </si>
  <si>
    <t>Toelichting bij bovenstaande vragen van onderdeel PSP.C. (optioneel):</t>
  </si>
  <si>
    <t>PSP.C.     Vragen over merchants</t>
  </si>
  <si>
    <t xml:space="preserve">Toelichting bij bovenstaande vragen van onderdeel MTO.A. (optioneel):
</t>
  </si>
  <si>
    <t>Toelichting bij bovenstaande vragen van onderdeel MTO.B. (optioneel):</t>
  </si>
  <si>
    <t>Toelichting bij bovenstaande vragen van onderdeel MTO.C. (optioneel):</t>
  </si>
  <si>
    <r>
      <t xml:space="preserve">Indien u vraag EXC.08 met "Ja" heeft beantwoord:
Vermeld dan voor uw instelling het aantal en volume voor het afgelopen kalenderjaar.
</t>
    </r>
    <r>
      <rPr>
        <i/>
        <sz val="8"/>
        <rFont val="Verdana"/>
        <family val="2"/>
      </rPr>
      <t>Indien u vraag EXC.08 met "Nee" heeft beantwoord kunt u hier een 0 (nul) invullen.</t>
    </r>
  </si>
  <si>
    <t>Indien u vraag EXC.08 met "Ja" heeft beantwoord: 
Vermeld dan voor uw instelling met welke betaalmethoden klanten online valuta-bestellingen kunnen betalen.
Indien u vraag EXC.08 met "Nee" heeft beantwoord kunt u hier "N.v.t." invullen.</t>
  </si>
  <si>
    <t>Indien u vraag EXC.10.05 met "Ja" heeft beantwoord: Licht toe om welke betaalmethode(n) het gaat.
Indien u vraag EXC.10.05 met "Nee" heeft beantwoord kunt u hier "N.v.t." invullen.</t>
  </si>
  <si>
    <r>
      <t>Periode en peildatum</t>
    </r>
    <r>
      <rPr>
        <sz val="8"/>
        <rFont val="Verdana"/>
        <family val="2"/>
      </rPr>
      <t> </t>
    </r>
  </si>
  <si>
    <t>Debit/creditcard (Visa, Mastercard, American Express etc.) inclusief card not present</t>
  </si>
  <si>
    <t>Handelaren en/of handelsplatformen en/of aanbieders van bewaarportemonnees in crypto's</t>
  </si>
  <si>
    <t>Albania</t>
  </si>
  <si>
    <t>Algeria</t>
  </si>
  <si>
    <t>Andorra</t>
  </si>
  <si>
    <t>Angola</t>
  </si>
  <si>
    <t>Armenia</t>
  </si>
  <si>
    <t>Aruba</t>
  </si>
  <si>
    <t>Azerbaijan</t>
  </si>
  <si>
    <t>Bahamas</t>
  </si>
  <si>
    <t>Bahrain</t>
  </si>
  <si>
    <t>Bangladesh</t>
  </si>
  <si>
    <t>Barbados</t>
  </si>
  <si>
    <t>Belarus</t>
  </si>
  <si>
    <t>Belize</t>
  </si>
  <si>
    <t>Bermuda</t>
  </si>
  <si>
    <t>Bosnia &amp; Herzegovina</t>
  </si>
  <si>
    <t>Brazil</t>
  </si>
  <si>
    <t>Bulgaria</t>
  </si>
  <si>
    <t>Cambodia</t>
  </si>
  <si>
    <t>Cayman Islands</t>
  </si>
  <si>
    <t>Central African Republic</t>
  </si>
  <si>
    <t>China</t>
  </si>
  <si>
    <t>Costa Rica</t>
  </si>
  <si>
    <t>Curacao</t>
  </si>
  <si>
    <t>Cyprus</t>
  </si>
  <si>
    <t>Egypt</t>
  </si>
  <si>
    <t>Equatorial Guinea</t>
  </si>
  <si>
    <t>Eritrea</t>
  </si>
  <si>
    <t>Ethiopia</t>
  </si>
  <si>
    <t>Philippines</t>
  </si>
  <si>
    <t>Georgia</t>
  </si>
  <si>
    <t>Gibraltar</t>
  </si>
  <si>
    <t>Grenada</t>
  </si>
  <si>
    <t>Guernsey</t>
  </si>
  <si>
    <t>Guinea</t>
  </si>
  <si>
    <t>Guinea-Bissau</t>
  </si>
  <si>
    <t>Haiti</t>
  </si>
  <si>
    <t>Hong Kong</t>
  </si>
  <si>
    <t>Hungary</t>
  </si>
  <si>
    <t>Isle of Man</t>
  </si>
  <si>
    <t>India</t>
  </si>
  <si>
    <t>Indonesia</t>
  </si>
  <si>
    <t>Iraq</t>
  </si>
  <si>
    <t>Ivory Coast</t>
  </si>
  <si>
    <t>Yemen</t>
  </si>
  <si>
    <t>Jersey</t>
  </si>
  <si>
    <t>Kenya</t>
  </si>
  <si>
    <t>Kuwait</t>
  </si>
  <si>
    <t>Latvia</t>
  </si>
  <si>
    <t>Lebanon</t>
  </si>
  <si>
    <t>Liberia</t>
  </si>
  <si>
    <t>Libya</t>
  </si>
  <si>
    <t>Luxembourg</t>
  </si>
  <si>
    <t>Macedonia</t>
  </si>
  <si>
    <t>Mali</t>
  </si>
  <si>
    <t>Morocco</t>
  </si>
  <si>
    <t>Marshall Islands</t>
  </si>
  <si>
    <t>Moldova</t>
  </si>
  <si>
    <t>Monaco</t>
  </si>
  <si>
    <t>Mozambique</t>
  </si>
  <si>
    <t>Myanmar</t>
  </si>
  <si>
    <t>Nepal</t>
  </si>
  <si>
    <t>Nigeria</t>
  </si>
  <si>
    <t>North Korea</t>
  </si>
  <si>
    <t>Ukraine</t>
  </si>
  <si>
    <t>Uzbekistan</t>
  </si>
  <si>
    <t>Panama</t>
  </si>
  <si>
    <t>Papua New Guinea</t>
  </si>
  <si>
    <t>Paraguay</t>
  </si>
  <si>
    <t>Poland</t>
  </si>
  <si>
    <t>Romania</t>
  </si>
  <si>
    <t>Saudi Arabia</t>
  </si>
  <si>
    <t>Serbia</t>
  </si>
  <si>
    <t>Sudan</t>
  </si>
  <si>
    <t>Somalia</t>
  </si>
  <si>
    <t>Suriname</t>
  </si>
  <si>
    <t>Switzerland</t>
  </si>
  <si>
    <t>Syria</t>
  </si>
  <si>
    <t>Tanzania</t>
  </si>
  <si>
    <t>Thailand</t>
  </si>
  <si>
    <t>Tunisia</t>
  </si>
  <si>
    <t>Turkey</t>
  </si>
  <si>
    <t>Turkmenistan</t>
  </si>
  <si>
    <t>Uganda</t>
  </si>
  <si>
    <t>Uruguay</t>
  </si>
  <si>
    <t>United Arab Emirates</t>
  </si>
  <si>
    <t>Venezuela</t>
  </si>
  <si>
    <t>Vietnam</t>
  </si>
  <si>
    <t>Zimbabwe</t>
  </si>
  <si>
    <t>South Sudan</t>
  </si>
  <si>
    <t>PSP.01.a</t>
  </si>
  <si>
    <t>PSP.01.b</t>
  </si>
  <si>
    <t>PSP.09.a</t>
  </si>
  <si>
    <t>PSP.09.b</t>
  </si>
  <si>
    <t>PSP.14.a</t>
  </si>
  <si>
    <t>PSP.14.b</t>
  </si>
  <si>
    <t>PSP.14.c</t>
  </si>
  <si>
    <t>PSP.16.a</t>
  </si>
  <si>
    <t>PSP.16.b</t>
  </si>
  <si>
    <t>MTO.01.a</t>
  </si>
  <si>
    <t>MTO.01.b</t>
  </si>
  <si>
    <t>MTO.02.a</t>
  </si>
  <si>
    <t>MTO.02.b</t>
  </si>
  <si>
    <t>MTO.02.c</t>
  </si>
  <si>
    <t>EXC.02.a</t>
  </si>
  <si>
    <t>EXC.02.b</t>
  </si>
  <si>
    <t>EXC.03.a</t>
  </si>
  <si>
    <t>EXC.03.b</t>
  </si>
  <si>
    <t>Indien u bij vraag GEN.11 heeft geantwoord dat uw instelling een vergunning van DNB heeft: 
Hoeveel bijkantoren en agentschappen heeft uw instelling en hoeveel waren actief in het afgelopen kalenderjaar?</t>
  </si>
  <si>
    <t>Geef van onderstaande betaalmethoden aan of uw instelling hiervan betalingen verwerkt waarbij uw instelling een rol speelt in de geldstroom.
Kies het toepasselijke antwoord voor elk onderdeel:</t>
  </si>
  <si>
    <t>Voer het relatienummer in waaronder uw organisatie is geregistreerd.</t>
  </si>
  <si>
    <t>Apple Pay</t>
  </si>
  <si>
    <r>
      <t xml:space="preserve">Vemeld de omvang van het nationale en internationale betalingsverkeer dat uw instelling onder de vergunning van DNB verricht in het afgelopen kalenderjaar.
</t>
    </r>
    <r>
      <rPr>
        <i/>
        <sz val="8"/>
        <rFont val="Verdana"/>
        <family val="2"/>
      </rPr>
      <t>NB: in deze tabel alleen cijfers invoeren</t>
    </r>
  </si>
  <si>
    <r>
      <t xml:space="preserve">Indien u </t>
    </r>
    <r>
      <rPr>
        <b/>
        <i/>
        <u/>
        <sz val="8"/>
        <rFont val="Verdana"/>
        <family val="2"/>
      </rPr>
      <t>wel</t>
    </r>
    <r>
      <rPr>
        <b/>
        <sz val="8"/>
        <rFont val="Verdana"/>
        <family val="2"/>
      </rPr>
      <t xml:space="preserve"> </t>
    </r>
    <r>
      <rPr>
        <sz val="8"/>
        <rFont val="Verdana"/>
        <family val="2"/>
      </rPr>
      <t xml:space="preserve">het format van de EBA guidelines gebruikt, vul de volgende tabel in: 
Vermeld voor uw instelling per risicocategorie het aantal actieve merchants in Nederland en daarbuiten in het afgelopen kalenderjaar.
</t>
    </r>
    <r>
      <rPr>
        <i/>
        <sz val="8"/>
        <rFont val="Verdana"/>
        <family val="2"/>
      </rPr>
      <t>NB: in deze tabel alleen cijfers invoeren
NB2: indien niet van toepassing: vul 0 in</t>
    </r>
  </si>
  <si>
    <t>Vermeld het aantal nieuwe merchants van uw instelling in het afgelopen kalenderjaar.</t>
  </si>
  <si>
    <t>Vermeld het totaal aantal merchants waarvan uw instelling afscheid heeft genomen in het afgelopen kalenderjaar (op initiatief van de merchants of op initiatief van uw instelling)</t>
  </si>
  <si>
    <t>Vermeld van hoeveel merchants uw instelling in het afgelopen kalenderjaar afscheid heeft genomen vanwege integriteitsredenen:</t>
  </si>
  <si>
    <t>Crowdfunding met als doel financiering van vastgoed</t>
  </si>
  <si>
    <t xml:space="preserve">FX (foreign exchange) transacties </t>
  </si>
  <si>
    <t>Escrow services</t>
  </si>
  <si>
    <t>Pay Ins voor kansspelen/gambling</t>
  </si>
  <si>
    <t>Payouts voor kansspelen/gambling</t>
  </si>
  <si>
    <t xml:space="preserve">Voer een datum, (maand/ jaar of maand-jaar), in </t>
  </si>
  <si>
    <t>Geef een toelichting of kies "n.v.t."</t>
  </si>
  <si>
    <t>Mitigation_Beheersing</t>
  </si>
  <si>
    <t>GEN.11.09</t>
  </si>
  <si>
    <t>GEN.11.10</t>
  </si>
  <si>
    <t xml:space="preserve">Mijn instelling heeft een vergunning van DNB voor het uitoefenen van het bedrijf van bank of betaaldienstverlener en oefent in die hoedanigheid het bedrijf van wisseldiensten uit (artikel 2:54i lid 2 Wft) </t>
  </si>
  <si>
    <t>Mijn instelling is door DNB geregistreerd als een bijkantoor in Nederland van een betaalinstelling of bank uit de EER en oefent in die hoedanigheid het bedrijf van wisseldiensten uit (artikel 2:54l lid 4 Wft)</t>
  </si>
  <si>
    <t>Afghanistan (AF)</t>
  </si>
  <si>
    <t>Åland (AX)</t>
  </si>
  <si>
    <t>Albanië (AL)</t>
  </si>
  <si>
    <t>Algerije (DZ)</t>
  </si>
  <si>
    <t>Amerikaans-Samoa (AS)</t>
  </si>
  <si>
    <t>Andorra (AD)</t>
  </si>
  <si>
    <t>Angola (AO)</t>
  </si>
  <si>
    <t>Anguilla (AI)</t>
  </si>
  <si>
    <t>Antarctica (AQ)</t>
  </si>
  <si>
    <t>Antigua en Barbuda (AG)</t>
  </si>
  <si>
    <t>Argentinië (AR)</t>
  </si>
  <si>
    <t>Armenië (AM)</t>
  </si>
  <si>
    <t>Aruba (AW)</t>
  </si>
  <si>
    <t>Australië (AU)</t>
  </si>
  <si>
    <t>Oostenrijk (AT)</t>
  </si>
  <si>
    <t>Azerbeidzjan (AZ)</t>
  </si>
  <si>
    <t>Bahama's (BS)</t>
  </si>
  <si>
    <t>Bahrein (BH)</t>
  </si>
  <si>
    <t>Bangladesh (BD)</t>
  </si>
  <si>
    <t>Barbados (BB)</t>
  </si>
  <si>
    <t>Wit-Rusland (BY)</t>
  </si>
  <si>
    <t>België (BE)</t>
  </si>
  <si>
    <t>Belize (BZ)</t>
  </si>
  <si>
    <t>Benin (BJ)</t>
  </si>
  <si>
    <t>Bermuda (BM)</t>
  </si>
  <si>
    <t>Bhutan (BT)</t>
  </si>
  <si>
    <t>Bolivia (BO)</t>
  </si>
  <si>
    <t>Bonaire, Sint Eustatius en Saba (BQ)</t>
  </si>
  <si>
    <t>Bosnië en Herzegovina (BA)</t>
  </si>
  <si>
    <t>Botswana (BW)</t>
  </si>
  <si>
    <t>Bouveteiland (BV)</t>
  </si>
  <si>
    <t>Brazilië (BR)</t>
  </si>
  <si>
    <t>Brits Indische Oceaanterritorium (IO)</t>
  </si>
  <si>
    <t>Brunei (BN)</t>
  </si>
  <si>
    <t>Bulgarije (BG)</t>
  </si>
  <si>
    <t>Burkina Faso (BF)</t>
  </si>
  <si>
    <t>Burundi (BI)</t>
  </si>
  <si>
    <t>Cambodja (KH)</t>
  </si>
  <si>
    <t>Kameroen (CM)</t>
  </si>
  <si>
    <t>Canada (CA)</t>
  </si>
  <si>
    <t>Kaapverdië (CV)</t>
  </si>
  <si>
    <t>Kaaimaneilanden (KY)</t>
  </si>
  <si>
    <t>Centraal-Afrikaanse Republiek (CF)</t>
  </si>
  <si>
    <t>Tsjaad (TD)</t>
  </si>
  <si>
    <t>Chili (CL)</t>
  </si>
  <si>
    <t>China (CN)</t>
  </si>
  <si>
    <t>Christmaseiland (CX)</t>
  </si>
  <si>
    <t>Cocoseilanden (CC)</t>
  </si>
  <si>
    <t>Colombia (CO)</t>
  </si>
  <si>
    <t>Comoren (KM)</t>
  </si>
  <si>
    <t>Congo-Kinshasa (CD)</t>
  </si>
  <si>
    <t>Congo-Brazzaville (CG)</t>
  </si>
  <si>
    <t>Cookeilanden (CK)</t>
  </si>
  <si>
    <t>Costa Rica (CR)</t>
  </si>
  <si>
    <t>Kroatië (HR)</t>
  </si>
  <si>
    <t>Cuba (CU)</t>
  </si>
  <si>
    <t>Curaçao (CW)</t>
  </si>
  <si>
    <t>Cyprus (CY)</t>
  </si>
  <si>
    <t>Tsjechië (CZ)</t>
  </si>
  <si>
    <t>Denemarken (DK)</t>
  </si>
  <si>
    <t>Djibouti (DJ)</t>
  </si>
  <si>
    <t>Dominica (DM)</t>
  </si>
  <si>
    <t>Dominicaanse Republiek (DO)</t>
  </si>
  <si>
    <t>Ecuador (EC)</t>
  </si>
  <si>
    <t>Egypte (EG)</t>
  </si>
  <si>
    <t>El Salvador (SV)</t>
  </si>
  <si>
    <t>Equatoriaal-Guinea (GQ)</t>
  </si>
  <si>
    <t>Eritrea (ER)</t>
  </si>
  <si>
    <t>Estland (EE)</t>
  </si>
  <si>
    <t>Swaziland (SZ)</t>
  </si>
  <si>
    <t>Ethiopië (ET)</t>
  </si>
  <si>
    <t>Falklandeilanden (FK)</t>
  </si>
  <si>
    <t>Faeröer (FO)</t>
  </si>
  <si>
    <t>Fiji (FJ)</t>
  </si>
  <si>
    <t>Finland (FI)</t>
  </si>
  <si>
    <t>Frankrijk (FR)</t>
  </si>
  <si>
    <t>Frans-Guyana (GF)</t>
  </si>
  <si>
    <t>Frans-Polynesië (PF)</t>
  </si>
  <si>
    <t>Franse Zuidelijke en Antarctische Gebieden (TF)</t>
  </si>
  <si>
    <t>Gabon (GA)</t>
  </si>
  <si>
    <t>Gambia (GM)</t>
  </si>
  <si>
    <t>Georgië (GE)</t>
  </si>
  <si>
    <t>Duitsland (DE)</t>
  </si>
  <si>
    <t>Ghana (GH)</t>
  </si>
  <si>
    <t>Gibraltar (GI)</t>
  </si>
  <si>
    <t>Griekenland (GR)</t>
  </si>
  <si>
    <t>Groenland (GL)</t>
  </si>
  <si>
    <t>Grenada (GD)</t>
  </si>
  <si>
    <t>Guadeloupe (GP)</t>
  </si>
  <si>
    <t>Guam (GU)</t>
  </si>
  <si>
    <t>Guatemala (GT)</t>
  </si>
  <si>
    <t>Guernsey (GG)</t>
  </si>
  <si>
    <t>Guinee (GN)</t>
  </si>
  <si>
    <t>Guinee-Bissau (GW)</t>
  </si>
  <si>
    <t>Guyana (GY)</t>
  </si>
  <si>
    <t>Haïti (HT)</t>
  </si>
  <si>
    <t>Heard en McDonaldeilanden (HM)</t>
  </si>
  <si>
    <t>Honduras (HN)</t>
  </si>
  <si>
    <t>Hong Kong (HK)</t>
  </si>
  <si>
    <t>Hongarije (HU)</t>
  </si>
  <si>
    <t>IJsland (IS)</t>
  </si>
  <si>
    <t>India (IN)</t>
  </si>
  <si>
    <t>Indonesië (ID)</t>
  </si>
  <si>
    <t>Iran (IR)</t>
  </si>
  <si>
    <t>Irak (IQ)</t>
  </si>
  <si>
    <t>Ierland (IE)</t>
  </si>
  <si>
    <t>Isle of Man (IM)</t>
  </si>
  <si>
    <t>Israël (IL)</t>
  </si>
  <si>
    <t>Italië (IT)</t>
  </si>
  <si>
    <t>Ivoorkust (CI)</t>
  </si>
  <si>
    <t>Jamaica (JM)</t>
  </si>
  <si>
    <t>Japan (JP)</t>
  </si>
  <si>
    <t>Jersey (JE)</t>
  </si>
  <si>
    <t>Jordanië (JO)</t>
  </si>
  <si>
    <t>Kazachstan (KZ)</t>
  </si>
  <si>
    <t>Kenia (KE)</t>
  </si>
  <si>
    <t>Kiribati (KI)</t>
  </si>
  <si>
    <t>Noord-Korea (KP)</t>
  </si>
  <si>
    <t>Zuid-Korea (KR)</t>
  </si>
  <si>
    <t>Kosovo (XK)</t>
  </si>
  <si>
    <t>Koeweit (KW)</t>
  </si>
  <si>
    <t>Kirgizië (KG)</t>
  </si>
  <si>
    <t>Laos (LA)</t>
  </si>
  <si>
    <t>Letland (LV)</t>
  </si>
  <si>
    <t>Libanon (LB)</t>
  </si>
  <si>
    <t>Lesotho (LS)</t>
  </si>
  <si>
    <t>Liberia (LR)</t>
  </si>
  <si>
    <t>Libië (LY)</t>
  </si>
  <si>
    <t>Liechtenstein (LI)</t>
  </si>
  <si>
    <t>Litouwen (LT)</t>
  </si>
  <si>
    <t>Luxemburg (LU)</t>
  </si>
  <si>
    <t>Macao (MO)</t>
  </si>
  <si>
    <t>Noord-Macedonië (MK)</t>
  </si>
  <si>
    <t>Madagaskar (MG)</t>
  </si>
  <si>
    <t>Malawi (MW)</t>
  </si>
  <si>
    <t>Maleisië (MY)</t>
  </si>
  <si>
    <t>Maldiven (MV)</t>
  </si>
  <si>
    <t>Mali (ML)</t>
  </si>
  <si>
    <t>Malta (MT)</t>
  </si>
  <si>
    <t>Marshalleilanden (MH)</t>
  </si>
  <si>
    <t>Martinique (MQ)</t>
  </si>
  <si>
    <t>Mauritanië (MR)</t>
  </si>
  <si>
    <t>Mauritius (MU)</t>
  </si>
  <si>
    <t>Mayotte (YT)</t>
  </si>
  <si>
    <t>Mexico (MX)</t>
  </si>
  <si>
    <t>Micronesia (FM)</t>
  </si>
  <si>
    <t>Moldavië (MD)</t>
  </si>
  <si>
    <t>Monaco (MC)</t>
  </si>
  <si>
    <t>Mongolië (MN)</t>
  </si>
  <si>
    <t>Montenegro (ME)</t>
  </si>
  <si>
    <t>Montserrat (MS)</t>
  </si>
  <si>
    <t>Marokko (MA)</t>
  </si>
  <si>
    <t>Mozambique (MZ)</t>
  </si>
  <si>
    <t>Myanmar (MM)</t>
  </si>
  <si>
    <t>Namibië (NA)</t>
  </si>
  <si>
    <t>Nauru (NR)</t>
  </si>
  <si>
    <t>Nepal (NP)</t>
  </si>
  <si>
    <t>Nederland (NL)</t>
  </si>
  <si>
    <t>Nieuw-Caledonië (NC)</t>
  </si>
  <si>
    <t>Nieuw-Zeeland (NZ)</t>
  </si>
  <si>
    <t>Nicaragua (NI)</t>
  </si>
  <si>
    <t>Niger (NE)</t>
  </si>
  <si>
    <t>Nigeria (NG)</t>
  </si>
  <si>
    <t>Niue (NU)</t>
  </si>
  <si>
    <t>Norfolk (NF)</t>
  </si>
  <si>
    <t>Noordelijke Marianen (MP)</t>
  </si>
  <si>
    <t>Noorwegen (NO)</t>
  </si>
  <si>
    <t>Oman (OM)</t>
  </si>
  <si>
    <t>Pakistan (PK)</t>
  </si>
  <si>
    <t>Palau (PW)</t>
  </si>
  <si>
    <t>Palestina (PS)</t>
  </si>
  <si>
    <t>Panama (PA)</t>
  </si>
  <si>
    <t>Papua-Nieuw-Guinea (PG)</t>
  </si>
  <si>
    <t>Paraguay (PY)</t>
  </si>
  <si>
    <t>Peru (PE)</t>
  </si>
  <si>
    <t>Filipijnen (PH)</t>
  </si>
  <si>
    <t>Pitcairneilanden (PN)</t>
  </si>
  <si>
    <t>Polen (PL)</t>
  </si>
  <si>
    <t>Portugal (PT)</t>
  </si>
  <si>
    <t>Puerto Rico (PR)</t>
  </si>
  <si>
    <t>Qatar (QA)</t>
  </si>
  <si>
    <t>Réunion (RE)</t>
  </si>
  <si>
    <t>Roemenië (RO)</t>
  </si>
  <si>
    <t>Rusland (RU)</t>
  </si>
  <si>
    <t>Rwanda (RW)</t>
  </si>
  <si>
    <t>Saint Barthélemy (BL)</t>
  </si>
  <si>
    <t>Saint Helena, Ascension en Tristan da Cunha (SH)</t>
  </si>
  <si>
    <t>Saint Kitts en Nevis (KN)</t>
  </si>
  <si>
    <t>Saint Lucia (LC)</t>
  </si>
  <si>
    <t>Saint Pierre en Miquelon (PM)</t>
  </si>
  <si>
    <t>Saint Vincent en de Grenadine (VC)</t>
  </si>
  <si>
    <t>Samoa (WS)</t>
  </si>
  <si>
    <t>San Marino (SM)</t>
  </si>
  <si>
    <t>Sao Tomé en Principe (ST)</t>
  </si>
  <si>
    <t>Saoedi-Arabië (SA)</t>
  </si>
  <si>
    <t>Senegal (SN)</t>
  </si>
  <si>
    <t>Servië (RS)</t>
  </si>
  <si>
    <t>Seychellen (SC)</t>
  </si>
  <si>
    <t>Sierra Leone (SL)</t>
  </si>
  <si>
    <t>Singapore (SG)</t>
  </si>
  <si>
    <t>Sint Maarten (SX)</t>
  </si>
  <si>
    <t>Slowakije (SK)</t>
  </si>
  <si>
    <t>Slovenië (SI)</t>
  </si>
  <si>
    <t>Salomonseilanden (SB)</t>
  </si>
  <si>
    <t>Somalië (SO)</t>
  </si>
  <si>
    <t>Zuid-Afrika (ZA)</t>
  </si>
  <si>
    <t>Zuid-Georgia en de Zuidelijke Sandwicheilanden (GS)</t>
  </si>
  <si>
    <t>Zuid-Soedan (SS)</t>
  </si>
  <si>
    <t>Spanje (ES)</t>
  </si>
  <si>
    <t>Sri Lanka (LK)</t>
  </si>
  <si>
    <t>Soedan (SD)</t>
  </si>
  <si>
    <t>Suriname (SR)</t>
  </si>
  <si>
    <t>Spitsbergen en Jan Mayen (SJ)</t>
  </si>
  <si>
    <t>Zweden (SE)</t>
  </si>
  <si>
    <t>Zwitserland (CH)</t>
  </si>
  <si>
    <t>Syrië (SY)</t>
  </si>
  <si>
    <t>Taiwan  (TW)</t>
  </si>
  <si>
    <t>Tadzjikistan (TJ)</t>
  </si>
  <si>
    <t>Tanzania (TZ)</t>
  </si>
  <si>
    <t>Thailand (TH)</t>
  </si>
  <si>
    <t>Oost-Timor (TL)</t>
  </si>
  <si>
    <t>Togo (TG)</t>
  </si>
  <si>
    <t>Tokelau (TK)</t>
  </si>
  <si>
    <t>Tonga (TO)</t>
  </si>
  <si>
    <t>Trinidad en Tobago (TT)</t>
  </si>
  <si>
    <t>Tunesië (TN)</t>
  </si>
  <si>
    <t>Turkije (TR)</t>
  </si>
  <si>
    <t>Turkmenistan (TM)</t>
  </si>
  <si>
    <t>Turks- en Caicoseilanden (TC)</t>
  </si>
  <si>
    <t>Tuvalu (TV)</t>
  </si>
  <si>
    <t>Uganda (UG)</t>
  </si>
  <si>
    <t>Oekraïne (UA)</t>
  </si>
  <si>
    <t>Verenigde Arabische Emiraten (AE)</t>
  </si>
  <si>
    <t>Verenigd Koninkrijk (GB)</t>
  </si>
  <si>
    <t>Kleine afgelegen eilanden van de Verenigde Staten (UM)</t>
  </si>
  <si>
    <t>Verenigde Staten (US)</t>
  </si>
  <si>
    <t>Uruguay (UY)</t>
  </si>
  <si>
    <t>Oezbekistan (UZ)</t>
  </si>
  <si>
    <t>Vanuatu (VU)</t>
  </si>
  <si>
    <t>Vaticaanstad (VA)</t>
  </si>
  <si>
    <t>Venezuela (VE)</t>
  </si>
  <si>
    <t>Vietnam (VN)</t>
  </si>
  <si>
    <t>Britse Maagdeneilanden (VG)</t>
  </si>
  <si>
    <t>Amerikaanse Maagdeneilanden (VI)</t>
  </si>
  <si>
    <t>Wallis en Futuna (WF)</t>
  </si>
  <si>
    <t>Westelijke Sahara (EH)</t>
  </si>
  <si>
    <t>Jemen (YE)</t>
  </si>
  <si>
    <t>Zambia (ZM)</t>
  </si>
  <si>
    <t>Zimbabwe (ZW)</t>
  </si>
  <si>
    <t>MTO.04.07</t>
  </si>
  <si>
    <t>MTO.04.08</t>
  </si>
  <si>
    <t>Online banktransfer/ideal</t>
  </si>
  <si>
    <t>Acceptgiro</t>
  </si>
  <si>
    <t>Pinnen aan de balie</t>
  </si>
  <si>
    <t>aandeel in %
uitgaand</t>
  </si>
  <si>
    <t>Vermeld het aantal klanten waarmee uw instelling of agentschappen in Nederland een zakelijke relatie is aangegaan afgelopen kalenderjaar (cliëntacceptatie):</t>
  </si>
  <si>
    <t>Vermeld het aantal klanten (particulier en zakelijk) waarvan uw instelling op verzoek gegevens heeft geleverd aan opsporingsdiensten, zoals Politie, FIOD, OM inzake onderzoeken naar ondermijnende criminaliteit?</t>
  </si>
  <si>
    <t>Corruptie/Belangenverstrengeling</t>
  </si>
  <si>
    <t>Sancties</t>
  </si>
  <si>
    <t>Terrorismefinanciering</t>
  </si>
  <si>
    <t>Fiscale integriteitsredenen</t>
  </si>
  <si>
    <t>Commerciële redenen (inkomsten/kosten)</t>
  </si>
  <si>
    <t>Onvoldoende informatie</t>
  </si>
  <si>
    <t>Andere redenen</t>
  </si>
  <si>
    <t>Vermeld het aantal klanten in Nederland waaraan uw instelling in het afgelopen kalenderjaar de dienstverlening heeft geweigerd of gestaakt en met welke redenen:</t>
  </si>
  <si>
    <t>Toelichting: Onderstaande vragen hebben betrekking op merchants met wie uw instelling een zakelijke relaties is aangegaan zoals gedefinieerd in de Wwft</t>
  </si>
  <si>
    <t>Toelichting: Onderstaande vragen hebben betrekking op uw dienstverlening vallende onder de Nederlandse vergunning danwel het Nederlandse bijkantoor.</t>
  </si>
  <si>
    <t>PSP.10</t>
  </si>
  <si>
    <t>PSP.22.01</t>
  </si>
  <si>
    <t>PSP.22.02</t>
  </si>
  <si>
    <t>PSP.22.03</t>
  </si>
  <si>
    <t>PSP.22.04</t>
  </si>
  <si>
    <t>PSP.22.05</t>
  </si>
  <si>
    <t>PSP.22.06</t>
  </si>
  <si>
    <t>PSP.22.07</t>
  </si>
  <si>
    <t>PSP.22.08</t>
  </si>
  <si>
    <t>PSP.22.09</t>
  </si>
  <si>
    <t>Totaal aantal verhuurde kluisjes :</t>
  </si>
  <si>
    <t>MTO.D.     Vragen over agenten</t>
  </si>
  <si>
    <t>Heeft u specifieke agentschappen/lokale vestigingen van uw instelling in Nederland als vestiging/agentschap met verhoogd risico aangemerkt?</t>
  </si>
  <si>
    <t>Toelichting bij bovenstaande vragen van onderdeel MTO.D. (optioneel):</t>
  </si>
  <si>
    <t>Toelichting: Onderstaande vragen hebben betrekking op uw dienstverlening van uw Nederlandse agenten</t>
  </si>
  <si>
    <t>Schroothandel</t>
  </si>
  <si>
    <t>Horeca</t>
  </si>
  <si>
    <t>Telecom (belwinkels etc.)</t>
  </si>
  <si>
    <t>Toelichting: Onderstaande vragen hebben betrekking op uw klanten van uw Nederlandse agenten</t>
  </si>
  <si>
    <t>Toelichting: Onderstaande vragen hebben betrekking op uw Nederlandse agenten</t>
  </si>
  <si>
    <t>Handel in luxe / waardevolle producten (Leer /bont, antiek, vee)</t>
  </si>
  <si>
    <t>MTO.06</t>
  </si>
  <si>
    <t>MTO.07</t>
  </si>
  <si>
    <t>Vermeld hier het DNB-Relatienummer waaronder uw instelling bekend is bij DNB. 
Het zgn. MDM-relatienummer bestaande uit 7 cijfers. U kunt dit MDM-nr. vinden onder "Mijn gegevens" als u bent ingelogd met E-herkenning.</t>
  </si>
  <si>
    <t>Cross border notificatie (1 = ja en 0 = nee)</t>
  </si>
  <si>
    <t>Horeca (offline)</t>
  </si>
  <si>
    <t>Relaxbedrijven, prostitutie, escort (offline)</t>
  </si>
  <si>
    <t>Adult entertainment (online)</t>
  </si>
  <si>
    <t>Dienstverlening</t>
  </si>
  <si>
    <t xml:space="preserve">Indien u bij vraag GEN.11 heeft geantwoord dat uw instelling een vergunning van DNB heeft: 
Geef voor de landen in onderstaande tabel aan of uw instelling fysiek aanwezig is middels:
   -één of meerdere bijkantoren
   -één of meerdere agentschappen
   -één of meerdere deelnemingen
   -cross border notificatie
De landenlijst is gesorteerd op landcode ISO 2-letterig.
</t>
  </si>
  <si>
    <t>Voer in alle cellen een getal in</t>
  </si>
  <si>
    <t>Maak een keuze uit het drop-down menu en voer getallen in</t>
  </si>
  <si>
    <t xml:space="preserve">Als niet anders is aangegeven dient u bij de beantwoording van de vragen de actuele situatie als uitgangspunt te nemen. Enkele vragen hebben betrekking op gegevens over het laatste kalenderjaar of een peildatum; dit is nadrukkelijk vermeld in de vraagstelling. </t>
  </si>
  <si>
    <t xml:space="preserve">Uw antwoord op vraag GEN.11 (onder tab General_algemeen) bepaalt welke vragen van toepassing zijn voor uw instelling. </t>
  </si>
  <si>
    <t>PSP.02</t>
  </si>
  <si>
    <t>PSP.02.001</t>
  </si>
  <si>
    <t>PSP.02.002</t>
  </si>
  <si>
    <t>PSP.02.003</t>
  </si>
  <si>
    <t>PSP.02.004</t>
  </si>
  <si>
    <t>PSP.02.005</t>
  </si>
  <si>
    <t>PSP.02.006</t>
  </si>
  <si>
    <t>PSP.02.007</t>
  </si>
  <si>
    <t>PSP.02.008</t>
  </si>
  <si>
    <t>PSP.02.009</t>
  </si>
  <si>
    <t>PSP.02.010</t>
  </si>
  <si>
    <t>PSP.02.011</t>
  </si>
  <si>
    <t>PSP.02.012</t>
  </si>
  <si>
    <t>PSP.02.013</t>
  </si>
  <si>
    <t>PSP.02.014</t>
  </si>
  <si>
    <t>PSP.02.015</t>
  </si>
  <si>
    <t>PSP.02.016</t>
  </si>
  <si>
    <t>PSP.02.017</t>
  </si>
  <si>
    <t>PSP.02.018</t>
  </si>
  <si>
    <t>PSP.02.019</t>
  </si>
  <si>
    <t>PSP.02.020</t>
  </si>
  <si>
    <t>PSP.02.021</t>
  </si>
  <si>
    <t>PSP.02.022</t>
  </si>
  <si>
    <t>PSP.02.023</t>
  </si>
  <si>
    <t>PSP.02.024</t>
  </si>
  <si>
    <t>PSP.02.025</t>
  </si>
  <si>
    <t>PSP.02.026</t>
  </si>
  <si>
    <t>PSP.02.027</t>
  </si>
  <si>
    <t>PSP.02.028</t>
  </si>
  <si>
    <t>PSP.02.029</t>
  </si>
  <si>
    <t>PSP.02.030</t>
  </si>
  <si>
    <t>PSP.02.031</t>
  </si>
  <si>
    <t>PSP.02.032</t>
  </si>
  <si>
    <t>PSP.02.033</t>
  </si>
  <si>
    <t>PSP.02.034</t>
  </si>
  <si>
    <t>PSP.02.035</t>
  </si>
  <si>
    <t>PSP.02.036</t>
  </si>
  <si>
    <t>PSP.02.037</t>
  </si>
  <si>
    <t>PSP.02.038</t>
  </si>
  <si>
    <t>PSP.02.039</t>
  </si>
  <si>
    <t>PSP.02.040</t>
  </si>
  <si>
    <t>PSP.02.041</t>
  </si>
  <si>
    <t>PSP.02.042</t>
  </si>
  <si>
    <t>PSP.02.043</t>
  </si>
  <si>
    <t>PSP.02.044</t>
  </si>
  <si>
    <t>PSP.02.045</t>
  </si>
  <si>
    <t>PSP.02.046</t>
  </si>
  <si>
    <t>PSP.02.047</t>
  </si>
  <si>
    <t>PSP.02.048</t>
  </si>
  <si>
    <t>PSP.02.049</t>
  </si>
  <si>
    <t>PSP.02.050</t>
  </si>
  <si>
    <t>PSP.02.051</t>
  </si>
  <si>
    <t>PSP.02.052</t>
  </si>
  <si>
    <t>PSP.02.053</t>
  </si>
  <si>
    <t>PSP.02.054</t>
  </si>
  <si>
    <t>PSP.02.055</t>
  </si>
  <si>
    <t>PSP.02.056</t>
  </si>
  <si>
    <t>PSP.02.057</t>
  </si>
  <si>
    <t>PSP.02.058</t>
  </si>
  <si>
    <t>PSP.02.059</t>
  </si>
  <si>
    <t>PSP.02.060</t>
  </si>
  <si>
    <t>PSP.02.061</t>
  </si>
  <si>
    <t>PSP.02.062</t>
  </si>
  <si>
    <t>PSP.02.063</t>
  </si>
  <si>
    <t>PSP.02.064</t>
  </si>
  <si>
    <t>PSP.02.065</t>
  </si>
  <si>
    <t>PSP.02.066</t>
  </si>
  <si>
    <t>PSP.02.067</t>
  </si>
  <si>
    <t>PSP.02.068</t>
  </si>
  <si>
    <t>PSP.02.069</t>
  </si>
  <si>
    <t>PSP.02.070</t>
  </si>
  <si>
    <t>PSP.02.071</t>
  </si>
  <si>
    <t>PSP.02.072</t>
  </si>
  <si>
    <t>PSP.02.073</t>
  </si>
  <si>
    <t>PSP.02.074</t>
  </si>
  <si>
    <t>PSP.02.075</t>
  </si>
  <si>
    <t>PSP.02.076</t>
  </si>
  <si>
    <t>PSP.02.077</t>
  </si>
  <si>
    <t>PSP.02.078</t>
  </si>
  <si>
    <t>PSP.02.079</t>
  </si>
  <si>
    <t>PSP.02.080</t>
  </si>
  <si>
    <t>PSP.02.081</t>
  </si>
  <si>
    <t>PSP.02.082</t>
  </si>
  <si>
    <t>PSP.02.083</t>
  </si>
  <si>
    <t>PSP.02.084</t>
  </si>
  <si>
    <t>PSP.02.085</t>
  </si>
  <si>
    <t>PSP.02.086</t>
  </si>
  <si>
    <t>PSP.02.087</t>
  </si>
  <si>
    <t>PSP.02.088</t>
  </si>
  <si>
    <t>PSP.02.089</t>
  </si>
  <si>
    <t>PSP.02.090</t>
  </si>
  <si>
    <t>PSP.02.091</t>
  </si>
  <si>
    <t>PSP.02.092</t>
  </si>
  <si>
    <t>PSP.02.093</t>
  </si>
  <si>
    <t>PSP.02.094</t>
  </si>
  <si>
    <t>PSP.02.095</t>
  </si>
  <si>
    <t>PSP.02.096</t>
  </si>
  <si>
    <t>PSP.02.097</t>
  </si>
  <si>
    <t>PSP.02.098</t>
  </si>
  <si>
    <t>PSP.02.099</t>
  </si>
  <si>
    <t>PSP.02.100</t>
  </si>
  <si>
    <t>PSP.02.101</t>
  </si>
  <si>
    <t>PSP.02.102</t>
  </si>
  <si>
    <t>PSP.02.103</t>
  </si>
  <si>
    <t>PSP.02.104</t>
  </si>
  <si>
    <t>PSP.02.105</t>
  </si>
  <si>
    <t>PSP.02.106</t>
  </si>
  <si>
    <t>PSP.02.107</t>
  </si>
  <si>
    <t>PSP.02.108</t>
  </si>
  <si>
    <t>PSP.02.109</t>
  </si>
  <si>
    <t>PSP.02.110</t>
  </si>
  <si>
    <t>PSP.02.111</t>
  </si>
  <si>
    <t>PSP.02.112</t>
  </si>
  <si>
    <t>PSP.02.113</t>
  </si>
  <si>
    <t>PSP.02.114</t>
  </si>
  <si>
    <t>PSP.02.115</t>
  </si>
  <si>
    <t>PSP.02.116</t>
  </si>
  <si>
    <t>PSP.02.117</t>
  </si>
  <si>
    <t>PSP.02.118</t>
  </si>
  <si>
    <t>PSP.02.119</t>
  </si>
  <si>
    <t>PSP.02.120</t>
  </si>
  <si>
    <t>PSP.02.121</t>
  </si>
  <si>
    <t>PSP.02.122</t>
  </si>
  <si>
    <t>PSP.02.123</t>
  </si>
  <si>
    <t>PSP.02.124</t>
  </si>
  <si>
    <t>PSP.02.125</t>
  </si>
  <si>
    <t>PSP.02.126</t>
  </si>
  <si>
    <t>PSP.02.127</t>
  </si>
  <si>
    <t>PSP.02.128</t>
  </si>
  <si>
    <t>PSP.02.129</t>
  </si>
  <si>
    <t>PSP.02.130</t>
  </si>
  <si>
    <t>PSP.02.131</t>
  </si>
  <si>
    <t>PSP.02.132</t>
  </si>
  <si>
    <t>PSP.02.133</t>
  </si>
  <si>
    <t>PSP.02.134</t>
  </si>
  <si>
    <t>PSP.02.135</t>
  </si>
  <si>
    <t>PSP.02.136</t>
  </si>
  <si>
    <t>PSP.02.137</t>
  </si>
  <si>
    <t>PSP.02.138</t>
  </si>
  <si>
    <t>PSP.02.139</t>
  </si>
  <si>
    <t>PSP.02.140</t>
  </si>
  <si>
    <t>PSP.02.141</t>
  </si>
  <si>
    <t>PSP.02.142</t>
  </si>
  <si>
    <t>PSP.02.143</t>
  </si>
  <si>
    <t>PSP.02.144</t>
  </si>
  <si>
    <t>PSP.02.145</t>
  </si>
  <si>
    <t>PSP.02.146</t>
  </si>
  <si>
    <t>PSP.02.147</t>
  </si>
  <si>
    <t>PSP.02.148</t>
  </si>
  <si>
    <t>PSP.02.149</t>
  </si>
  <si>
    <t>PSP.02.150</t>
  </si>
  <si>
    <t>PSP.02.151</t>
  </si>
  <si>
    <t>PSP.02.152</t>
  </si>
  <si>
    <t>PSP.02.153</t>
  </si>
  <si>
    <t>PSP.02.154</t>
  </si>
  <si>
    <t>PSP.02.155</t>
  </si>
  <si>
    <t>PSP.02.156</t>
  </si>
  <si>
    <t>PSP.02.157</t>
  </si>
  <si>
    <t>PSP.02.158</t>
  </si>
  <si>
    <t>PSP.02.159</t>
  </si>
  <si>
    <t>PSP.02.160</t>
  </si>
  <si>
    <t>PSP.02.161</t>
  </si>
  <si>
    <t>PSP.02.162</t>
  </si>
  <si>
    <t>PSP.02.163</t>
  </si>
  <si>
    <t>PSP.02.164</t>
  </si>
  <si>
    <t>PSP.02.165</t>
  </si>
  <si>
    <t>PSP.02.166</t>
  </si>
  <si>
    <t>PSP.02.167</t>
  </si>
  <si>
    <t>PSP.02.168</t>
  </si>
  <si>
    <t>PSP.02.169</t>
  </si>
  <si>
    <t>PSP.02.170</t>
  </si>
  <si>
    <t>PSP.02.171</t>
  </si>
  <si>
    <t>PSP.02.172</t>
  </si>
  <si>
    <t>PSP.02.173</t>
  </si>
  <si>
    <t>PSP.02.174</t>
  </si>
  <si>
    <t>PSP.02.175</t>
  </si>
  <si>
    <t>PSP.02.176</t>
  </si>
  <si>
    <t>PSP.02.177</t>
  </si>
  <si>
    <t>PSP.02.178</t>
  </si>
  <si>
    <t>PSP.02.179</t>
  </si>
  <si>
    <t>PSP.02.180</t>
  </si>
  <si>
    <t>PSP.02.181</t>
  </si>
  <si>
    <t>PSP.02.182</t>
  </si>
  <si>
    <t>PSP.02.183</t>
  </si>
  <si>
    <t>PSP.02.184</t>
  </si>
  <si>
    <t>PSP.02.185</t>
  </si>
  <si>
    <t>PSP.02.186</t>
  </si>
  <si>
    <t>PSP.02.187</t>
  </si>
  <si>
    <t>PSP.02.188</t>
  </si>
  <si>
    <t>PSP.02.189</t>
  </si>
  <si>
    <t>PSP.02.190</t>
  </si>
  <si>
    <t>PSP.02.191</t>
  </si>
  <si>
    <t>PSP.02.192</t>
  </si>
  <si>
    <t>PSP.02.193</t>
  </si>
  <si>
    <t>PSP.02.194</t>
  </si>
  <si>
    <t>PSP.02.195</t>
  </si>
  <si>
    <t>PSP.02.196</t>
  </si>
  <si>
    <t>PSP.02.197</t>
  </si>
  <si>
    <t>PSP.02.198</t>
  </si>
  <si>
    <t>PSP.02.199</t>
  </si>
  <si>
    <t>PSP.02.200</t>
  </si>
  <si>
    <t>PSP.02.201</t>
  </si>
  <si>
    <t>PSP.02.202</t>
  </si>
  <si>
    <t>PSP.02.203</t>
  </si>
  <si>
    <t>PSP.02.204</t>
  </si>
  <si>
    <t>PSP.02.205</t>
  </si>
  <si>
    <t>PSP.02.206</t>
  </si>
  <si>
    <t>PSP.02.207</t>
  </si>
  <si>
    <t>PSP.02.208</t>
  </si>
  <si>
    <t>PSP.02.209</t>
  </si>
  <si>
    <t>PSP.02.210</t>
  </si>
  <si>
    <t>PSP.02.211</t>
  </si>
  <si>
    <t>PSP.02.212</t>
  </si>
  <si>
    <t>PSP.02.213</t>
  </si>
  <si>
    <t>PSP.02.214</t>
  </si>
  <si>
    <t>PSP.02.215</t>
  </si>
  <si>
    <t>PSP.02.216</t>
  </si>
  <si>
    <t>PSP.02.217</t>
  </si>
  <si>
    <t>PSP.02.218</t>
  </si>
  <si>
    <t>PSP.02.219</t>
  </si>
  <si>
    <t>PSP.02.220</t>
  </si>
  <si>
    <t>PSP.02.221</t>
  </si>
  <si>
    <t>PSP.02.222</t>
  </si>
  <si>
    <t>PSP.02.223</t>
  </si>
  <si>
    <t>PSP.02.224</t>
  </si>
  <si>
    <t>PSP.02.225</t>
  </si>
  <si>
    <t>PSP.02.226</t>
  </si>
  <si>
    <t>PSP.02.227</t>
  </si>
  <si>
    <t>PSP.02.228</t>
  </si>
  <si>
    <t>PSP.02.229</t>
  </si>
  <si>
    <t>PSP.02.230</t>
  </si>
  <si>
    <t>PSP.02.231</t>
  </si>
  <si>
    <t>PSP.02.232</t>
  </si>
  <si>
    <t>PSP.02.233</t>
  </si>
  <si>
    <t>PSP.02.234</t>
  </si>
  <si>
    <t>PSP.02.235</t>
  </si>
  <si>
    <t>PSP.02.236</t>
  </si>
  <si>
    <t>PSP.02.237</t>
  </si>
  <si>
    <t>PSP.02.238</t>
  </si>
  <si>
    <t>PSP.02.239</t>
  </si>
  <si>
    <t>PSP.02.240</t>
  </si>
  <si>
    <t>PSP.02.241</t>
  </si>
  <si>
    <t>PSP.02.242</t>
  </si>
  <si>
    <t>PSP.02.243</t>
  </si>
  <si>
    <t>PSP.02.244</t>
  </si>
  <si>
    <t>PSP.02.245</t>
  </si>
  <si>
    <t>PSP.02.246</t>
  </si>
  <si>
    <t>PSP.02.247</t>
  </si>
  <si>
    <t>PSP.02.248</t>
  </si>
  <si>
    <t>PSP.02.249</t>
  </si>
  <si>
    <t>PSP.04.01</t>
  </si>
  <si>
    <t>PSP.04.02</t>
  </si>
  <si>
    <t>PSP.04.03</t>
  </si>
  <si>
    <t>PSP.04.04</t>
  </si>
  <si>
    <t>PSP.04.05</t>
  </si>
  <si>
    <t>PSP.04.06</t>
  </si>
  <si>
    <t>PSP.04.07</t>
  </si>
  <si>
    <t>PSP.04.08</t>
  </si>
  <si>
    <t>PSP.04.09</t>
  </si>
  <si>
    <t>PSP.04.10</t>
  </si>
  <si>
    <t>PSP.04.11</t>
  </si>
  <si>
    <t>PSP.04.12</t>
  </si>
  <si>
    <t>PSP.04.13</t>
  </si>
  <si>
    <t>Als u bij vraag PSP.04.13 "Ja" heeft geantwoord:
Vemeld hier welke betaalmethode(n) het betreft.
Selecteer "N.v.t." indien deze vraag niet van toepassing is op uw organisatie.</t>
  </si>
  <si>
    <t>PSP.06.01</t>
  </si>
  <si>
    <t>PSP.06.02</t>
  </si>
  <si>
    <t>PSP.06.03</t>
  </si>
  <si>
    <t>PSP.06.04</t>
  </si>
  <si>
    <t>PSP.06.05</t>
  </si>
  <si>
    <t>PSP.06.06</t>
  </si>
  <si>
    <t>PSP.06.07</t>
  </si>
  <si>
    <t>PSP.06.08</t>
  </si>
  <si>
    <t>PSP.06.09</t>
  </si>
  <si>
    <t>PSP.06.10</t>
  </si>
  <si>
    <t>PSP.06.11</t>
  </si>
  <si>
    <t>PSP.06.12</t>
  </si>
  <si>
    <t>PSP.06.13</t>
  </si>
  <si>
    <t>PSP.08</t>
  </si>
  <si>
    <t>PSP.09.01</t>
  </si>
  <si>
    <t>PSP.09.02</t>
  </si>
  <si>
    <r>
      <t xml:space="preserve">Als u bij vraag PSP.10 "Ja" heeft geantwoord:
Vemeld voor uw instelling hieronder resp. het aantal merchants/transacties/volume dat hiermee is gemoeid in het afgelopen kalenderjaar.
</t>
    </r>
    <r>
      <rPr>
        <i/>
        <sz val="8"/>
        <rFont val="Verdana"/>
        <family val="2"/>
      </rPr>
      <t>NB: in deze tabel alleen cijfers invoeren</t>
    </r>
  </si>
  <si>
    <r>
      <t xml:space="preserve">Als u bij vraag PSP.08 "Ja" heeft geantwoord:
Vemeld voor uw instelling hieronder voor zowel debit- als creditcards het aantal merchants en het volume in het afgelopen kalenderjaar.
</t>
    </r>
    <r>
      <rPr>
        <i/>
        <sz val="8"/>
        <rFont val="Verdana"/>
        <family val="2"/>
      </rPr>
      <t>NB: in deze tabel alleen cijfers invoeren</t>
    </r>
  </si>
  <si>
    <t>PSP.11.01</t>
  </si>
  <si>
    <t>PSP.11.02</t>
  </si>
  <si>
    <t>PSP.11.03</t>
  </si>
  <si>
    <t>PSP.11.04</t>
  </si>
  <si>
    <t>Indien u bij vraag PSP.11.04 aantallen heeft ingevuld bij “Overige crypto’s”; welke crypo's zijn dat?</t>
  </si>
  <si>
    <t>PSP.13.01</t>
  </si>
  <si>
    <t>PSP.13.02</t>
  </si>
  <si>
    <t>PSP.13.03</t>
  </si>
  <si>
    <t>PSP.13.a</t>
  </si>
  <si>
    <t>PSP.13.b</t>
  </si>
  <si>
    <t>PSP.14.d</t>
  </si>
  <si>
    <t>PSP.14.e</t>
  </si>
  <si>
    <t>PSP.14.f</t>
  </si>
  <si>
    <t>PSP.14.001</t>
  </si>
  <si>
    <t>PSP.14.002</t>
  </si>
  <si>
    <t>PSP.14.003</t>
  </si>
  <si>
    <t>PSP.14.004</t>
  </si>
  <si>
    <t>PSP.14.005</t>
  </si>
  <si>
    <t>PSP.14.006</t>
  </si>
  <si>
    <t>PSP.14.007</t>
  </si>
  <si>
    <t>PSP.14.008</t>
  </si>
  <si>
    <t>PSP.14.009</t>
  </si>
  <si>
    <t>PSP.14.010</t>
  </si>
  <si>
    <t>PSP.14.011</t>
  </si>
  <si>
    <t>PSP.14.012</t>
  </si>
  <si>
    <t>PSP.14.013</t>
  </si>
  <si>
    <t>PSP.14.014</t>
  </si>
  <si>
    <t>PSP.14.015</t>
  </si>
  <si>
    <t>PSP.14.016</t>
  </si>
  <si>
    <t>PSP.14.017</t>
  </si>
  <si>
    <t>PSP.14.018</t>
  </si>
  <si>
    <t>PSP.14.019</t>
  </si>
  <si>
    <t>PSP.14.020</t>
  </si>
  <si>
    <t>PSP.14.021</t>
  </si>
  <si>
    <t>PSP.14.022</t>
  </si>
  <si>
    <t>PSP.14.023</t>
  </si>
  <si>
    <t>PSP.14.024</t>
  </si>
  <si>
    <t>PSP.14.025</t>
  </si>
  <si>
    <t>PSP.14.026</t>
  </si>
  <si>
    <t>PSP.14.027</t>
  </si>
  <si>
    <t>PSP.14.028</t>
  </si>
  <si>
    <t>PSP.14.029</t>
  </si>
  <si>
    <t>PSP.14.030</t>
  </si>
  <si>
    <t>PSP.14.031</t>
  </si>
  <si>
    <t>PSP.14.032</t>
  </si>
  <si>
    <t>PSP.14.033</t>
  </si>
  <si>
    <t>PSP.14.034</t>
  </si>
  <si>
    <t>PSP.14.035</t>
  </si>
  <si>
    <t>PSP.14.036</t>
  </si>
  <si>
    <t>PSP.14.037</t>
  </si>
  <si>
    <t>PSP.14.038</t>
  </si>
  <si>
    <t>PSP.14.039</t>
  </si>
  <si>
    <t>PSP.14.040</t>
  </si>
  <si>
    <t>PSP.14.041</t>
  </si>
  <si>
    <t>PSP.14.042</t>
  </si>
  <si>
    <t>PSP.14.043</t>
  </si>
  <si>
    <t>PSP.14.044</t>
  </si>
  <si>
    <t>PSP.14.045</t>
  </si>
  <si>
    <t>PSP.14.046</t>
  </si>
  <si>
    <t>PSP.14.047</t>
  </si>
  <si>
    <t>PSP.14.048</t>
  </si>
  <si>
    <t>PSP.14.049</t>
  </si>
  <si>
    <t>PSP.14.050</t>
  </si>
  <si>
    <t>PSP.14.051</t>
  </si>
  <si>
    <t>PSP.14.052</t>
  </si>
  <si>
    <t>PSP.14.053</t>
  </si>
  <si>
    <t>PSP.14.054</t>
  </si>
  <si>
    <t>PSP.14.055</t>
  </si>
  <si>
    <t>PSP.14.056</t>
  </si>
  <si>
    <t>PSP.14.057</t>
  </si>
  <si>
    <t>PSP.14.058</t>
  </si>
  <si>
    <t>PSP.14.059</t>
  </si>
  <si>
    <t>PSP.14.060</t>
  </si>
  <si>
    <t>PSP.14.061</t>
  </si>
  <si>
    <t>PSP.14.062</t>
  </si>
  <si>
    <t>PSP.14.063</t>
  </si>
  <si>
    <t>PSP.14.064</t>
  </si>
  <si>
    <t>PSP.14.065</t>
  </si>
  <si>
    <t>PSP.14.066</t>
  </si>
  <si>
    <t>PSP.14.067</t>
  </si>
  <si>
    <t>PSP.14.068</t>
  </si>
  <si>
    <t>PSP.14.069</t>
  </si>
  <si>
    <t>PSP.14.070</t>
  </si>
  <si>
    <t>PSP.14.071</t>
  </si>
  <si>
    <t>PSP.14.072</t>
  </si>
  <si>
    <t>PSP.14.073</t>
  </si>
  <si>
    <t>PSP.14.074</t>
  </si>
  <si>
    <t>PSP.14.075</t>
  </si>
  <si>
    <t>PSP.14.076</t>
  </si>
  <si>
    <t>PSP.14.077</t>
  </si>
  <si>
    <t>PSP.14.078</t>
  </si>
  <si>
    <t>PSP.14.079</t>
  </si>
  <si>
    <t>PSP.14.080</t>
  </si>
  <si>
    <t>PSP.14.081</t>
  </si>
  <si>
    <t>PSP.14.082</t>
  </si>
  <si>
    <t>PSP.14.083</t>
  </si>
  <si>
    <t>PSP.14.084</t>
  </si>
  <si>
    <t>PSP.14.085</t>
  </si>
  <si>
    <t>PSP.14.086</t>
  </si>
  <si>
    <t>PSP.14.087</t>
  </si>
  <si>
    <t>PSP.14.088</t>
  </si>
  <si>
    <t>PSP.14.089</t>
  </si>
  <si>
    <t>PSP.14.090</t>
  </si>
  <si>
    <t>PSP.14.091</t>
  </si>
  <si>
    <t>PSP.14.092</t>
  </si>
  <si>
    <t>PSP.14.093</t>
  </si>
  <si>
    <t>PSP.14.094</t>
  </si>
  <si>
    <t>PSP.14.095</t>
  </si>
  <si>
    <t>PSP.14.096</t>
  </si>
  <si>
    <t>PSP.14.097</t>
  </si>
  <si>
    <t>PSP.14.098</t>
  </si>
  <si>
    <t>PSP.14.099</t>
  </si>
  <si>
    <t>PSP.14.100</t>
  </si>
  <si>
    <t>PSP.14.101</t>
  </si>
  <si>
    <t>PSP.14.102</t>
  </si>
  <si>
    <t>PSP.14.103</t>
  </si>
  <si>
    <t>PSP.14.104</t>
  </si>
  <si>
    <t>PSP.14.105</t>
  </si>
  <si>
    <t>PSP.14.106</t>
  </si>
  <si>
    <t>PSP.14.107</t>
  </si>
  <si>
    <t>PSP.14.108</t>
  </si>
  <si>
    <t>PSP.14.109</t>
  </si>
  <si>
    <t>PSP.14.110</t>
  </si>
  <si>
    <t>PSP.14.111</t>
  </si>
  <si>
    <t>PSP.14.112</t>
  </si>
  <si>
    <t>PSP.14.113</t>
  </si>
  <si>
    <t>PSP.14.114</t>
  </si>
  <si>
    <t>PSP.14.115</t>
  </si>
  <si>
    <t>PSP.14.116</t>
  </si>
  <si>
    <t>PSP.14.117</t>
  </si>
  <si>
    <t>PSP.14.118</t>
  </si>
  <si>
    <t>PSP.14.119</t>
  </si>
  <si>
    <t>PSP.14.120</t>
  </si>
  <si>
    <t>PSP.14.121</t>
  </si>
  <si>
    <t>PSP.14.122</t>
  </si>
  <si>
    <t>PSP.14.123</t>
  </si>
  <si>
    <t>PSP.14.124</t>
  </si>
  <si>
    <t>PSP.14.125</t>
  </si>
  <si>
    <t>PSP.14.126</t>
  </si>
  <si>
    <t>PSP.14.127</t>
  </si>
  <si>
    <t>PSP.14.128</t>
  </si>
  <si>
    <t>PSP.14.129</t>
  </si>
  <si>
    <t>PSP.14.130</t>
  </si>
  <si>
    <t>PSP.14.131</t>
  </si>
  <si>
    <t>PSP.14.132</t>
  </si>
  <si>
    <t>PSP.14.133</t>
  </si>
  <si>
    <t>PSP.14.134</t>
  </si>
  <si>
    <t>PSP.14.135</t>
  </si>
  <si>
    <t>PSP.14.136</t>
  </si>
  <si>
    <t>PSP.14.137</t>
  </si>
  <si>
    <t>PSP.14.138</t>
  </si>
  <si>
    <t>PSP.14.139</t>
  </si>
  <si>
    <t>PSP.14.140</t>
  </si>
  <si>
    <t>PSP.14.141</t>
  </si>
  <si>
    <t>PSP.14.142</t>
  </si>
  <si>
    <t>PSP.14.143</t>
  </si>
  <si>
    <t>PSP.14.144</t>
  </si>
  <si>
    <t>PSP.14.145</t>
  </si>
  <si>
    <t>PSP.14.146</t>
  </si>
  <si>
    <t>PSP.14.147</t>
  </si>
  <si>
    <t>PSP.14.148</t>
  </si>
  <si>
    <t>PSP.14.149</t>
  </si>
  <si>
    <t>PSP.14.150</t>
  </si>
  <si>
    <t>PSP.14.151</t>
  </si>
  <si>
    <t>PSP.14.152</t>
  </si>
  <si>
    <t>PSP.14.153</t>
  </si>
  <si>
    <t>PSP.14.154</t>
  </si>
  <si>
    <t>PSP.14.155</t>
  </si>
  <si>
    <t>PSP.14.156</t>
  </si>
  <si>
    <t>PSP.14.157</t>
  </si>
  <si>
    <t>PSP.14.158</t>
  </si>
  <si>
    <t>PSP.14.159</t>
  </si>
  <si>
    <t>PSP.14.160</t>
  </si>
  <si>
    <t>PSP.14.161</t>
  </si>
  <si>
    <t>PSP.14.162</t>
  </si>
  <si>
    <t>PSP.14.163</t>
  </si>
  <si>
    <t>PSP.14.164</t>
  </si>
  <si>
    <t>PSP.14.165</t>
  </si>
  <si>
    <t>PSP.14.166</t>
  </si>
  <si>
    <t>PSP.14.167</t>
  </si>
  <si>
    <t>PSP.14.168</t>
  </si>
  <si>
    <t>PSP.14.169</t>
  </si>
  <si>
    <t>PSP.14.170</t>
  </si>
  <si>
    <t>PSP.14.171</t>
  </si>
  <si>
    <t>PSP.14.172</t>
  </si>
  <si>
    <t>PSP.14.173</t>
  </si>
  <si>
    <t>PSP.14.174</t>
  </si>
  <si>
    <t>PSP.14.175</t>
  </si>
  <si>
    <t>PSP.14.176</t>
  </si>
  <si>
    <t>PSP.14.177</t>
  </si>
  <si>
    <t>PSP.14.178</t>
  </si>
  <si>
    <t>PSP.14.179</t>
  </si>
  <si>
    <t>PSP.14.180</t>
  </si>
  <si>
    <t>PSP.14.181</t>
  </si>
  <si>
    <t>PSP.14.182</t>
  </si>
  <si>
    <t>PSP.14.183</t>
  </si>
  <si>
    <t>PSP.14.184</t>
  </si>
  <si>
    <t>PSP.14.185</t>
  </si>
  <si>
    <t>PSP.14.186</t>
  </si>
  <si>
    <t>PSP.14.187</t>
  </si>
  <si>
    <t>PSP.14.188</t>
  </si>
  <si>
    <t>PSP.14.189</t>
  </si>
  <si>
    <t>PSP.14.190</t>
  </si>
  <si>
    <t>PSP.14.191</t>
  </si>
  <si>
    <t>PSP.14.192</t>
  </si>
  <si>
    <t>PSP.14.193</t>
  </si>
  <si>
    <t>PSP.14.194</t>
  </si>
  <si>
    <t>PSP.14.195</t>
  </si>
  <si>
    <t>PSP.14.196</t>
  </si>
  <si>
    <t>PSP.14.197</t>
  </si>
  <si>
    <t>PSP.14.198</t>
  </si>
  <si>
    <t>PSP.14.199</t>
  </si>
  <si>
    <t>PSP.14.200</t>
  </si>
  <si>
    <t>PSP.14.201</t>
  </si>
  <si>
    <t>PSP.14.202</t>
  </si>
  <si>
    <t>PSP.14.203</t>
  </si>
  <si>
    <t>PSP.14.204</t>
  </si>
  <si>
    <t>PSP.14.205</t>
  </si>
  <si>
    <t>PSP.14.206</t>
  </si>
  <si>
    <t>PSP.14.207</t>
  </si>
  <si>
    <t>PSP.14.208</t>
  </si>
  <si>
    <t>PSP.14.209</t>
  </si>
  <si>
    <t>PSP.14.210</t>
  </si>
  <si>
    <t>PSP.14.211</t>
  </si>
  <si>
    <t>PSP.14.212</t>
  </si>
  <si>
    <t>PSP.14.213</t>
  </si>
  <si>
    <t>PSP.14.214</t>
  </si>
  <si>
    <t>PSP.14.215</t>
  </si>
  <si>
    <t>PSP.14.216</t>
  </si>
  <si>
    <t>PSP.14.217</t>
  </si>
  <si>
    <t>PSP.14.218</t>
  </si>
  <si>
    <t>PSP.14.219</t>
  </si>
  <si>
    <t>PSP.14.220</t>
  </si>
  <si>
    <t>PSP.14.221</t>
  </si>
  <si>
    <t>PSP.14.222</t>
  </si>
  <si>
    <t>PSP.14.223</t>
  </si>
  <si>
    <t>PSP.14.224</t>
  </si>
  <si>
    <t>PSP.14.225</t>
  </si>
  <si>
    <t>PSP.14.226</t>
  </si>
  <si>
    <t>PSP.14.227</t>
  </si>
  <si>
    <t>PSP.14.228</t>
  </si>
  <si>
    <t>PSP.14.229</t>
  </si>
  <si>
    <t>PSP.14.230</t>
  </si>
  <si>
    <t>PSP.14.231</t>
  </si>
  <si>
    <t>PSP.14.232</t>
  </si>
  <si>
    <t>PSP.14.233</t>
  </si>
  <si>
    <t>PSP.14.234</t>
  </si>
  <si>
    <t>PSP.14.235</t>
  </si>
  <si>
    <t>PSP.14.236</t>
  </si>
  <si>
    <t>PSP.14.237</t>
  </si>
  <si>
    <t>PSP.14.238</t>
  </si>
  <si>
    <t>PSP.14.239</t>
  </si>
  <si>
    <t>PSP.14.240</t>
  </si>
  <si>
    <t>PSP.14.241</t>
  </si>
  <si>
    <t>PSP.14.242</t>
  </si>
  <si>
    <t>PSP.14.243</t>
  </si>
  <si>
    <t>PSP.14.244</t>
  </si>
  <si>
    <t>PSP.14.245</t>
  </si>
  <si>
    <t>PSP.14.246</t>
  </si>
  <si>
    <t>PSP.14.247</t>
  </si>
  <si>
    <t>PSP.14.248</t>
  </si>
  <si>
    <t>PSP.14.249</t>
  </si>
  <si>
    <t>PSP.16.01</t>
  </si>
  <si>
    <t>PSP.16.02</t>
  </si>
  <si>
    <t>PSP.16.03</t>
  </si>
  <si>
    <t>PSP.16.04</t>
  </si>
  <si>
    <t>PSP.16.05</t>
  </si>
  <si>
    <t>PSP.21.a</t>
  </si>
  <si>
    <t>PSP.21.b</t>
  </si>
  <si>
    <t>PSP.21.100</t>
  </si>
  <si>
    <t>PSP.21.101</t>
  </si>
  <si>
    <t>PSP.21.102</t>
  </si>
  <si>
    <t>PSP.21.103</t>
  </si>
  <si>
    <t>PSP.21.104</t>
  </si>
  <si>
    <t>PSP.21.105</t>
  </si>
  <si>
    <t>PSP.21.106</t>
  </si>
  <si>
    <t>PSP.21.107</t>
  </si>
  <si>
    <t>PSP.21.108</t>
  </si>
  <si>
    <t>PSP.21.109</t>
  </si>
  <si>
    <t>PSP.21.110</t>
  </si>
  <si>
    <t>PSP.21.111</t>
  </si>
  <si>
    <t>PSP.21.112</t>
  </si>
  <si>
    <t>PSP.21.113</t>
  </si>
  <si>
    <t>PSP.21.114</t>
  </si>
  <si>
    <t>PSP.21.115</t>
  </si>
  <si>
    <t>PSP.21.116</t>
  </si>
  <si>
    <t>PSP.21.117</t>
  </si>
  <si>
    <t>PSP.21.118</t>
  </si>
  <si>
    <t>PSP.21.119</t>
  </si>
  <si>
    <t>PSP.21.120</t>
  </si>
  <si>
    <t>PSP.21.121</t>
  </si>
  <si>
    <t>PSP.21.122</t>
  </si>
  <si>
    <t>PSP.21.123</t>
  </si>
  <si>
    <t>PSP.21.124</t>
  </si>
  <si>
    <t>PSP.21.125</t>
  </si>
  <si>
    <t>PSP.21.126</t>
  </si>
  <si>
    <t>PSP.21.127</t>
  </si>
  <si>
    <t>PSP.21.128</t>
  </si>
  <si>
    <t>PSP.21.129</t>
  </si>
  <si>
    <t>PSP.21.130</t>
  </si>
  <si>
    <t>PSP.21.131</t>
  </si>
  <si>
    <t>PSP.21.132</t>
  </si>
  <si>
    <t>PSP.21.133</t>
  </si>
  <si>
    <t>PSP.21.134</t>
  </si>
  <si>
    <t>PSP.21.135</t>
  </si>
  <si>
    <t>PSP.21.136</t>
  </si>
  <si>
    <t>PSP.21.137</t>
  </si>
  <si>
    <t>PSP.21.138</t>
  </si>
  <si>
    <t>PSP.21.139</t>
  </si>
  <si>
    <t>PSP.21.140</t>
  </si>
  <si>
    <t>PSP.21.141</t>
  </si>
  <si>
    <t>PSP.21.142</t>
  </si>
  <si>
    <t>PSP.21.143</t>
  </si>
  <si>
    <t>PSP.21.144</t>
  </si>
  <si>
    <t>PSP.21.145</t>
  </si>
  <si>
    <t>PSP.21.146</t>
  </si>
  <si>
    <t>PSP.21.147</t>
  </si>
  <si>
    <t>PSP.21.148</t>
  </si>
  <si>
    <t>PSP.21.149</t>
  </si>
  <si>
    <t>PSP.21.150</t>
  </si>
  <si>
    <t>PSP.21.151</t>
  </si>
  <si>
    <t>PSP.21.152</t>
  </si>
  <si>
    <t>PSP.21.153</t>
  </si>
  <si>
    <t>PSP.21.154</t>
  </si>
  <si>
    <t>PSP.21.155</t>
  </si>
  <si>
    <t>PSP.21.156</t>
  </si>
  <si>
    <t>PSP.21.157</t>
  </si>
  <si>
    <t>PSP.21.158</t>
  </si>
  <si>
    <t>PSP.21.159</t>
  </si>
  <si>
    <t>PSP.21.160</t>
  </si>
  <si>
    <t>PSP.21.161</t>
  </si>
  <si>
    <t>PSP.21.162</t>
  </si>
  <si>
    <t>PSP.21.163</t>
  </si>
  <si>
    <t>PSP.21.164</t>
  </si>
  <si>
    <t>PSP.21.165</t>
  </si>
  <si>
    <t>PSP.21.166</t>
  </si>
  <si>
    <t>PSP.21.167</t>
  </si>
  <si>
    <t>PSP.21.168</t>
  </si>
  <si>
    <t>PSP.21.169</t>
  </si>
  <si>
    <t>PSP.21.170</t>
  </si>
  <si>
    <t>PSP.21.171</t>
  </si>
  <si>
    <t>PSP.21.172</t>
  </si>
  <si>
    <t>PSP.21.173</t>
  </si>
  <si>
    <t>PSP.21.174</t>
  </si>
  <si>
    <t>PSP.21.175</t>
  </si>
  <si>
    <t>PSP.21.176</t>
  </si>
  <si>
    <t>PSP.21.177</t>
  </si>
  <si>
    <t>PSP.21.178</t>
  </si>
  <si>
    <t>PSP.21.179</t>
  </si>
  <si>
    <t>PSP.21.180</t>
  </si>
  <si>
    <t>PSP.21.181</t>
  </si>
  <si>
    <t>PSP.21.182</t>
  </si>
  <si>
    <t>PSP.21.183</t>
  </si>
  <si>
    <t>PSP.21.184</t>
  </si>
  <si>
    <t>PSP.21.185</t>
  </si>
  <si>
    <t>PSP.21.186</t>
  </si>
  <si>
    <t>PSP.21.187</t>
  </si>
  <si>
    <t>PSP.21.188</t>
  </si>
  <si>
    <t>PSP.21.189</t>
  </si>
  <si>
    <t>PSP.21.190</t>
  </si>
  <si>
    <t>PSP.21.191</t>
  </si>
  <si>
    <t>PSP.21.192</t>
  </si>
  <si>
    <t>PSP.21.193</t>
  </si>
  <si>
    <t>PSP.21.194</t>
  </si>
  <si>
    <t>PSP.21.195</t>
  </si>
  <si>
    <t>PSP.21.196</t>
  </si>
  <si>
    <t>PSP.21.197</t>
  </si>
  <si>
    <t>PSP.21.198</t>
  </si>
  <si>
    <t>PSP.21.199</t>
  </si>
  <si>
    <t>PSP.21.200</t>
  </si>
  <si>
    <t>PSP.21.201</t>
  </si>
  <si>
    <t>PSP.21.202</t>
  </si>
  <si>
    <t>PSP.21.203</t>
  </si>
  <si>
    <t>PSP.21.204</t>
  </si>
  <si>
    <t>PSP.21.205</t>
  </si>
  <si>
    <t>PSP.21.206</t>
  </si>
  <si>
    <t>PSP.21.207</t>
  </si>
  <si>
    <t>PSP.21.208</t>
  </si>
  <si>
    <t>PSP.21.209</t>
  </si>
  <si>
    <t>PSP.21.210</t>
  </si>
  <si>
    <t>PSP.21.211</t>
  </si>
  <si>
    <t>PSP.21.212</t>
  </si>
  <si>
    <t>PSP.21.213</t>
  </si>
  <si>
    <t>PSP.21.214</t>
  </si>
  <si>
    <t>PSP.21.215</t>
  </si>
  <si>
    <t>PSP.21.216</t>
  </si>
  <si>
    <t>PSP.21.217</t>
  </si>
  <si>
    <t>PSP.21.218</t>
  </si>
  <si>
    <t>PSP.21.219</t>
  </si>
  <si>
    <t>PSP.21.220</t>
  </si>
  <si>
    <t>PSP.21.221</t>
  </si>
  <si>
    <t>PSP.21.222</t>
  </si>
  <si>
    <t>PSP.21.223</t>
  </si>
  <si>
    <t>PSP.21.224</t>
  </si>
  <si>
    <t>PSP.21.225</t>
  </si>
  <si>
    <t>PSP.21.226</t>
  </si>
  <si>
    <t>PSP.21.227</t>
  </si>
  <si>
    <t>PSP.21.228</t>
  </si>
  <si>
    <t>PSP.21.229</t>
  </si>
  <si>
    <t>PSP.21.230</t>
  </si>
  <si>
    <t>PSP.21.231</t>
  </si>
  <si>
    <t>PSP.21.232</t>
  </si>
  <si>
    <t>PSP.21.233</t>
  </si>
  <si>
    <t>PSP.21.234</t>
  </si>
  <si>
    <t>PSP.21.235</t>
  </si>
  <si>
    <t>PSP.21.236</t>
  </si>
  <si>
    <t>PSP.21.237</t>
  </si>
  <si>
    <t>PSP.21.238</t>
  </si>
  <si>
    <t>PSP.21.239</t>
  </si>
  <si>
    <t>PSP.21.240</t>
  </si>
  <si>
    <t>PSP.21.241</t>
  </si>
  <si>
    <t>PSP.21.242</t>
  </si>
  <si>
    <t>PSP.21.243</t>
  </si>
  <si>
    <t>PSP.21.244</t>
  </si>
  <si>
    <t>PSP.21.245</t>
  </si>
  <si>
    <t>PSP.21.246</t>
  </si>
  <si>
    <t>PSP.21.247</t>
  </si>
  <si>
    <t>PSP.21.248</t>
  </si>
  <si>
    <t>PSP.21.249</t>
  </si>
  <si>
    <t>PSP.11.a</t>
  </si>
  <si>
    <t>PSP.11.b</t>
  </si>
  <si>
    <t>PSP.11.c</t>
  </si>
  <si>
    <t>PSP.06.a</t>
  </si>
  <si>
    <t>PSP.06.b</t>
  </si>
  <si>
    <t>PSP.02.a</t>
  </si>
  <si>
    <t>PSP.02.b</t>
  </si>
  <si>
    <t>PSP.02.c</t>
  </si>
  <si>
    <t>PSP.02.d</t>
  </si>
  <si>
    <t>MTO.26.01</t>
  </si>
  <si>
    <t>MTO.26.02</t>
  </si>
  <si>
    <t>MTO.26.03</t>
  </si>
  <si>
    <t>MTO.26.04</t>
  </si>
  <si>
    <t>MTO.26.05</t>
  </si>
  <si>
    <t>MTO.26.06</t>
  </si>
  <si>
    <t>MTO.26.07</t>
  </si>
  <si>
    <t>MTO.26.08</t>
  </si>
  <si>
    <t>MTO.28</t>
  </si>
  <si>
    <r>
      <t xml:space="preserve">Vermeld voor uw instelling per land het aantal merchants (vestigingsadres) en het aantal UBO's dat gevestigd is in dat land in het afgelopen kalenderjaar. 
</t>
    </r>
    <r>
      <rPr>
        <i/>
        <sz val="8"/>
        <rFont val="Verdana"/>
        <family val="2"/>
      </rPr>
      <t>NB: in deze tabel alleen cijfers invoeren
NB2: indien niet van toepassing: vul 0 in
De landenlijst is gesorteerd op landcode ISO 2-letterig.</t>
    </r>
  </si>
  <si>
    <t>PSP.21.001</t>
  </si>
  <si>
    <t>PSP.21.002</t>
  </si>
  <si>
    <t>PSP.21.003</t>
  </si>
  <si>
    <t>PSP.21.004</t>
  </si>
  <si>
    <t>PSP.21.005</t>
  </si>
  <si>
    <t>PSP.21.006</t>
  </si>
  <si>
    <t>PSP.21.007</t>
  </si>
  <si>
    <t>PSP.21.008</t>
  </si>
  <si>
    <t>PSP.21.009</t>
  </si>
  <si>
    <t>PSP.21.010</t>
  </si>
  <si>
    <t>PSP.21.011</t>
  </si>
  <si>
    <t>PSP.21.012</t>
  </si>
  <si>
    <t>PSP.21.013</t>
  </si>
  <si>
    <t>PSP.21.014</t>
  </si>
  <si>
    <t>PSP.21.015</t>
  </si>
  <si>
    <t>PSP.21.016</t>
  </si>
  <si>
    <t>PSP.21.017</t>
  </si>
  <si>
    <t>PSP.21.018</t>
  </si>
  <si>
    <t>PSP.21.019</t>
  </si>
  <si>
    <t>PSP.21.020</t>
  </si>
  <si>
    <t>PSP.21.021</t>
  </si>
  <si>
    <t>PSP.21.022</t>
  </si>
  <si>
    <t>PSP.21.023</t>
  </si>
  <si>
    <t>PSP.21.024</t>
  </si>
  <si>
    <t>PSP.21.025</t>
  </si>
  <si>
    <t>PSP.21.026</t>
  </si>
  <si>
    <t>PSP.21.027</t>
  </si>
  <si>
    <t>PSP.21.028</t>
  </si>
  <si>
    <t>PSP.21.029</t>
  </si>
  <si>
    <t>PSP.21.030</t>
  </si>
  <si>
    <t>PSP.21.031</t>
  </si>
  <si>
    <t>PSP.21.032</t>
  </si>
  <si>
    <t>PSP.21.033</t>
  </si>
  <si>
    <t>PSP.21.034</t>
  </si>
  <si>
    <t>PSP.21.035</t>
  </si>
  <si>
    <t>PSP.21.036</t>
  </si>
  <si>
    <t>PSP.21.037</t>
  </si>
  <si>
    <t>PSP.21.038</t>
  </si>
  <si>
    <t>PSP.21.039</t>
  </si>
  <si>
    <t>PSP.21.040</t>
  </si>
  <si>
    <t>PSP.21.041</t>
  </si>
  <si>
    <t>PSP.21.042</t>
  </si>
  <si>
    <t>PSP.21.043</t>
  </si>
  <si>
    <t>PSP.21.044</t>
  </si>
  <si>
    <t>PSP.21.045</t>
  </si>
  <si>
    <t>PSP.21.046</t>
  </si>
  <si>
    <t>PSP.21.047</t>
  </si>
  <si>
    <t>PSP.21.048</t>
  </si>
  <si>
    <t>PSP.21.049</t>
  </si>
  <si>
    <t>PSP.21.050</t>
  </si>
  <si>
    <t>PSP.21.051</t>
  </si>
  <si>
    <t>PSP.21.052</t>
  </si>
  <si>
    <t>PSP.21.053</t>
  </si>
  <si>
    <t>PSP.21.054</t>
  </si>
  <si>
    <t>PSP.21.055</t>
  </si>
  <si>
    <t>PSP.21.056</t>
  </si>
  <si>
    <t>PSP.21.057</t>
  </si>
  <si>
    <t>PSP.21.058</t>
  </si>
  <si>
    <t>PSP.21.059</t>
  </si>
  <si>
    <t>PSP.21.060</t>
  </si>
  <si>
    <t>PSP.21.061</t>
  </si>
  <si>
    <t>PSP.21.062</t>
  </si>
  <si>
    <t>PSP.21.063</t>
  </si>
  <si>
    <t>PSP.21.064</t>
  </si>
  <si>
    <t>PSP.21.065</t>
  </si>
  <si>
    <t>PSP.21.066</t>
  </si>
  <si>
    <t>PSP.21.067</t>
  </si>
  <si>
    <t>PSP.21.068</t>
  </si>
  <si>
    <t>PSP.21.069</t>
  </si>
  <si>
    <t>PSP.21.070</t>
  </si>
  <si>
    <t>PSP.21.071</t>
  </si>
  <si>
    <t>PSP.21.072</t>
  </si>
  <si>
    <t>PSP.21.073</t>
  </si>
  <si>
    <t>PSP.21.074</t>
  </si>
  <si>
    <t>PSP.21.075</t>
  </si>
  <si>
    <t>PSP.21.076</t>
  </si>
  <si>
    <t>PSP.21.077</t>
  </si>
  <si>
    <t>PSP.21.078</t>
  </si>
  <si>
    <t>PSP.21.079</t>
  </si>
  <si>
    <t>PSP.21.080</t>
  </si>
  <si>
    <t>PSP.21.081</t>
  </si>
  <si>
    <t>PSP.21.082</t>
  </si>
  <si>
    <t>PSP.21.083</t>
  </si>
  <si>
    <t>PSP.21.084</t>
  </si>
  <si>
    <t>PSP.21.085</t>
  </si>
  <si>
    <t>PSP.21.086</t>
  </si>
  <si>
    <t>PSP.21.087</t>
  </si>
  <si>
    <t>PSP.21.088</t>
  </si>
  <si>
    <t>PSP.21.089</t>
  </si>
  <si>
    <t>PSP.21.090</t>
  </si>
  <si>
    <t>PSP.21.091</t>
  </si>
  <si>
    <t>PSP.21.092</t>
  </si>
  <si>
    <t>PSP.21.093</t>
  </si>
  <si>
    <t>PSP.21.094</t>
  </si>
  <si>
    <t>PSP.21.095</t>
  </si>
  <si>
    <t>PSP.21.096</t>
  </si>
  <si>
    <t>PSP.21.097</t>
  </si>
  <si>
    <t>PSP.21.098</t>
  </si>
  <si>
    <t>PSP.21.099</t>
  </si>
  <si>
    <r>
      <t xml:space="preserve">Vermeld voor uw instelling het aantal actieve merchants dat uw instelling in Nederland heeft geïdentificeerd heeft als PEP in het afgelopen kalenderjaar. 
</t>
    </r>
    <r>
      <rPr>
        <i/>
        <sz val="8"/>
        <rFont val="Verdana"/>
        <family val="2"/>
      </rPr>
      <t>PEP = politically exposed person</t>
    </r>
  </si>
  <si>
    <r>
      <t xml:space="preserve">Vermeld voor uw instelling het aantal actieve merchants waarvan uw instelling nog niet heeft geïdentificeerd heeft of er sprake is van een PEP. 
</t>
    </r>
    <r>
      <rPr>
        <i/>
        <sz val="8"/>
        <rFont val="Verdana"/>
        <family val="2"/>
      </rPr>
      <t>PEP = politically exposed person</t>
    </r>
  </si>
  <si>
    <r>
      <t xml:space="preserve">Vermeld voor uw instelling het aantal UBO's dat uw instelling in Nederland geïdentificeerd heeft als in Nederland woonachtige PEP in het afgelopen kalenderjaar: 
</t>
    </r>
    <r>
      <rPr>
        <i/>
        <sz val="8"/>
        <rFont val="Verdana"/>
        <family val="2"/>
      </rPr>
      <t>PEP = politically exposed person
UBO: 'Ultimate Beneficial Owner' of uiteindelijk belanghebbende</t>
    </r>
  </si>
  <si>
    <r>
      <t xml:space="preserve">Vermeld voor uw instelling het aantal UBO's dat uw instelling in Nederland geïdentificeerd heeft als </t>
    </r>
    <r>
      <rPr>
        <b/>
        <sz val="8"/>
        <rFont val="Verdana"/>
        <family val="2"/>
      </rPr>
      <t xml:space="preserve">niet </t>
    </r>
    <r>
      <rPr>
        <sz val="8"/>
        <rFont val="Verdana"/>
        <family val="2"/>
      </rPr>
      <t xml:space="preserve">in Nederland woonachtige PEP in het afgelopen kalenderjaar: 
</t>
    </r>
  </si>
  <si>
    <t>Wij verzoeken u de voor u van toepassing zijnde vragen volledig in te vullen. Indien u wordt verzocht om een aantal in te vullen, en het antwoord voor uw organisatie op die vraag is nul of niet van toepassing, verzoeken we u om in het antwoordveld een '0' in te vullen. Ook indien een vraag voor uw instelling niet van toepassing is kunt u een '0' invullen. 
Indien het door u ingevulde antwoord aan de gestelde condities voldoet, verdwijnt de rode tekst in de "controle"-kolom.
U dient alle vragen te beantwoorden.</t>
  </si>
  <si>
    <t>PSP.25.01</t>
  </si>
  <si>
    <t>PSP.25.02</t>
  </si>
  <si>
    <t>PSP.26.01</t>
  </si>
  <si>
    <t>PSP.26.02</t>
  </si>
  <si>
    <t>PSP.27.01</t>
  </si>
  <si>
    <t>PSP.27.02</t>
  </si>
  <si>
    <t xml:space="preserve">Indien u bij vraag GEN.11. heeft geantwoord dat uw instelling een vergunning van DNB heeft: 
Hoeveel bijkantoren en agentschappen heeft uw instelling?
</t>
  </si>
  <si>
    <t>Indien u bij vraag GEN.11. heeft geantwoord dat uw instelling een vergunning van DNB heeft: 
Geef voor de landen in onderstaande tabel aan of uw instelling fysiek aanwezig is middels vestiging van:
   -één of meerdere bijkantoren
   -één of meerdere agentschappen
   -één of meerdere deelnemingen</t>
  </si>
  <si>
    <r>
      <t xml:space="preserve">Vermeld voor uw instelling het aantal klanten dat uw instelling geïdentificeerd heeft als PEP in het afgelopen kalenderjaar: 
</t>
    </r>
    <r>
      <rPr>
        <i/>
        <sz val="8"/>
        <rFont val="Verdana"/>
        <family val="2"/>
      </rPr>
      <t>PEP = politically exposed person</t>
    </r>
  </si>
  <si>
    <t>Voer een geheel getal tussen 0 en 100</t>
  </si>
  <si>
    <r>
      <t>Overige betaalmethode(n).</t>
    </r>
    <r>
      <rPr>
        <i/>
        <sz val="8"/>
        <rFont val="Verdana"/>
        <family val="2"/>
      </rPr>
      <t xml:space="preserve"> Licht toe bij vraag EXC.11.</t>
    </r>
  </si>
  <si>
    <t>PSP.28</t>
  </si>
  <si>
    <t>Bij welke bank(en) bankiert uw instelling ten behoeve van uw dienstverlening in Nederland?</t>
  </si>
  <si>
    <t>Indien uw instelling bij meerdere banken bankiert, wat is hiervoor de reden?</t>
  </si>
  <si>
    <t>Beschikken alle Nederlandse agenten over een bankrekening bij een Nederlandse bank?</t>
  </si>
  <si>
    <t>Heeft uw instelling inzicht bij welke Nederlandse bank agenten een bankrekening aanhouden?</t>
  </si>
  <si>
    <t>Storten agenten de ontvangen contante bedragen van cliënten eerst op hun eigen bankrekening voordat deze naar uw instelling worden overgeboekt?</t>
  </si>
  <si>
    <t>Hoeveel agenten doen dit vanaf hun zakelijke bankrekening?</t>
  </si>
  <si>
    <t>Hoeveel agenten doen dit vanaf hun privé rekening?</t>
  </si>
  <si>
    <t>Hoeveel agenten doen dit door middel van een debet card?</t>
  </si>
  <si>
    <t>Hoeveel agenten doen dit door waardetransport?</t>
  </si>
  <si>
    <t>Hoeveel agenten doen dit door middel van sealbag stortingen?</t>
  </si>
  <si>
    <t>Storten agenten de ontvangen contante bedragen van cliënten ook direct op uw bankrekening?</t>
  </si>
  <si>
    <t>Charitatieve instellingen met bestemming in hoog risicolanden</t>
  </si>
  <si>
    <t>Charitatieve instellingen met bestemming in niet hoog risicolanden</t>
  </si>
  <si>
    <t>Stichtingen met bestemming in hoog risicolanden</t>
  </si>
  <si>
    <t>Stichtingen met bestemming in niet hoog risicolanden</t>
  </si>
  <si>
    <t>Verwerkt uw instelling transacties voor sub-merchants die via een Payment Facilitator/Reseller zijn aangebracht?</t>
  </si>
  <si>
    <t>Verwerkt uw instelling transacties voor sub-merchants die via een platform/marktplaats zijn aangebracht?</t>
  </si>
  <si>
    <t xml:space="preserve">Zo ja: Ziet uw instelling het platform/marktplaats als uw merchant? </t>
  </si>
  <si>
    <t>Ziet uw instelling de partijen actief op dit platform/markplaats als sub-merchants?</t>
  </si>
  <si>
    <t xml:space="preserve">Wie voert cliëntenonderzoek uit op de sub-merchants? </t>
  </si>
  <si>
    <t xml:space="preserve">Verwerkt uw instelling transacties voor sub-merchants die via een andere partij dan hiervoor benoemd zijn aangebracht? </t>
  </si>
  <si>
    <t>Zo ja, welke partij betreft dit?</t>
  </si>
  <si>
    <t>Er wordt geen cliëntenonderzoek op de sub-merchants uitgevoerd</t>
  </si>
  <si>
    <t>Een andere instelling, niet zijnde de aanbrenger van de sub-merchant of mijn eigen instelling</t>
  </si>
  <si>
    <t>Mijn eigen instelling</t>
  </si>
  <si>
    <t>De partij die de sub-merchants aanbrengt</t>
  </si>
  <si>
    <t>Hoeveel sub-merchants bedient uw instelling?</t>
  </si>
  <si>
    <t>Voert uw instelling sanctiescreening uit op uw sub-merchants?</t>
  </si>
  <si>
    <t>Aanvullende vragen m.b.t. eventuele sub-merchants*:</t>
  </si>
  <si>
    <t>*Sub-merchant: Merchants die door een Partner/ Facilitator/Reseller zijn aangedragen.</t>
  </si>
  <si>
    <t>Biedt uw instelling betaalrekeningen aan met een IBAN identificatienummer als bedoeld in de SEPA-verordening dat de landcode NL bevat?</t>
  </si>
  <si>
    <t>Zo ja, is uw instelling aangesloten op de meest recente versie van het Verwijzingsportaal bankgegevens conform art. 3:267i Wft?</t>
  </si>
  <si>
    <t>Dating/ relatiebemiddelingsplatform</t>
  </si>
  <si>
    <t xml:space="preserve">Handelaren CFD </t>
  </si>
  <si>
    <t>Beleggingsonderneming/ beleggingsinstelling</t>
  </si>
  <si>
    <t>PSP.29</t>
  </si>
  <si>
    <t>MIT.20</t>
  </si>
  <si>
    <t>Deze antwoordoptie is niet mogelijk in combinatie met uw antwoord op vraag MIT.01</t>
  </si>
  <si>
    <t>PSP.23.a</t>
  </si>
  <si>
    <t>PSP.23.b</t>
  </si>
  <si>
    <t>PSP.23.c</t>
  </si>
  <si>
    <t>PSP.23.01</t>
  </si>
  <si>
    <t>PSP.23.02</t>
  </si>
  <si>
    <t>PSP.23.03</t>
  </si>
  <si>
    <t>PSP.23.04</t>
  </si>
  <si>
    <t>PSP.23.05</t>
  </si>
  <si>
    <t>PSP.23.06</t>
  </si>
  <si>
    <t>PSP.23.07</t>
  </si>
  <si>
    <t>PSP.23.08</t>
  </si>
  <si>
    <t>PSP.23.09</t>
  </si>
  <si>
    <t>PSP.23.10</t>
  </si>
  <si>
    <t>PSP.23.11</t>
  </si>
  <si>
    <t>PSP.23.12</t>
  </si>
  <si>
    <t>PSP.23.13</t>
  </si>
  <si>
    <t>PSP.23.14</t>
  </si>
  <si>
    <t>PSP.23.15</t>
  </si>
  <si>
    <t>PSP.23.16</t>
  </si>
  <si>
    <t>PSP.23.17</t>
  </si>
  <si>
    <t>PSP.23.18</t>
  </si>
  <si>
    <t>PSP.23.19</t>
  </si>
  <si>
    <t>PSP.23.20</t>
  </si>
  <si>
    <t>PSP.23.21</t>
  </si>
  <si>
    <t>PSP.23.22</t>
  </si>
  <si>
    <t>PSP.23.23</t>
  </si>
  <si>
    <t>PSP.23.24</t>
  </si>
  <si>
    <t>PSP.23.25</t>
  </si>
  <si>
    <t>PSP.23.26</t>
  </si>
  <si>
    <t>PSP.23.27</t>
  </si>
  <si>
    <t>PSP.23.28</t>
  </si>
  <si>
    <t>PSP.23.29</t>
  </si>
  <si>
    <t>PSP.23.30</t>
  </si>
  <si>
    <t>PSP.23.31</t>
  </si>
  <si>
    <t>PSP.23.32</t>
  </si>
  <si>
    <t>PSP.23.33</t>
  </si>
  <si>
    <t>PSP.23.34</t>
  </si>
  <si>
    <t>PSP.23.35</t>
  </si>
  <si>
    <t>PSP.24</t>
  </si>
  <si>
    <t>PSP.28.01</t>
  </si>
  <si>
    <t>PSP.28.02</t>
  </si>
  <si>
    <t>PSP.30.01</t>
  </si>
  <si>
    <t>MTO.04.09</t>
  </si>
  <si>
    <t>MTO.04.10</t>
  </si>
  <si>
    <t>MTO.04.11</t>
  </si>
  <si>
    <t>MTO.05.01</t>
  </si>
  <si>
    <t>MTO.05.02</t>
  </si>
  <si>
    <t>MTO.05.03</t>
  </si>
  <si>
    <t>MTO.05.04</t>
  </si>
  <si>
    <t>MTO.05.05</t>
  </si>
  <si>
    <t>MTO.05.06</t>
  </si>
  <si>
    <t>MTO.05.07</t>
  </si>
  <si>
    <t>MTO.05.08</t>
  </si>
  <si>
    <t>MTO.07.01</t>
  </si>
  <si>
    <t>MTO.07.03</t>
  </si>
  <si>
    <t>MTO.07.04</t>
  </si>
  <si>
    <t>MTO.07.05</t>
  </si>
  <si>
    <t>MTO.07.06</t>
  </si>
  <si>
    <t>MTO.11.01</t>
  </si>
  <si>
    <t>MTO.11.02</t>
  </si>
  <si>
    <t>MTO.11.03</t>
  </si>
  <si>
    <t>MTO.11.04</t>
  </si>
  <si>
    <t>MTO.11.05</t>
  </si>
  <si>
    <t>MTO.11.06</t>
  </si>
  <si>
    <t>MTO.14.01</t>
  </si>
  <si>
    <t>MTO.14.02</t>
  </si>
  <si>
    <t>MTO.16.01</t>
  </si>
  <si>
    <t>MTO.16.02</t>
  </si>
  <si>
    <t>MTO.16.03</t>
  </si>
  <si>
    <t>MTO.16.04</t>
  </si>
  <si>
    <t>MTO.16.05</t>
  </si>
  <si>
    <t>MTO.16.06</t>
  </si>
  <si>
    <t>MTO.16.07</t>
  </si>
  <si>
    <t>MTO.16.08</t>
  </si>
  <si>
    <t>MTO.16.09</t>
  </si>
  <si>
    <t>MTO.16.10</t>
  </si>
  <si>
    <t>MTO.16.11</t>
  </si>
  <si>
    <t>MTO.16.12</t>
  </si>
  <si>
    <t>MTO.16.13</t>
  </si>
  <si>
    <t>MTO.16.14</t>
  </si>
  <si>
    <t>MTO.16.15</t>
  </si>
  <si>
    <t>MTO.16.16</t>
  </si>
  <si>
    <t>MTO.16.17</t>
  </si>
  <si>
    <t>MTO.16.18</t>
  </si>
  <si>
    <t>MTO.16.19</t>
  </si>
  <si>
    <t>MTO.16.20</t>
  </si>
  <si>
    <t>MTO.18.01</t>
  </si>
  <si>
    <t>MTO.18.02</t>
  </si>
  <si>
    <t>MTO.18.03</t>
  </si>
  <si>
    <t>MTO.18.04</t>
  </si>
  <si>
    <t>MTO.20.01</t>
  </si>
  <si>
    <t>MTO.20.02</t>
  </si>
  <si>
    <t>MTO.20.03</t>
  </si>
  <si>
    <t>MTO.20.04</t>
  </si>
  <si>
    <t>MTO.20.05</t>
  </si>
  <si>
    <t>MTO.20.06</t>
  </si>
  <si>
    <t>MTO.20.07</t>
  </si>
  <si>
    <t>MTO.20.08</t>
  </si>
  <si>
    <t>MTO.27.01</t>
  </si>
  <si>
    <t>MTO.27.02</t>
  </si>
  <si>
    <t>MTO.27.03</t>
  </si>
  <si>
    <t>MTO.27.04</t>
  </si>
  <si>
    <t>MTO.27.05</t>
  </si>
  <si>
    <t>MTO.27.06</t>
  </si>
  <si>
    <t>MTO.27.07</t>
  </si>
  <si>
    <t>MTO.27.08</t>
  </si>
  <si>
    <t>MTO.29</t>
  </si>
  <si>
    <t>:</t>
  </si>
  <si>
    <t>Bewerkingstijd</t>
  </si>
  <si>
    <t>Het aantal uren dat er daadwerkelijk besteed wordt aan de uitvoering van het onderzoek (dus exclusief wachttijd).</t>
  </si>
  <si>
    <t>Deelneming</t>
  </si>
  <si>
    <t>Deelneming definiëren wij als volgt: de moeder- of dochtermaatschappij verschaft kapitaal aan een rechtspersoon om met deze rechtspersoon duurzaam verbonden te zijn ten dienste van de eigen werkzaamheid. Wij vragen u directe en indirecte belangen van 20% of meer (dan wel belangen van entiteiten van uw instelling die gezamenlijk 20% of meer zijn) te vermelden en enkel rechtspersonen te vermelden die bancaire activiteiten ondersteunen of ontplooien.</t>
  </si>
  <si>
    <t>Dochter (vs. deelneming)</t>
  </si>
  <si>
    <t>Van een dochtermaatschappij is sprake indien de aandeelhouder- direct of indirect- een overwegende (meer dan 50%) zeggenschap in de onderneming kan uitoefenen, zoals bedoeld in artikel 22, eerste tot en met vijfde lid, van de richtlijn jaarrekening; of een onderneming waarin, naar het oordeel van de Nederlandsche Bank, een moederonderneming feitelijk een overheersende invloed uitoefent; waarbij een dochteronderneming van een dochteronderneming eveneens wordt aangemerkt als dochteronderneming van de moederonderneming.</t>
  </si>
  <si>
    <t>FIU: objectieve/subjectieve indicatoren</t>
  </si>
  <si>
    <t>Definitie Financial Intelligence Unit: te onderscheiden indicatoren op grond waarvan transacties gemeld moet worden:
- objectieve indicatoren
 Voorbeelden van objectieve indicatoren zijn: contante wisseltransacties met een waarde van 10.000 euro of meer, en transacties met aangewezen landen. 
- subjectieve indicatoren
 Transacties waarbij de instelling aanleiding heeft om te veronderstellen dat ze verband kunnen houden met witwassen of financiering van terrorisme.</t>
  </si>
  <si>
    <t>Handelsfinanciering</t>
  </si>
  <si>
    <t>Met de term handelsfinanciering bedoelen wij het financieel faciliteren van een internationale handelstransactie in goederen en diensten ten behoeve van de im-/exporterende klant in Nederland. Voorbeelden van handelsfinancieringsactiviteiten zijn: letters of credit, open account facilities, trade credit insurance en import/export incassi en garanties.</t>
  </si>
  <si>
    <t>Integriteitsrisico's</t>
  </si>
  <si>
    <t>Zie art. 3:10 Wet op het financieel toezicht.</t>
  </si>
  <si>
    <t>Integrity Risk Appetite</t>
  </si>
  <si>
    <t xml:space="preserve">De integrity risk appetite geeft aan wat een financiële instelling bereid is te accepteren qua integriteitsrisico. De integrity risk appetite bepaalt u idealiter voorafgaand aan de SIRA. Bij voorkeur stelt uw instelling vooraf vast welke risico’s uw instelling acceptabel vindt nadat eventuele beheersmaatregelen zijn toegepast, maar ook welke risico’s uw instelling überhaupt niet zou willen lopen. 
Zie ook: https://www.dnb.nl/media/q5helobk/dnb-brochure-good-practice-integrity-risk-appetite.pdf </t>
  </si>
  <si>
    <t>Klant</t>
  </si>
  <si>
    <t>Met klanten wordt bedoeld: natuurlijke personen of rechtspersonen met wie uw instelling een zakelijke relatie is/wordt aangegaan of die een transactie door uw instelling laat uitvoeren.</t>
  </si>
  <si>
    <t>Kluisverhuur</t>
  </si>
  <si>
    <t>Ook wel verhuur van Safeloket: verhuur van afsluitbaar loketten t.b.v. gesloten bewaring in een beveiligde ruimte.</t>
  </si>
  <si>
    <t>Maatschappelijke Betamelijkheid</t>
  </si>
  <si>
    <t>Maatschappelijk betamelijk handelen gaat over die handelingen van een instellingen of haar medewerkers (doen of nalaten) die niet specifiek in relevante wet-en regelgeving als ge- of verbod zijn opgenomen, maar waarvan redelijkerwijs wel verwacht kan worden dat deze in het maatschappelijk verkeer tot ophef (kunnen) leiden. Voorbeelden hiervan zijn (medewerking aan) belastingontwijkende constructies, dienstverlening aan (sterk) milieuvervuilende industrieën maar ook het relevante beloningsbeleid. Zie 3:10 lid 1 sub d Wet op het financieel toezicht.</t>
  </si>
  <si>
    <t>Openbare bronnen</t>
  </si>
  <si>
    <t>Publiek toegankelijke bronnen inclusief bronnen als Swiss Leaks, Lux Leaks, Panama Papers, Paradise Papers, Troika Laundromat, Russian Landromat.</t>
  </si>
  <si>
    <t xml:space="preserve">PEP
</t>
  </si>
  <si>
    <r>
      <t xml:space="preserve">'Politically exposed person' of </t>
    </r>
    <r>
      <rPr>
        <i/>
        <sz val="9"/>
        <rFont val="Verdana"/>
        <family val="2"/>
      </rPr>
      <t>Politiek prominent persoon</t>
    </r>
    <r>
      <rPr>
        <sz val="9"/>
        <rFont val="Verdana"/>
        <family val="2"/>
      </rPr>
      <t>. Dit is iemand die een politieke functie heeft.
Ook een persoon die een dergelijke functie tot een jaar geleden heeft uitgeoefend, is een politiek prominent persoon.
Voorbeelden van politiek prominente personen:
•staatshoofden, regeringsleiders, ministers, staatssecretarissen en parlementsleden
•ambassadeurs, zaakgelastigden en hoge legerofficieren
•leden van hooggerechtshoven en andere hoge gerechtelijke instanties
•leden van rekenkamers of van directies van centrale banken
•directe familieleden van politieke prominente personen, zoals de echtgenoot, de ouders en de kinderen
Onder de gewijzigde Wwft van juli 2018 vallen ook binnenlandse PEPs onder deze definitie.</t>
    </r>
  </si>
  <si>
    <t>Profsport</t>
  </si>
  <si>
    <t xml:space="preserve">Dit betreft onder andere spelers, intermediairs, zaakwaarnemers, nationale en internationale bonden (zoals KNVB, FIFA, UCI en IOC), teams/clubs, en eigenaren van teams/clubs. </t>
  </si>
  <si>
    <t>Risico crypto's</t>
  </si>
  <si>
    <t>Het kan gaan om risico’s vanwege klanten die zich bezig houden met crypto's, maar ook om risico’s vanwege de activiteiten die uw instelling zelf op dit gebied ontplooit.</t>
  </si>
  <si>
    <t>RMA</t>
  </si>
  <si>
    <t>Relationship management application, voorheen ook SWIFT key genoemd.</t>
  </si>
  <si>
    <t>Scenario</t>
  </si>
  <si>
    <t xml:space="preserve">Onder scenario in deze vragenlijst wordt bedoeld een verschijningsvorm van financieel-economische criminaliteit. Elke instelling moet weten hoe een integriteitsrisico zich kan manifesteren. Het gaat om inherente risico’s of brutorisico’s. </t>
  </si>
  <si>
    <t>Substance</t>
  </si>
  <si>
    <t>De mate waarin een bedrijf daadwerkelijke operationele activiteiten heeft in het land van de statutaire zetel.</t>
  </si>
  <si>
    <t>Tussenpersonen</t>
  </si>
  <si>
    <t xml:space="preserve">Onder tussenpersonen wordt verstaan: brokers, bemiddelaars, intermedairs of makelaars die een schakel vormen in de dienstverlening aan uw klanten of in de totstandkoming van klanttransacties. Het gaat hierbij om tussenpersonen met wie uw instelling een overeenkomst heeft gesloten. </t>
  </si>
  <si>
    <t>UBO</t>
  </si>
  <si>
    <r>
      <t xml:space="preserve">'Ultimate Beneficial Owner' of </t>
    </r>
    <r>
      <rPr>
        <i/>
        <sz val="9"/>
        <rFont val="Verdana"/>
        <family val="2"/>
      </rPr>
      <t>uiteindelijk belanghebbende</t>
    </r>
    <r>
      <rPr>
        <sz val="9"/>
        <rFont val="Verdana"/>
        <family val="2"/>
      </rPr>
      <t>.</t>
    </r>
  </si>
  <si>
    <t>Vertegenwoordigingskantoren / Representative offices</t>
  </si>
  <si>
    <t>Met vertegenwoordigingskantoor wordt bedoeld: een kantoor met als doel op te treden als contactpersoon tussen de in Nederland onder toezicht staande instelling en klanten buiten Nederland.</t>
  </si>
  <si>
    <t>Eindgebruiker/end user</t>
  </si>
  <si>
    <r>
      <t xml:space="preserve">Indien u </t>
    </r>
    <r>
      <rPr>
        <b/>
        <i/>
        <u/>
        <sz val="8"/>
        <rFont val="Verdana"/>
        <family val="2"/>
      </rPr>
      <t>niet</t>
    </r>
    <r>
      <rPr>
        <b/>
        <sz val="8"/>
        <rFont val="Verdana"/>
        <family val="2"/>
      </rPr>
      <t xml:space="preserve"> </t>
    </r>
    <r>
      <rPr>
        <sz val="8"/>
        <rFont val="Verdana"/>
        <family val="2"/>
      </rPr>
      <t>het format van de EBA guidelines (</t>
    </r>
    <r>
      <rPr>
        <i/>
        <sz val="8"/>
        <rFont val="Verdana"/>
        <family val="2"/>
      </rPr>
      <t>Guidelines on risk factors and simplified and enhanced customer due diligence</t>
    </r>
    <r>
      <rPr>
        <sz val="8"/>
        <rFont val="Verdana"/>
        <family val="2"/>
      </rPr>
      <t xml:space="preserve">) gebruikt, vul de volgende tabel in: 
Vermeld voor uw instelling per risicocategorie het aantal actieve merchants in Nederland en daarbuiten in het afgelopen kalenderjaar.
</t>
    </r>
    <r>
      <rPr>
        <i/>
        <sz val="8"/>
        <rFont val="Verdana"/>
        <family val="2"/>
      </rPr>
      <t>NB: in deze tabel alleen cijfers invoeren
NB2: indien niet van toepassing: vul 0 in</t>
    </r>
  </si>
  <si>
    <t>EBA guidelines</t>
  </si>
  <si>
    <t>AND</t>
  </si>
  <si>
    <t>AD</t>
  </si>
  <si>
    <t>ARE</t>
  </si>
  <si>
    <t>AE</t>
  </si>
  <si>
    <t>Verenigde Arabische Emiraten</t>
  </si>
  <si>
    <t>AFG</t>
  </si>
  <si>
    <t>AF</t>
  </si>
  <si>
    <t>ALB</t>
  </si>
  <si>
    <t>AL</t>
  </si>
  <si>
    <t>Albanië</t>
  </si>
  <si>
    <t>ARM</t>
  </si>
  <si>
    <t>AM</t>
  </si>
  <si>
    <t>Armenië</t>
  </si>
  <si>
    <t>AGO</t>
  </si>
  <si>
    <t>AO</t>
  </si>
  <si>
    <t>ABW</t>
  </si>
  <si>
    <t>AW</t>
  </si>
  <si>
    <t>AZE</t>
  </si>
  <si>
    <t>AZ</t>
  </si>
  <si>
    <t>Azerbeidzjan</t>
  </si>
  <si>
    <t>BIH</t>
  </si>
  <si>
    <t>BA</t>
  </si>
  <si>
    <t>Bosnië en Herzegovina</t>
  </si>
  <si>
    <t>BRB</t>
  </si>
  <si>
    <t>BB</t>
  </si>
  <si>
    <t>BGD</t>
  </si>
  <si>
    <t>BD</t>
  </si>
  <si>
    <t>BGR</t>
  </si>
  <si>
    <t>BG</t>
  </si>
  <si>
    <t>BHR</t>
  </si>
  <si>
    <t>BH</t>
  </si>
  <si>
    <t>Bahrein</t>
  </si>
  <si>
    <t>BMU</t>
  </si>
  <si>
    <t>BM</t>
  </si>
  <si>
    <t>BRA</t>
  </si>
  <si>
    <t>BR</t>
  </si>
  <si>
    <t>Brazilië</t>
  </si>
  <si>
    <t>BHS</t>
  </si>
  <si>
    <t>BS</t>
  </si>
  <si>
    <t>Bahama's</t>
  </si>
  <si>
    <t>BLR</t>
  </si>
  <si>
    <t>BY</t>
  </si>
  <si>
    <t>Wit-Rusland</t>
  </si>
  <si>
    <t>BLZ</t>
  </si>
  <si>
    <t>BZ</t>
  </si>
  <si>
    <t>CAF</t>
  </si>
  <si>
    <t>CF</t>
  </si>
  <si>
    <t>Centraal-Afrikaanse Republiek</t>
  </si>
  <si>
    <t>COG</t>
  </si>
  <si>
    <t>CG</t>
  </si>
  <si>
    <t>Congo-Brazzaville</t>
  </si>
  <si>
    <t>CHE</t>
  </si>
  <si>
    <t>CH</t>
  </si>
  <si>
    <t>Zwitserland</t>
  </si>
  <si>
    <t>CIV</t>
  </si>
  <si>
    <t>CI</t>
  </si>
  <si>
    <t>Ivoorkust</t>
  </si>
  <si>
    <t>CHN</t>
  </si>
  <si>
    <t>CN</t>
  </si>
  <si>
    <t>CRI</t>
  </si>
  <si>
    <t>CR</t>
  </si>
  <si>
    <t>CUW</t>
  </si>
  <si>
    <t>CW</t>
  </si>
  <si>
    <t>Curaçao</t>
  </si>
  <si>
    <t>CYP</t>
  </si>
  <si>
    <t>CY</t>
  </si>
  <si>
    <t>DZA</t>
  </si>
  <si>
    <t>DZ</t>
  </si>
  <si>
    <t>Algerije</t>
  </si>
  <si>
    <t>EGY</t>
  </si>
  <si>
    <t>EG</t>
  </si>
  <si>
    <t>Egypte</t>
  </si>
  <si>
    <t>ERI</t>
  </si>
  <si>
    <t>ER</t>
  </si>
  <si>
    <t>ETH</t>
  </si>
  <si>
    <t>ET</t>
  </si>
  <si>
    <t>Ethiopië</t>
  </si>
  <si>
    <t>GRD</t>
  </si>
  <si>
    <t>GD</t>
  </si>
  <si>
    <t>GEO</t>
  </si>
  <si>
    <t>GE</t>
  </si>
  <si>
    <t>Georgië</t>
  </si>
  <si>
    <t>GGY</t>
  </si>
  <si>
    <t>GG</t>
  </si>
  <si>
    <t>GIB</t>
  </si>
  <si>
    <t>GI</t>
  </si>
  <si>
    <t>GIN</t>
  </si>
  <si>
    <t>GN</t>
  </si>
  <si>
    <t>Guinee</t>
  </si>
  <si>
    <t>GNQ</t>
  </si>
  <si>
    <t>GQ</t>
  </si>
  <si>
    <t>Equatoriaal-Guinea</t>
  </si>
  <si>
    <t>GNB</t>
  </si>
  <si>
    <t>GW</t>
  </si>
  <si>
    <t>Guinee-Bissau</t>
  </si>
  <si>
    <t>HKG</t>
  </si>
  <si>
    <t>HK</t>
  </si>
  <si>
    <t>HTI</t>
  </si>
  <si>
    <t>HT</t>
  </si>
  <si>
    <t>Haïti</t>
  </si>
  <si>
    <t>HUN</t>
  </si>
  <si>
    <t>HU</t>
  </si>
  <si>
    <t>IDN</t>
  </si>
  <si>
    <t>ID</t>
  </si>
  <si>
    <t>Indonesië</t>
  </si>
  <si>
    <t>IMN</t>
  </si>
  <si>
    <t>IM</t>
  </si>
  <si>
    <t>IND</t>
  </si>
  <si>
    <t>IN</t>
  </si>
  <si>
    <t>IRQ</t>
  </si>
  <si>
    <t>IQ</t>
  </si>
  <si>
    <t>Irak</t>
  </si>
  <si>
    <t>IRN</t>
  </si>
  <si>
    <t>IR</t>
  </si>
  <si>
    <t>JEY</t>
  </si>
  <si>
    <t>JE</t>
  </si>
  <si>
    <t>KEN</t>
  </si>
  <si>
    <t>KE</t>
  </si>
  <si>
    <t>Kenia</t>
  </si>
  <si>
    <t>KHM</t>
  </si>
  <si>
    <t>KH</t>
  </si>
  <si>
    <t>Cambodja</t>
  </si>
  <si>
    <t>PRK</t>
  </si>
  <si>
    <t>KP</t>
  </si>
  <si>
    <t>Noord-Korea</t>
  </si>
  <si>
    <t>KWT</t>
  </si>
  <si>
    <t>KW</t>
  </si>
  <si>
    <t>Koeweit</t>
  </si>
  <si>
    <t>CYM</t>
  </si>
  <si>
    <t>KY</t>
  </si>
  <si>
    <t>Kaaimaneilanden</t>
  </si>
  <si>
    <t>LAO</t>
  </si>
  <si>
    <t>LA</t>
  </si>
  <si>
    <t>LBN</t>
  </si>
  <si>
    <t>LB</t>
  </si>
  <si>
    <t>Libanon</t>
  </si>
  <si>
    <t>LIE</t>
  </si>
  <si>
    <t>LI</t>
  </si>
  <si>
    <t>LKA</t>
  </si>
  <si>
    <t>LK</t>
  </si>
  <si>
    <t>LBR</t>
  </si>
  <si>
    <t>LR</t>
  </si>
  <si>
    <t>LUX</t>
  </si>
  <si>
    <t>LU</t>
  </si>
  <si>
    <t>LVA</t>
  </si>
  <si>
    <t>LV</t>
  </si>
  <si>
    <t>LBY</t>
  </si>
  <si>
    <t>LY</t>
  </si>
  <si>
    <t>Libië</t>
  </si>
  <si>
    <t>MAR</t>
  </si>
  <si>
    <t>MA</t>
  </si>
  <si>
    <t>Marokko</t>
  </si>
  <si>
    <t>MCO</t>
  </si>
  <si>
    <t>MC</t>
  </si>
  <si>
    <t>MDA</t>
  </si>
  <si>
    <t>MD</t>
  </si>
  <si>
    <t>Moldavië</t>
  </si>
  <si>
    <t>MHL</t>
  </si>
  <si>
    <t>MH</t>
  </si>
  <si>
    <t>Marshalleilanden</t>
  </si>
  <si>
    <t>MKD</t>
  </si>
  <si>
    <t>MK</t>
  </si>
  <si>
    <t>Noord-Macedonië</t>
  </si>
  <si>
    <t>MLI</t>
  </si>
  <si>
    <t>ML</t>
  </si>
  <si>
    <t>MMR</t>
  </si>
  <si>
    <t>MM</t>
  </si>
  <si>
    <t>MLT</t>
  </si>
  <si>
    <t>MT</t>
  </si>
  <si>
    <t>MUS</t>
  </si>
  <si>
    <t>MU</t>
  </si>
  <si>
    <t>Mauritius</t>
  </si>
  <si>
    <t>MOZ</t>
  </si>
  <si>
    <t>MZ</t>
  </si>
  <si>
    <t>NGA</t>
  </si>
  <si>
    <t>NG</t>
  </si>
  <si>
    <t>NPL</t>
  </si>
  <si>
    <t>NP</t>
  </si>
  <si>
    <t>PAN</t>
  </si>
  <si>
    <t>PA</t>
  </si>
  <si>
    <t>PNG</t>
  </si>
  <si>
    <t>PG</t>
  </si>
  <si>
    <t>Papua-Nieuw-Guinea</t>
  </si>
  <si>
    <t>PHL</t>
  </si>
  <si>
    <t>PH</t>
  </si>
  <si>
    <t>Filipijnen</t>
  </si>
  <si>
    <t>PAK</t>
  </si>
  <si>
    <t>PK</t>
  </si>
  <si>
    <t>POL</t>
  </si>
  <si>
    <t>PL</t>
  </si>
  <si>
    <t>PRY</t>
  </si>
  <si>
    <t>PY</t>
  </si>
  <si>
    <t>ROU</t>
  </si>
  <si>
    <t>RO</t>
  </si>
  <si>
    <t>SRB</t>
  </si>
  <si>
    <t>RS</t>
  </si>
  <si>
    <t>Servië</t>
  </si>
  <si>
    <t>RUS</t>
  </si>
  <si>
    <t>RU</t>
  </si>
  <si>
    <t>Rusland</t>
  </si>
  <si>
    <t>SAU</t>
  </si>
  <si>
    <t>SA</t>
  </si>
  <si>
    <t>Saoedi-Arabië</t>
  </si>
  <si>
    <t>SDN</t>
  </si>
  <si>
    <t>SD</t>
  </si>
  <si>
    <t>Soedan</t>
  </si>
  <si>
    <t>SOM</t>
  </si>
  <si>
    <t>SO</t>
  </si>
  <si>
    <t>Somalië</t>
  </si>
  <si>
    <t>SUR</t>
  </si>
  <si>
    <t>SR</t>
  </si>
  <si>
    <t>SSD</t>
  </si>
  <si>
    <t>SS</t>
  </si>
  <si>
    <t>Zuid-Soedan</t>
  </si>
  <si>
    <t>SYR</t>
  </si>
  <si>
    <t>SY</t>
  </si>
  <si>
    <t>Syrië</t>
  </si>
  <si>
    <t>THA</t>
  </si>
  <si>
    <t>TH</t>
  </si>
  <si>
    <t>TKM</t>
  </si>
  <si>
    <t>TM</t>
  </si>
  <si>
    <t>TUN</t>
  </si>
  <si>
    <t>TN</t>
  </si>
  <si>
    <t>Tunesië</t>
  </si>
  <si>
    <t>TUR</t>
  </si>
  <si>
    <t>TR</t>
  </si>
  <si>
    <t>Turkije</t>
  </si>
  <si>
    <t>TZA</t>
  </si>
  <si>
    <t>TZ</t>
  </si>
  <si>
    <t>UKR</t>
  </si>
  <si>
    <t>UA</t>
  </si>
  <si>
    <t>Oekraïne</t>
  </si>
  <si>
    <t>UGA</t>
  </si>
  <si>
    <t>UG</t>
  </si>
  <si>
    <t>URY</t>
  </si>
  <si>
    <t>UY</t>
  </si>
  <si>
    <t>UZB</t>
  </si>
  <si>
    <t>UZ</t>
  </si>
  <si>
    <t>Oezbekistan</t>
  </si>
  <si>
    <t>VEN</t>
  </si>
  <si>
    <t>VE</t>
  </si>
  <si>
    <t>VGB</t>
  </si>
  <si>
    <t>VG</t>
  </si>
  <si>
    <t>Britse Maagdeneilanden</t>
  </si>
  <si>
    <t>VNM</t>
  </si>
  <si>
    <t>VN</t>
  </si>
  <si>
    <t>VUT</t>
  </si>
  <si>
    <t>VU</t>
  </si>
  <si>
    <t>YEM</t>
  </si>
  <si>
    <t>YE</t>
  </si>
  <si>
    <t>Jemen</t>
  </si>
  <si>
    <t>ZWE</t>
  </si>
  <si>
    <t>ZW</t>
  </si>
  <si>
    <t>Alpha-2 code (ISO)</t>
  </si>
  <si>
    <t>English short name (ISO)</t>
  </si>
  <si>
    <t>Alpha-3 code (ISO)</t>
  </si>
  <si>
    <t>Dutch Name</t>
  </si>
  <si>
    <t>English Name</t>
  </si>
  <si>
    <t>French Name</t>
  </si>
  <si>
    <t>Local Name</t>
  </si>
  <si>
    <t>Andorre</t>
  </si>
  <si>
    <t>United Arab Emirates (the)</t>
  </si>
  <si>
    <t>Émirats Arabes Unis</t>
  </si>
  <si>
    <t>Al Imarat al Arabiyah al Muttahidah</t>
  </si>
  <si>
    <t>Afghanestan</t>
  </si>
  <si>
    <t>Albanie</t>
  </si>
  <si>
    <t>Shqiperia</t>
  </si>
  <si>
    <t>Arménie</t>
  </si>
  <si>
    <t>Hayastan</t>
  </si>
  <si>
    <t>Azerbaïdjan</t>
  </si>
  <si>
    <t>Azarbaycan</t>
  </si>
  <si>
    <t>Bosnia and Herzegovina</t>
  </si>
  <si>
    <t>Bosnie-Herzégovine</t>
  </si>
  <si>
    <t>Bosna i Hercegovina</t>
  </si>
  <si>
    <t>Barbade</t>
  </si>
  <si>
    <t>Bulgarie</t>
  </si>
  <si>
    <t>Bahreïn</t>
  </si>
  <si>
    <t>Al Bahrayn</t>
  </si>
  <si>
    <t>Bermudes</t>
  </si>
  <si>
    <t>Brésil</t>
  </si>
  <si>
    <t>Brasil</t>
  </si>
  <si>
    <t>Bélarus</t>
  </si>
  <si>
    <t>Byelarus</t>
  </si>
  <si>
    <t>Central African Republic (the)</t>
  </si>
  <si>
    <t>Centrafricaine, République</t>
  </si>
  <si>
    <t>Republique Centrafricaine</t>
  </si>
  <si>
    <t>Congo (the)</t>
  </si>
  <si>
    <t>Congo, Republic of (Brazzaville)</t>
  </si>
  <si>
    <t>République du Congo</t>
  </si>
  <si>
    <t>Suisse</t>
  </si>
  <si>
    <t>Schweiz (German), Suisse (French), Svizzera (Italian)</t>
  </si>
  <si>
    <t>Côte D'ivoire</t>
  </si>
  <si>
    <t>Cote d'Ivoire</t>
  </si>
  <si>
    <t>Chine</t>
  </si>
  <si>
    <t>Zhong Guo</t>
  </si>
  <si>
    <t>Chypre</t>
  </si>
  <si>
    <t>Kibris, Kypros</t>
  </si>
  <si>
    <t>Algérie</t>
  </si>
  <si>
    <t>Al Jaza'ir</t>
  </si>
  <si>
    <t>Égypte</t>
  </si>
  <si>
    <t>Misr</t>
  </si>
  <si>
    <t>Érythrée</t>
  </si>
  <si>
    <t>Hagere Ertra</t>
  </si>
  <si>
    <t>Éthiopie</t>
  </si>
  <si>
    <t>Ityop'iya</t>
  </si>
  <si>
    <t>Grenade</t>
  </si>
  <si>
    <t>Géorgie</t>
  </si>
  <si>
    <t>Sak'art'velo</t>
  </si>
  <si>
    <t>Guinéee</t>
  </si>
  <si>
    <t>Guinée Équatoriale</t>
  </si>
  <si>
    <t>Guinea Ecuatorial</t>
  </si>
  <si>
    <t>Guinée-Bissau</t>
  </si>
  <si>
    <t>Guine-Bissau</t>
  </si>
  <si>
    <t>Hong-Kong</t>
  </si>
  <si>
    <t>Xianggang</t>
  </si>
  <si>
    <t>Hongrie</t>
  </si>
  <si>
    <t>Magyarorszag</t>
  </si>
  <si>
    <t>Indonésie</t>
  </si>
  <si>
    <t>Inde</t>
  </si>
  <si>
    <t>Bharat</t>
  </si>
  <si>
    <t>République Islamique d' Iran</t>
  </si>
  <si>
    <t>Cambodge</t>
  </si>
  <si>
    <t>Kampuchea</t>
  </si>
  <si>
    <t>Korea (the Democratic People's Republic of)</t>
  </si>
  <si>
    <t>Corée, République Populaire Démocratique de</t>
  </si>
  <si>
    <t>Choson</t>
  </si>
  <si>
    <t>Koweït</t>
  </si>
  <si>
    <t>Al Kuwayt</t>
  </si>
  <si>
    <t>Cayman Islands (the)</t>
  </si>
  <si>
    <t>Caïmanes, Îles</t>
  </si>
  <si>
    <t>Lao, People's Democratic Republic</t>
  </si>
  <si>
    <t>Lao, République Démocratique Populaire</t>
  </si>
  <si>
    <t>Lao</t>
  </si>
  <si>
    <t>Liban</t>
  </si>
  <si>
    <t>Lubnan</t>
  </si>
  <si>
    <t>Libéria</t>
  </si>
  <si>
    <t>Luxembourg, Letzebuerg</t>
  </si>
  <si>
    <t>Lettonie</t>
  </si>
  <si>
    <t>Latvija</t>
  </si>
  <si>
    <t>Libye</t>
  </si>
  <si>
    <t>Libiyah</t>
  </si>
  <si>
    <t>Maroc</t>
  </si>
  <si>
    <t>Al Maghrib</t>
  </si>
  <si>
    <t>Moldova, République de</t>
  </si>
  <si>
    <t>Marshall Islands (the)</t>
  </si>
  <si>
    <t>Îles Marshall</t>
  </si>
  <si>
    <t>North Macedonia</t>
  </si>
  <si>
    <t>Macédoine, l'ex-République Yougoslave de</t>
  </si>
  <si>
    <t>Makedonija</t>
  </si>
  <si>
    <t>Myanmar, Birmanie</t>
  </si>
  <si>
    <t>Myanma Naingngandaw</t>
  </si>
  <si>
    <t>Malte</t>
  </si>
  <si>
    <t>Île Maurice</t>
  </si>
  <si>
    <t>Mocambique</t>
  </si>
  <si>
    <t>Nigéria</t>
  </si>
  <si>
    <t>Népal</t>
  </si>
  <si>
    <t>Papouasie-Nouvelle-Guinée</t>
  </si>
  <si>
    <t>Papua Niu Gini</t>
  </si>
  <si>
    <t>Philippines (the)</t>
  </si>
  <si>
    <t>Pilipinas</t>
  </si>
  <si>
    <t>Pologne</t>
  </si>
  <si>
    <t>Polska</t>
  </si>
  <si>
    <t>Roumanie</t>
  </si>
  <si>
    <t>Serbie</t>
  </si>
  <si>
    <t>Srbija</t>
  </si>
  <si>
    <t>Russian Federation (the)</t>
  </si>
  <si>
    <t>Russia</t>
  </si>
  <si>
    <t>Russie, Fédération de</t>
  </si>
  <si>
    <t>Rossiya</t>
  </si>
  <si>
    <t>Arabie Saoudite</t>
  </si>
  <si>
    <t>Al Arabiyah as Suudiyah</t>
  </si>
  <si>
    <t>Soudan</t>
  </si>
  <si>
    <t>As-Sudan</t>
  </si>
  <si>
    <t>Somalie</t>
  </si>
  <si>
    <t>Soudan du Sud</t>
  </si>
  <si>
    <t>Syrienne, République Arabe</t>
  </si>
  <si>
    <t>Suriyah</t>
  </si>
  <si>
    <t>Thaïlande</t>
  </si>
  <si>
    <t>Prathet Thai</t>
  </si>
  <si>
    <t>Turkménistan</t>
  </si>
  <si>
    <t>Tunisie</t>
  </si>
  <si>
    <t>Tunis</t>
  </si>
  <si>
    <t>Turquie</t>
  </si>
  <si>
    <t>Turkiye</t>
  </si>
  <si>
    <t>Tanzania, the United Republic of</t>
  </si>
  <si>
    <t>Tanzanie, République-Unie de</t>
  </si>
  <si>
    <t>Jamhuri ya Muungano wa Tanzania</t>
  </si>
  <si>
    <t>Ukrayina</t>
  </si>
  <si>
    <t>Ouganda</t>
  </si>
  <si>
    <t>Republica Oriental del Uruguay</t>
  </si>
  <si>
    <t>Ouzbékistan</t>
  </si>
  <si>
    <t>Uzbekiston Respublikasi</t>
  </si>
  <si>
    <t>Virgin Islands (British)</t>
  </si>
  <si>
    <t>Îles Vierges Britanniques</t>
  </si>
  <si>
    <t>Viêt Nam</t>
  </si>
  <si>
    <t>Viet Nam</t>
  </si>
  <si>
    <t>Yémen</t>
  </si>
  <si>
    <t>Al Yaman</t>
  </si>
  <si>
    <t>Vermeld van hoeveel agenten uw instelling in het afgelopen kalenderjaar afscheid heeft genomen vanwege integriteitsredenen:</t>
  </si>
  <si>
    <t>PSP.17.a</t>
  </si>
  <si>
    <t>PSP.17.b</t>
  </si>
  <si>
    <t>Als u bij vraag PSP.25.01 een aantal &gt; 0 heeft ingevuld :
Vemeld hier de toelichting op dit aantal.
Selecteert u "N.v.t." indien deze vraag niet van toepassing is op uw organisatie.</t>
  </si>
  <si>
    <t>Als u bij vraag PSP.26.01 een aantal &gt;0 heeft ingevuld :
Vemeld hier de toelichting op dit aantal.
Selecteert u "N.v.t." indien deze vraag niet van toepassing is op uw organisatie.</t>
  </si>
  <si>
    <t>De uiteindelijke gebruiker van de dienst</t>
  </si>
  <si>
    <t>https://www.eba.europa.eu/eba-publishes-final-revised-guidelines-money-laundering-and-terrorist-financing-risk-factors</t>
  </si>
  <si>
    <t>Indien u bij vraag MTO.05.08 "Ja" heeft ingevuld; welke betaalmethoden en betaalmiddelen zijn dat?</t>
  </si>
  <si>
    <t>Indien u vraag MTO.13 met "Ja" heeft beantwoord: 
Vermeld dan voor uw instelling of agentschap het totaal aantal kluisjes dat wordt verhuurd en op hoeveel locaties kluisjes worden aangeboden in het afgelopen kalenderjaar:</t>
  </si>
  <si>
    <t>Indien uw instelling andere sectoren (dan in MTO.16) heeft aangemerkt als sector(en) met verhoogd risico: benoem deze sectoren.</t>
  </si>
  <si>
    <r>
      <t xml:space="preserve">Geef voor de sectoren in onderstaande tabel aan of uw instelling diensten heeft verleend aan merchants, voor hoeveel merchants u deze diensten heeft verleend en wat het totaal volume was van de transacties in het afgelopen kalenderjaar.
Voor hoog risico landen: zie de landenlijst op separaat werkblad "Country list"
</t>
    </r>
    <r>
      <rPr>
        <i/>
        <sz val="8"/>
        <rFont val="Verdana"/>
        <family val="2"/>
      </rPr>
      <t xml:space="preserve">
</t>
    </r>
  </si>
  <si>
    <t>Handel in luxe / waardevolle producten (o.a. leer/bont, antiek, vee)</t>
  </si>
  <si>
    <t>Vermeld voor uw instelling het aantal klanten in Nederland waaraan u het afgelopen kalenderjaar diensten heeft verleend. 
Voor hoog risico landen: zie de landenlijst op separaat werkblad "Country list"</t>
  </si>
  <si>
    <t>Lijst 5</t>
  </si>
  <si>
    <t>Aantal transacties, inkomend per land</t>
  </si>
  <si>
    <t>Volume inkomend (EUR) per land</t>
  </si>
  <si>
    <t>Aantal transacties, uitgaand per land</t>
  </si>
  <si>
    <t>Volume uitgaand (EUR) per land</t>
  </si>
  <si>
    <t>Aantal uitgaand charge back per land</t>
  </si>
  <si>
    <t>Volume uitgaand charge back per land</t>
  </si>
  <si>
    <t>PSP.18.01</t>
  </si>
  <si>
    <t>PSP.18.02</t>
  </si>
  <si>
    <t>PSP.15.01</t>
  </si>
  <si>
    <t>PSP.15.02</t>
  </si>
  <si>
    <t>Hier kunt u een toelichting geven hoe u de opgegeven aantallen in vraag PSP.14 heeft bepaald (optioneel):</t>
  </si>
  <si>
    <t>Vragenlijst Integriteitsrisico 2022</t>
  </si>
  <si>
    <t>Wij verzoeken u de ingevulde vragenlijst uiterlijk 9 juni 2022 in te vullen en te verzenden.</t>
  </si>
  <si>
    <t>Als u bij vraag PSP.16.05 of vraag PSP.17.04 een aantal hoger dan 0 heeft ingevuld bij "onacceptabel":
Vermeld hier de toelichting op dit aantal. 
Selecteert u "N.v.t." indien deze vraag niet van toepassing is op uw organisatie.</t>
  </si>
  <si>
    <t>Als u bij vraag PSP.16.01 of vraag PSP.17.01 een aantal hoger dan 0 heeft ingevuld bij "(Nog) niet gecategoriseerd":
Vermeld hier waarom dit aantal merchants nog niet geclassificeerd zijn. 
Selecteert u "N.v.t." indien deze vraag niet van toepassing is op uw organisatie.</t>
  </si>
  <si>
    <t>Geef het aantal en volume van uitgaande en inkomende transacties per land aan op basis van de BIC code van de gebruikte rekening in het afgelopen kalenderjaar. Let op: voor de rapportage is de landcode zoals vermeldt in de BIC doorslaggevend. De landenlijst is gesorteerd op landcode ISO 2-letterig.</t>
  </si>
  <si>
    <t>PSP.30.02</t>
  </si>
  <si>
    <t>Wisselsinstelling 2022</t>
  </si>
  <si>
    <t>Indien u vraag EXC.12.01 met "Ja" heeft beantwoord: Wat is dit grensbedrag?
Indien u vraag EXC.12.01 met "Nee" heeft beantwoord kunt u hier een 0 (nul) invullen.</t>
  </si>
  <si>
    <r>
      <t xml:space="preserve">Geef aan voor hoeveel merchants en voor welk bedrag in totaal uw instelling deze diensten heeft verleend in het afgelopen kalenderjaar.
</t>
    </r>
    <r>
      <rPr>
        <i/>
        <sz val="8"/>
        <rFont val="Verdana"/>
        <family val="2"/>
      </rPr>
      <t>NB: in deze tabel alleen cijfers invoeren</t>
    </r>
  </si>
  <si>
    <t>Onder inkomend wordt verstaan alle transacties waarbij gebruik wordt gemaakt van een kaart/betaalproduct gebruikt in een van de hieronder genoemde landen. Onder uitgaand wordt verstaan: transacties die vanuit Nederland worden verricht met een bestemming op een rekening in een van de hieronder genoemde landen.</t>
  </si>
  <si>
    <t>Als u bij vraag MTO.09 heeft geantwoord dat u voor bepaalde klantengroepen geen limiet gebruikt, beschrijf deze klantengroepen hieronder. 
Selecteert u "N.v.t." indien deze vraag niet van toepassing is op uw organisatie.</t>
  </si>
  <si>
    <t xml:space="preserve">Als uw instelling bij de onderdelen ‘transacties’ en ‘klanten’ geen onderscheid maakt tussen de gedefinieerde categorieën, zoals type klanten en coupures, mag u een schatting maken van deze cijfers. Indien het een schatting betreft dan vragen wij u dit te vermelden bij de vragen EXC.05 en EXC.16.  </t>
  </si>
  <si>
    <t>versienummer2202_01</t>
  </si>
  <si>
    <t>Vragenlijst integriteitsrisico risicobeheersing 2022</t>
  </si>
  <si>
    <t>Deze vragen dienen beantwoord te worden vanuit het perspectief van uw hoofdkantoor voor uw Nederlandse bedrijf. Voor branches dienen deze vragen beantwoord te worden vanuit het perspectief van uw kantoor in Nederland.</t>
  </si>
  <si>
    <t>MIT.A. SIRA</t>
  </si>
  <si>
    <t>Systematische integriteitsrisicoanalyse (SIRA)</t>
  </si>
  <si>
    <t>MIT.01</t>
  </si>
  <si>
    <t>Heeft uw instelling een SIRA uitgevoerd?</t>
  </si>
  <si>
    <t>MIT.02</t>
  </si>
  <si>
    <t>Datum (maand-jaar)</t>
  </si>
  <si>
    <t>MIT.02.01</t>
  </si>
  <si>
    <t>Wat is de datum waarop uw meest recente SIRA is goedgekeurd binnen uw instelling?
Indien u vraag MIT.01 met "Nee" heeft beantwoord kunt u bij deze vraag "1" (=1-1-1900) invullen.</t>
  </si>
  <si>
    <t>MIT.02.02</t>
  </si>
  <si>
    <t>Gaf de meest recent uitgevoerde SIRA aanleiding tot aanpassing van het beleid, procedures of maatregelen van uw Instelling?</t>
  </si>
  <si>
    <t>MIT.02.03</t>
  </si>
  <si>
    <t>Gaf de meest recent uitgevoerde SIRA aanleiding tot toevoeging van scenario's voor relevante integriteitsrisico's?</t>
  </si>
  <si>
    <t>MIT.02.04</t>
  </si>
  <si>
    <t>Gaf de meest recent uitgevoerde SIRA aanleiding tot aanpassing van de integrity risk appetite van uw instelling?</t>
  </si>
  <si>
    <t>MIT.02.05</t>
  </si>
  <si>
    <t>Beschrijf (beknopt) de wijziging(en) die is/zijn doorgevoerd n.a.v. de uitgevoerde SIRA of licht toe waarom geen aanpassing(en) is/zijn doorgevoerd.</t>
  </si>
  <si>
    <t>MIT.03.01</t>
  </si>
  <si>
    <t>Wat is de frequentie van het actualiseren van de SIRA?</t>
  </si>
  <si>
    <t>MIT.03.02</t>
  </si>
  <si>
    <t>Indien u 'Anders' of 'N.v.t.' heeft ingevuld, licht uw antwoord dan hier toe.</t>
  </si>
  <si>
    <t>MIT.04.a</t>
  </si>
  <si>
    <t>MIT.04.b</t>
  </si>
  <si>
    <t>MIT.04</t>
  </si>
  <si>
    <t xml:space="preserve">Welke van de hieronder genoemde integriteitsrisico's zijn opgenomen in uw meest recente SIRA, en -zo ja- hoeveel scenario’s zijn er opgesteld?
</t>
  </si>
  <si>
    <t>Opgenomen in SIRA (ja/nee)</t>
  </si>
  <si>
    <t>Aantal scenario's*</t>
  </si>
  <si>
    <t>MIT.04.01</t>
  </si>
  <si>
    <t>MIT.04.02</t>
  </si>
  <si>
    <t xml:space="preserve">Terrorismefinanciering </t>
  </si>
  <si>
    <t>MIT.04.03</t>
  </si>
  <si>
    <t xml:space="preserve">Omzeilen van sanctieregelgeving </t>
  </si>
  <si>
    <t>MIT.04.04</t>
  </si>
  <si>
    <t>Omkoping</t>
  </si>
  <si>
    <t>MIT.04.05</t>
  </si>
  <si>
    <t xml:space="preserve">Belangenverstrengeling </t>
  </si>
  <si>
    <t>MIT.04.06</t>
  </si>
  <si>
    <t xml:space="preserve">Ontduiking van fiscale regelgeving </t>
  </si>
  <si>
    <t>MIT.04.07</t>
  </si>
  <si>
    <t xml:space="preserve">Ontwijking van fiscale regelgeving </t>
  </si>
  <si>
    <t>MIT.04.08</t>
  </si>
  <si>
    <t xml:space="preserve">Interne fraude en oplichting (door medewerkers/bestuurders/commissarissen van uw instelling) </t>
  </si>
  <si>
    <t>MIT.04.09</t>
  </si>
  <si>
    <t>Externe fraude en oplichting (door klanten/relaties)</t>
  </si>
  <si>
    <t>MIT.04.10</t>
  </si>
  <si>
    <t>Cybercrime</t>
  </si>
  <si>
    <t>MIT.04.11</t>
  </si>
  <si>
    <t xml:space="preserve">Marktmanipulatie </t>
  </si>
  <si>
    <t>MIT.04.12</t>
  </si>
  <si>
    <t>Maatschappelijke onbetamelijkheid (artikel 3:10, eerste lid, sub d Wft)</t>
  </si>
  <si>
    <t>MIT.04.13</t>
  </si>
  <si>
    <t>Hebben de scenario's die in de SIRA zijn opgenomen voor witwassen tevens betrekking op het in beeld brengen van de delicten die hieraan ten grondslag liggen (zoals mensenhandel, drugsproductie en -handel, wildlife crime)?</t>
  </si>
  <si>
    <t>MIT.05.a</t>
  </si>
  <si>
    <t>MIT.05.b</t>
  </si>
  <si>
    <t>MIT.05.c</t>
  </si>
  <si>
    <t>MIT.05.d</t>
  </si>
  <si>
    <t>MIT.05</t>
  </si>
  <si>
    <t>Vermeld voor uw instelling welke medewerkers/functionarissen/functies zijn betrokken bij het uitvoeren van de meest recente SIRA (zie vraag MIT.01), en op welke wijze.</t>
  </si>
  <si>
    <t>Businesslines (1e lijn)</t>
  </si>
  <si>
    <t>Risk manager (2e lijn)</t>
  </si>
  <si>
    <t>Compliance officer (2e lijn)</t>
  </si>
  <si>
    <t>Audit (3e lijn)</t>
  </si>
  <si>
    <t>MIT.05.01</t>
  </si>
  <si>
    <t>Opstellen</t>
  </si>
  <si>
    <t>MIT.05.02</t>
  </si>
  <si>
    <t>Goedkeuren</t>
  </si>
  <si>
    <t>MIT.05.03</t>
  </si>
  <si>
    <t>Evalueren</t>
  </si>
  <si>
    <t>MIT.05.04</t>
  </si>
  <si>
    <t>Aanpassen</t>
  </si>
  <si>
    <t>MIT.05.05</t>
  </si>
  <si>
    <t>Consulteren</t>
  </si>
  <si>
    <t>MIT.05.06</t>
  </si>
  <si>
    <t>Toepassen</t>
  </si>
  <si>
    <t>MIT.05.e</t>
  </si>
  <si>
    <t>MIT.05.f</t>
  </si>
  <si>
    <t>MIT.05.g</t>
  </si>
  <si>
    <t>MIT.05 (vervolg)</t>
  </si>
  <si>
    <t>Vermeld voor uw instelling welke medewerkers/functionarissen/functies zijn betrokken bij het uitvoeren van de SIRA, en op welke wijze.</t>
  </si>
  <si>
    <t>Bestuur/ directie</t>
  </si>
  <si>
    <t>RvC of RvT</t>
  </si>
  <si>
    <t>Externe consultant</t>
  </si>
  <si>
    <t>MIT.05.07</t>
  </si>
  <si>
    <t>MIT.05.08</t>
  </si>
  <si>
    <t>MIT.05.09</t>
  </si>
  <si>
    <t>MIT.05.10</t>
  </si>
  <si>
    <t>MIT.05.11</t>
  </si>
  <si>
    <t>MIT.05.12</t>
  </si>
  <si>
    <t>MIT.06.01</t>
  </si>
  <si>
    <t>Op basis van welke informatie wordt de SIRA opgesteld?</t>
  </si>
  <si>
    <t>MIT.06.02</t>
  </si>
  <si>
    <t>Geef een toelichting op uw antwoord bij vraag MIT.06.01</t>
  </si>
  <si>
    <t>MIT.07</t>
  </si>
  <si>
    <t>Worden de uitkomsten van de SIRA meegenomen in de volgende processen en activiteiten?</t>
  </si>
  <si>
    <t>MIT.07.01</t>
  </si>
  <si>
    <t>Opstellen/aanpassen van de Integrity Risk Appetite</t>
  </si>
  <si>
    <t>MIT.07.02</t>
  </si>
  <si>
    <t>Beleid en procedures ten aanzien van integriteitsaspecten (inclusief mitigerende maatregelen)</t>
  </si>
  <si>
    <t>MIT.07.03</t>
  </si>
  <si>
    <t>Nieuwe producten en dienstverlening</t>
  </si>
  <si>
    <t>MIT.07.04</t>
  </si>
  <si>
    <t>Opstellen van scenario's en business rules voor transactiemonitoring</t>
  </si>
  <si>
    <t>MIT.07.05</t>
  </si>
  <si>
    <t>Anders (licht toe bij vraag MIT.07.06)</t>
  </si>
  <si>
    <t>MIT.07.06</t>
  </si>
  <si>
    <t>Indien u bij vraag MIT.07.05 'Ja' heeft ingevuld, beschrijf hier waarvoor u de SIRA-uitkomsten (tevens) gebruikt.</t>
  </si>
  <si>
    <t>MIT.08</t>
  </si>
  <si>
    <t xml:space="preserve">Toelichting bij bovenstaande vragen over SIRA (optioneel):
</t>
  </si>
  <si>
    <t>Integrity Risk Appetite*</t>
  </si>
  <si>
    <t>MIT.09</t>
  </si>
  <si>
    <t>Heeft uw instelling een integrity risk appetite geformuleerd?</t>
  </si>
  <si>
    <t>MIT.10</t>
  </si>
  <si>
    <t>Wanneer is uw integrity risk appetite voor het laatst vastgesteld?
Indien u vraag MIT.09 met 'Nee' heeft beantwoord kunt u bij deze vraag '1' (=1-1-1900) invullen.</t>
  </si>
  <si>
    <t>MIT.11</t>
  </si>
  <si>
    <t>Wie (welke functie) heeft de integrity risk appetite vastgesteld?</t>
  </si>
  <si>
    <t>MIT.12</t>
  </si>
  <si>
    <r>
      <t xml:space="preserve">Heeft de geformuleerde </t>
    </r>
    <r>
      <rPr>
        <i/>
        <sz val="8"/>
        <rFont val="Verdana"/>
        <family val="2"/>
      </rPr>
      <t>integrity risk appetite</t>
    </r>
    <r>
      <rPr>
        <sz val="8"/>
        <rFont val="Verdana"/>
        <family val="2"/>
      </rPr>
      <t xml:space="preserve"> betrekking op een of meer van de hieronder genoemde </t>
    </r>
    <r>
      <rPr>
        <i/>
        <sz val="8"/>
        <rFont val="Verdana"/>
        <family val="2"/>
      </rPr>
      <t>externe</t>
    </r>
    <r>
      <rPr>
        <sz val="8"/>
        <rFont val="Verdana"/>
        <family val="2"/>
      </rPr>
      <t xml:space="preserve"> factoren?</t>
    </r>
  </si>
  <si>
    <t>MIT.12.01</t>
  </si>
  <si>
    <t>Accepteren van klantgroepen</t>
  </si>
  <si>
    <t>MIT.12.02</t>
  </si>
  <si>
    <t>Dienstverlening aan landen</t>
  </si>
  <si>
    <t>MIT.12.03</t>
  </si>
  <si>
    <t>Productgroepen</t>
  </si>
  <si>
    <t>MIT.12.04</t>
  </si>
  <si>
    <t>Distributiekanalen</t>
  </si>
  <si>
    <t>MIT.12.05</t>
  </si>
  <si>
    <t xml:space="preserve">Tax risk appetite </t>
  </si>
  <si>
    <t>MIT.12.06</t>
  </si>
  <si>
    <t>MIT.12.07</t>
  </si>
  <si>
    <t>Maatschappelijke betamelijkheid</t>
  </si>
  <si>
    <t>MIT.13</t>
  </si>
  <si>
    <r>
      <t xml:space="preserve">Heeft de geformuleerde </t>
    </r>
    <r>
      <rPr>
        <i/>
        <sz val="8"/>
        <rFont val="Verdana"/>
        <family val="2"/>
      </rPr>
      <t>integrity risk appetite</t>
    </r>
    <r>
      <rPr>
        <sz val="8"/>
        <rFont val="Verdana"/>
        <family val="2"/>
      </rPr>
      <t xml:space="preserve"> betrekking op een of meer van de hieronder genoemde</t>
    </r>
    <r>
      <rPr>
        <i/>
        <sz val="8"/>
        <rFont val="Verdana"/>
        <family val="2"/>
      </rPr>
      <t xml:space="preserve"> interne</t>
    </r>
    <r>
      <rPr>
        <sz val="8"/>
        <rFont val="Verdana"/>
        <family val="2"/>
      </rPr>
      <t xml:space="preserve"> factoren?</t>
    </r>
  </si>
  <si>
    <t>MIT.13.01</t>
  </si>
  <si>
    <t>Klantendossiers die voldoen aan vereisten zoals gesteld in de Wwft</t>
  </si>
  <si>
    <t>MIT.13.02</t>
  </si>
  <si>
    <t>Pre- en posttransactiemonitoringsystemen</t>
  </si>
  <si>
    <t>MIT.13.03</t>
  </si>
  <si>
    <t>Alertafhandelingsproces</t>
  </si>
  <si>
    <t>MIT.13.04</t>
  </si>
  <si>
    <t>Training van medewerkers/bestuurders/commissarissen</t>
  </si>
  <si>
    <t>MIT.13.05</t>
  </si>
  <si>
    <t>Melden van giften, entertainment en belangenverstrengeling door medewerkers/bestuurders/commissarissen</t>
  </si>
  <si>
    <t>MIT.14.01</t>
  </si>
  <si>
    <t>Indien u 'Ja' heeft ingevuld bij MIT 12.01 (accepteren van klantgroepen): omschrijf welke klantgroepen dit betreft.</t>
  </si>
  <si>
    <t>MIT.14.02</t>
  </si>
  <si>
    <t>Indien u 'Ja' heeft ingevuld bij vraag MIT.12.07 (integrity risk appetite heeft ook betrekking op maatschappelijke betamelijkheid): beschrijf hier beknopt wat wordt verstaan onder maatschappelijke betamelijkheid binnen uw instelling?</t>
  </si>
  <si>
    <t>MIT.14.03</t>
  </si>
  <si>
    <t>Is uw instelling actief afscheid aan het nemen van bestaande klanten die buiten uw integrity risk appetite vallen (bijv. door bijstelling van de integrity risk appetite)?</t>
  </si>
  <si>
    <t>MIT.15</t>
  </si>
  <si>
    <t xml:space="preserve">Toelichting bij bovenstaande vragen over risk appetite (optioneel):
</t>
  </si>
  <si>
    <t>MIT.B. Beleid, procedures en maatregelen</t>
  </si>
  <si>
    <t>Beleid en procedures</t>
  </si>
  <si>
    <t>MIT.16</t>
  </si>
  <si>
    <t>Beschikt uw instelling over vastgelegd beleid en procedures ten aanzien van de volgende onderwerpen?</t>
  </si>
  <si>
    <t>MIT.16.01</t>
  </si>
  <si>
    <t>Cliëntacceptatie</t>
  </si>
  <si>
    <t>MIT.16.02</t>
  </si>
  <si>
    <t>Cliëntreview</t>
  </si>
  <si>
    <t>MIT.16.03</t>
  </si>
  <si>
    <t>Cliënt exit</t>
  </si>
  <si>
    <t>MIT.16.04</t>
  </si>
  <si>
    <t>Transactiemonitoring en alertafhandelingsproces</t>
  </si>
  <si>
    <t>MIT.16.05</t>
  </si>
  <si>
    <t>Naleving van de meldingsplicht o.g.v. de Wwft</t>
  </si>
  <si>
    <t>MIT.16.06</t>
  </si>
  <si>
    <t>Ontduiking en ontwijking van fiscale regelgeving</t>
  </si>
  <si>
    <t>MIT.16.07</t>
  </si>
  <si>
    <t>Giften, evenementen en nevenfuncties</t>
  </si>
  <si>
    <t>MIT.16.08</t>
  </si>
  <si>
    <t>MIT.16.09</t>
  </si>
  <si>
    <t>Belangenverstrengeling</t>
  </si>
  <si>
    <t>MIT.16.10</t>
  </si>
  <si>
    <t>Interne en externe fraude</t>
  </si>
  <si>
    <t>MIT.16.11</t>
  </si>
  <si>
    <t>Sanctiescreening</t>
  </si>
  <si>
    <t>MIT.16.12</t>
  </si>
  <si>
    <t>Sanctie hit afhandeling</t>
  </si>
  <si>
    <t>MIT.16.13</t>
  </si>
  <si>
    <t xml:space="preserve">Sanctie hits melding </t>
  </si>
  <si>
    <t>MIT.16.14</t>
  </si>
  <si>
    <t>Omgang met en melden van integriteitsincidenten (intern en/of extern)</t>
  </si>
  <si>
    <t>MIT.16.15</t>
  </si>
  <si>
    <t>Integriteitsgevoelige functies</t>
  </si>
  <si>
    <t>MIT.16.16</t>
  </si>
  <si>
    <t>MIT.16.17</t>
  </si>
  <si>
    <t xml:space="preserve">Vervullen van de compliancefunctie </t>
  </si>
  <si>
    <t>MIT.16.18</t>
  </si>
  <si>
    <t>Uitoefening van de auditfunctie</t>
  </si>
  <si>
    <t>MIT.16.19</t>
  </si>
  <si>
    <t>Functiescheiding: scheiding van bestuurlijke verantwoordelijkheid m.b.t. compliance en audit.</t>
  </si>
  <si>
    <t>MIT.17.a</t>
  </si>
  <si>
    <t>MIT.17.b</t>
  </si>
  <si>
    <t>MIT.17</t>
  </si>
  <si>
    <t>De volgende vragen hebben betrekking op de wijze waarop cliënten kunnen onboarden bij uw instelling. Maak bij de beantwoording van de vragen onderscheid tussen particuliere en zakelijke klanten. 
Op welke manieren kan een klant, volgens het vastgestelde beleid van uw instelling, on-boarden?</t>
  </si>
  <si>
    <t>Zakelijke 
klanten</t>
  </si>
  <si>
    <t>Particuliere klanten</t>
  </si>
  <si>
    <t>MIT.17.01</t>
  </si>
  <si>
    <t>Internet</t>
  </si>
  <si>
    <t>MIT.17.02</t>
  </si>
  <si>
    <t>App</t>
  </si>
  <si>
    <t>MIT.17.03</t>
  </si>
  <si>
    <t>Balie/Loket</t>
  </si>
  <si>
    <t>MIT.17.04</t>
  </si>
  <si>
    <t>Derde partij</t>
  </si>
  <si>
    <t>MIT.17.05</t>
  </si>
  <si>
    <t>Anders (licht toe bij vraag MIT.17.06)</t>
  </si>
  <si>
    <t>MIT.17.06</t>
  </si>
  <si>
    <t>Indien u “Ja” heeft ingevuld bij vraag MIT.17.05: geef hier een toelichting.</t>
  </si>
  <si>
    <t>MIT.18.a</t>
  </si>
  <si>
    <t>MIT.18.b</t>
  </si>
  <si>
    <t>MIT.18</t>
  </si>
  <si>
    <t xml:space="preserve">Met uitzondering van "Balie/Loket" kunnen de opties genoemd in MIT.17 worden beschouwd als remote onboarding. 
</t>
  </si>
  <si>
    <t>MIT.18.01</t>
  </si>
  <si>
    <t xml:space="preserve">Heeft uw instelling beleid en procedures opgesteld waarin is vastgelegd welke gegevens adequaat worden geacht voor de correcte verificatie van de identiteit van een klant via het remote onboarding proces?             </t>
  </si>
  <si>
    <t>MIT.18.02</t>
  </si>
  <si>
    <t>Stelt u bij het remote onboarden specifieke vragen om inzicht te verkrijgen in het beoogde doel en aard van de relatie?</t>
  </si>
  <si>
    <t>MIT.18.03</t>
  </si>
  <si>
    <t>Indien u “Ja” heeft ingevuld bij vraag MIT.18.02: geef hier een toelichting welke vragen dit zijn.</t>
  </si>
  <si>
    <t>MIT.19.01</t>
  </si>
  <si>
    <t>Heeft uw instelling klantgroepen gedefinieerd die uitgesloten zijn van remote onboarding?</t>
  </si>
  <si>
    <t>MIT.19.02</t>
  </si>
  <si>
    <t>Is het bij uw instelling mogelijk om een natuurlijke persoon middels remote onboarding te accepteren als cliënt zonder tussenkomst van een medewerker van uw instelling (of van een derde partij)?</t>
  </si>
  <si>
    <t>MIT.19.03</t>
  </si>
  <si>
    <t>Indien u “Ja” heeft ingevuld bij vraag MIT.19.01: geef hier een toelichting.</t>
  </si>
  <si>
    <r>
      <t xml:space="preserve">Indien uw instelling remote onboarding aanbiedt: op welke wijze dient, volgens het vastgestelde beleid van uw instelling, de identiteit van een </t>
    </r>
    <r>
      <rPr>
        <b/>
        <sz val="8"/>
        <rFont val="Verdana"/>
        <family val="2"/>
      </rPr>
      <t>particuliere klant</t>
    </r>
    <r>
      <rPr>
        <sz val="8"/>
        <rFont val="Verdana"/>
        <family val="2"/>
      </rPr>
      <t xml:space="preserve"> te worden geverifieerd?
Verificatie kan worden gedaan middels:</t>
    </r>
  </si>
  <si>
    <t>MIT.20.01</t>
  </si>
  <si>
    <t>afgeleide identificatie middels EUR 1,00/0,01 storting (van een Nederlandse bankrekening met dezelfde tenaamstelling)</t>
  </si>
  <si>
    <t>MIT.20.02</t>
  </si>
  <si>
    <t>afgeleide identificatie middels EUR 1,00/0,01 storting (van een buitenlandse bankrekening met dezelfde tenaamstelling)</t>
  </si>
  <si>
    <t>MIT.20.03</t>
  </si>
  <si>
    <t>uploaden van een foto of een kopie van het identiteitsbewijs</t>
  </si>
  <si>
    <t>MIT.20.04</t>
  </si>
  <si>
    <t>uploaden van een foto of een kopie van het identiteitsbewijs, waarbij de echtheid van het document wordt gecontroleerd door een natuurlijk persoon aan de hand van een selfie of bewegend beeld</t>
  </si>
  <si>
    <t>MIT.20.05</t>
  </si>
  <si>
    <t>uploaden van een foto van een bankafschrift, een salarisstrook of overige documenten die NAW-gegevens bevatten</t>
  </si>
  <si>
    <t>MIT.20.06</t>
  </si>
  <si>
    <t>scan van de NFC chip van het identiteitsdocument met behulp van een toestel</t>
  </si>
  <si>
    <t>MIT.20.07</t>
  </si>
  <si>
    <t>scan van de NFC chip van het identiteitsdocument met behulp van een toestel gecombineerd met een technische vergelijking van de pasfoto van het identiteitsdocument met een selfie of bewegend beeld</t>
  </si>
  <si>
    <t>MIT.20.08</t>
  </si>
  <si>
    <t>uitvraag van paspoortgegevens via een online aanvraagformulier</t>
  </si>
  <si>
    <t>MIT.20.09</t>
  </si>
  <si>
    <t>verificatie van de identiteit gaat via balie/loket</t>
  </si>
  <si>
    <t>MIT.20.10</t>
  </si>
  <si>
    <t>anders, namelijk:</t>
  </si>
  <si>
    <t>MIT.21.01</t>
  </si>
  <si>
    <r>
      <t xml:space="preserve">Indien uw instelling remote onboarding aanbiedt: op welke wijze wordt, volgens het vastgestelde beleid van uw instelling, de identiteit van een </t>
    </r>
    <r>
      <rPr>
        <b/>
        <sz val="8"/>
        <rFont val="Verdana"/>
        <family val="2"/>
      </rPr>
      <t>zakelijke klant</t>
    </r>
    <r>
      <rPr>
        <sz val="8"/>
        <rFont val="Verdana"/>
        <family val="2"/>
      </rPr>
      <t xml:space="preserve"> geverifieerd? </t>
    </r>
  </si>
  <si>
    <t>MIT.21.02</t>
  </si>
  <si>
    <t>Is er hierbij sprake van een manuele controle*? 
*Zie ook “human intervention” zoals dit in de EBA guidelines on remote onboarding uiteen gezet is: https://www.eba.europa.eu/regulation-and-policy/anti-money-laundering-and-countering-financing-terrorism/guidelines-use-remote-customer-onboarding-solutions</t>
  </si>
  <si>
    <t>MIT.22</t>
  </si>
  <si>
    <r>
      <t xml:space="preserve">Indien uw instelling remote onboarding aanbiedt: op welke wijze dient, volgens het vastgestelde beleid van uw instelling, de identiteit van de </t>
    </r>
    <r>
      <rPr>
        <b/>
        <sz val="8"/>
        <rFont val="Verdana"/>
        <family val="2"/>
      </rPr>
      <t>vertegenwoordigers</t>
    </r>
    <r>
      <rPr>
        <sz val="8"/>
        <rFont val="Verdana"/>
        <family val="2"/>
      </rPr>
      <t xml:space="preserve"> (gelieerd aan de zakelijke klant) te worden geverifieerd? 
Verificatie kan worden gedaan middels:</t>
    </r>
  </si>
  <si>
    <t>MIT.22.01</t>
  </si>
  <si>
    <t>MIT.22.02</t>
  </si>
  <si>
    <t>MIT.22.03</t>
  </si>
  <si>
    <t>MIT.22.04</t>
  </si>
  <si>
    <t>MIT.22.05</t>
  </si>
  <si>
    <t>MIT.22.06</t>
  </si>
  <si>
    <t>MIT.22.07</t>
  </si>
  <si>
    <t>MIT.22.08</t>
  </si>
  <si>
    <t>MIT.22.09</t>
  </si>
  <si>
    <t>Voert u -in aanvulling op een of meerdere van de bovenstaande opties- een manuele controle uit*? 
*Zie ook “human intervention” zoals dit in de EBA guidelines on remote onboarding uiteen gezet is: https://www.eba.europa.eu/regulation-and-policy/anti-money-laundering-and-countering-financing-terrorism/guidelines-use-remote-customer-onboarding-solutions</t>
  </si>
  <si>
    <t>MIT.23.01</t>
  </si>
  <si>
    <r>
      <t xml:space="preserve">Indien uw instelling remote onboarding aanbiedt: op welke wijze wordt, volgens het vastgestelde beleid van uw instelling, de identiteit van een </t>
    </r>
    <r>
      <rPr>
        <b/>
        <sz val="8"/>
        <rFont val="Verdana"/>
        <family val="2"/>
      </rPr>
      <t>ultimate beneficial owner</t>
    </r>
    <r>
      <rPr>
        <sz val="8"/>
        <rFont val="Verdana"/>
        <family val="2"/>
      </rPr>
      <t xml:space="preserve"> (gelieerd aan de zakelijke klant) geverifieerd? </t>
    </r>
  </si>
  <si>
    <t>MIT.23.02</t>
  </si>
  <si>
    <t>Is hierbij sprake van een manuele controle*? 
*Zie ook “human intervention” zoals dit in de EBA guidelines on remote onboarding uiteen gezet is: https://www.eba.europa.eu/regulation-and-policy/anti-money-laundering-and-countering-financing-terrorism/guidelines-use-remote-customer-onboarding-solutions</t>
  </si>
  <si>
    <t>Integriteitsrisicoprofiel</t>
  </si>
  <si>
    <t>MIT.24</t>
  </si>
  <si>
    <t>Worden voorafgaand aan de dienstverlening aan een cliënt de integriteitsrisico’s in kaart gebracht en vastgelegd in een integriteitsrisicoprofiel?</t>
  </si>
  <si>
    <t>MIT.24.01</t>
  </si>
  <si>
    <t>Wordt hierbij in kaart gebracht: identificatie en verificatie van de client</t>
  </si>
  <si>
    <t>MIT.24.02</t>
  </si>
  <si>
    <t>Wordt hierbij in kaart gebracht: identicifatie en verificatie van de Ultimate Benificial Owner</t>
  </si>
  <si>
    <t>MIT.24.03</t>
  </si>
  <si>
    <t>Wordt hierbij in kaart gebracht: eigendoms- en /zeggenschapsstructuur</t>
  </si>
  <si>
    <t>MIT.24.04</t>
  </si>
  <si>
    <t>Wordt hierbij in kaart gebracht: beoogde doel en aard van de zakelijke relatie</t>
  </si>
  <si>
    <t>MIT.24.05</t>
  </si>
  <si>
    <t>Wordt hierbij in kaart gebracht: bron/herkomst van de middelen/vermogen</t>
  </si>
  <si>
    <t>MIT.24.06</t>
  </si>
  <si>
    <t>Wordt hierbij in kaart gebracht: vertegenwoordigers</t>
  </si>
  <si>
    <t>MIT.24.07</t>
  </si>
  <si>
    <t xml:space="preserve">Wordt hierbij in kaart gebracht: fiscale motieven </t>
  </si>
  <si>
    <t>MIT.24.08</t>
  </si>
  <si>
    <t>Wordt hierbij in kaart gebracht: betrokken landen</t>
  </si>
  <si>
    <t>MIT.24.09</t>
  </si>
  <si>
    <t>Wordt hierbij in kaart gebracht: substance?</t>
  </si>
  <si>
    <t>MIT.24.10</t>
  </si>
  <si>
    <t>Wordt hierbij in kaart gebracht: intragroep-activiteiten en -transacties</t>
  </si>
  <si>
    <t>Mit.25.a</t>
  </si>
  <si>
    <t>Mit.25.b</t>
  </si>
  <si>
    <t>MIT.25</t>
  </si>
  <si>
    <t>Wordt het risicoprofiel van de klanten periodiek gereviewd? Geef hieronder per risicocategorie aan met welke frequentie deze review wordt uitgevoerd:</t>
  </si>
  <si>
    <t>MIT.25.01</t>
  </si>
  <si>
    <t>Laag risico klanten</t>
  </si>
  <si>
    <t>MIT.25.02</t>
  </si>
  <si>
    <t>Midden risico klanten</t>
  </si>
  <si>
    <t>MIT.25.03</t>
  </si>
  <si>
    <t>Hoog risico klanten</t>
  </si>
  <si>
    <t>MIT.25.04</t>
  </si>
  <si>
    <t>Onacceptabel risico klanten</t>
  </si>
  <si>
    <t>Mit.26.a</t>
  </si>
  <si>
    <t>Mit.26.b</t>
  </si>
  <si>
    <t>MIT.26</t>
  </si>
  <si>
    <t>Uitvoering van periodieke reviews</t>
  </si>
  <si>
    <t>MIT.26.01</t>
  </si>
  <si>
    <t xml:space="preserve">Heeft uw instelling achterstanden in het uitvoeren van de periodieke reviews volgens uw eigen gehanteerde beleid per 31-12-2021? </t>
  </si>
  <si>
    <t>MIT.26.02</t>
  </si>
  <si>
    <t>MIT.26.03</t>
  </si>
  <si>
    <t>MIT.26.04</t>
  </si>
  <si>
    <t>MIT.26.05</t>
  </si>
  <si>
    <t>MIT.26.06</t>
  </si>
  <si>
    <t>Heeft uw instelling een plan met concrete tijdslijnen opgesteld om de achterstanden in de periodieke reviews te herstellen?</t>
  </si>
  <si>
    <t>MIT.27</t>
  </si>
  <si>
    <t xml:space="preserve">Indien gewenst kunt u hier een toelichting geven op uw antwoorden op de hiervoor gestelde vragen over periodieke reviews </t>
  </si>
  <si>
    <t>MIT.28</t>
  </si>
  <si>
    <t xml:space="preserve">Toelichting bij bovenstaande vragen over Beleid en procedures (optioneel):
</t>
  </si>
  <si>
    <t>Transactiemonitoring</t>
  </si>
  <si>
    <t>MIT.29</t>
  </si>
  <si>
    <t>Transactieprofiel</t>
  </si>
  <si>
    <t>MIT.29.01</t>
  </si>
  <si>
    <t>Geef aan of bij de aanvang van de dienstverlening voor een cliënt een transactieprofiel wordt opgemaakt.</t>
  </si>
  <si>
    <t>MIT.29.02</t>
  </si>
  <si>
    <t xml:space="preserve">Op welke wijze wordt een transactieprofiel opgesteld? </t>
  </si>
  <si>
    <t>MIT.29.03</t>
  </si>
  <si>
    <t>Met welke frequentie wordt het transactieprofiel geactualiseerd?</t>
  </si>
  <si>
    <t>MIT.30</t>
  </si>
  <si>
    <t>Indien u vraag MIT.29.01 met "Ja" heeft beantwoord: 
Geef aan welke aspecten u betrekt bij het verwachte transactieprofiel.</t>
  </si>
  <si>
    <t>MIT.30.01</t>
  </si>
  <si>
    <t>MIT.30.02</t>
  </si>
  <si>
    <t>Hoogte van de individuele transacties</t>
  </si>
  <si>
    <t>MIT.30.03</t>
  </si>
  <si>
    <t>Volume van de transacties</t>
  </si>
  <si>
    <t>MIT.30.04</t>
  </si>
  <si>
    <t>Tegenpartijen</t>
  </si>
  <si>
    <t>MIT.30.05</t>
  </si>
  <si>
    <t>Landen</t>
  </si>
  <si>
    <t>MIT.30.06</t>
  </si>
  <si>
    <t>Intragroep transacties</t>
  </si>
  <si>
    <t>MIT.30.07</t>
  </si>
  <si>
    <t>Betrokken banken</t>
  </si>
  <si>
    <t>MIT.31.01</t>
  </si>
  <si>
    <t>Vermeld of monitoring van transacties plaatsvindt bij uw instelling, en zo ja, op welke wijze.</t>
  </si>
  <si>
    <t>MIT.31.02</t>
  </si>
  <si>
    <t>Indien uw instelling gebruik maakt van geautomatiseerde transactiemonitoring: welk automatisch systeem of systemen heeft u geimplementeerd?</t>
  </si>
  <si>
    <t>MIT.32</t>
  </si>
  <si>
    <t xml:space="preserve">Gebruikt uw instelling in het transactiemonitoringproces business rules ten aanzien van de volgende onderwerpen?
</t>
  </si>
  <si>
    <t>MIT.32.01</t>
  </si>
  <si>
    <t>Hoog risico landen</t>
  </si>
  <si>
    <t>MIT.32.02</t>
  </si>
  <si>
    <t>Offshore jurisdicties</t>
  </si>
  <si>
    <t>MIT.32.03</t>
  </si>
  <si>
    <t>Klantsegmenten^</t>
  </si>
  <si>
    <t>MIT.32.04</t>
  </si>
  <si>
    <t>Sectoren of branches</t>
  </si>
  <si>
    <t>MIT.32.05</t>
  </si>
  <si>
    <t xml:space="preserve">PEP’s </t>
  </si>
  <si>
    <t>MIT.32.06</t>
  </si>
  <si>
    <t>Cash transacties</t>
  </si>
  <si>
    <t>MIT.32.07</t>
  </si>
  <si>
    <t>Kenmerken van transacties in tekstvelden</t>
  </si>
  <si>
    <t>MIT.32.08</t>
  </si>
  <si>
    <t xml:space="preserve">Stichtingen </t>
  </si>
  <si>
    <t>MIT.32.09</t>
  </si>
  <si>
    <t>MIT.32.10</t>
  </si>
  <si>
    <t>^ Onder klantsegmenten wordt verstaan bijv.  groot zakelijke klanten, mkb, private banking en particuliere/retailklanten.</t>
  </si>
  <si>
    <t>MIT.33</t>
  </si>
  <si>
    <r>
      <t xml:space="preserve">Indien u "Overig" met "Ja" heeft beantwoord:
Licht toe welke </t>
    </r>
    <r>
      <rPr>
        <i/>
        <sz val="8"/>
        <rFont val="Verdana"/>
        <family val="2"/>
      </rPr>
      <t>business rules</t>
    </r>
    <r>
      <rPr>
        <sz val="8"/>
        <rFont val="Verdana"/>
        <family val="2"/>
      </rPr>
      <t xml:space="preserve"> door uw instelling worden gebruikt. </t>
    </r>
  </si>
  <si>
    <t>MIT.34.01</t>
  </si>
  <si>
    <t>Worden de business rules periodiek gereviewd?</t>
  </si>
  <si>
    <t>MIT.34.02</t>
  </si>
  <si>
    <t>Indien ja, wanneer zijn deze voor het laatst gereviewd?
Indien u vraag MIT.34.01 met 'Nee' heeft beantwoord kunt u bij deze vraag '1' (=1-1-1900) invullen.</t>
  </si>
  <si>
    <t>MIT.34.03</t>
  </si>
  <si>
    <t>Heeft de meest recente review van de business rules geleid tot aanpassing van de betreffende business rules?</t>
  </si>
  <si>
    <t>MIT.34.04</t>
  </si>
  <si>
    <t>Heeft de meest recente review van de business rules geleid tot het inactiveren van één of meer van de betreffende business rules?</t>
  </si>
  <si>
    <t>MIT.35</t>
  </si>
  <si>
    <r>
      <t xml:space="preserve">Indien u een geautomatiseerd transactiemonitoringsysteem gebruikt, heeft een modelvalidatie* plaatsgevonden? 
</t>
    </r>
    <r>
      <rPr>
        <i/>
        <sz val="7"/>
        <rFont val="Verdana"/>
        <family val="2"/>
      </rPr>
      <t xml:space="preserve">*Onder modelvalidatie wordt zowel een kwalitatieve verificatie (zoals een controle via een externe audit), als een kwantitatieve verificatie (zoals het toepassen van een regressie model) verstaan. </t>
    </r>
    <r>
      <rPr>
        <sz val="8"/>
        <rFont val="Verdana"/>
        <family val="2"/>
      </rPr>
      <t xml:space="preserve"> </t>
    </r>
  </si>
  <si>
    <t>MIT.36</t>
  </si>
  <si>
    <t>Vindt de detectie van (mogelijke) ongebruikelijke financiële transacties real-time of post-event plaats (zoals overschrijvingen van bankrekeningen)?</t>
  </si>
  <si>
    <t>MIT.37.01</t>
  </si>
  <si>
    <t xml:space="preserve">Heeft uw instelling achterstanden in het uitvoeren van de alert-beoordelingen volgens uw eigen gehanteerde beleid per 31-12-2021? </t>
  </si>
  <si>
    <t>MIT.37.02</t>
  </si>
  <si>
    <t>Heeft uw instelling een plan met concrete tijdslijnen opgesteld om de achterstanden in de alert-beoordelingen te herstellen?</t>
  </si>
  <si>
    <t>MIT.37.03</t>
  </si>
  <si>
    <t>MIT.38</t>
  </si>
  <si>
    <t>Verricht uw instelling analyses van transacties om afwijkende transactiepatronen te detecteren buiten het standaard transactiemonitoring (met business rules) om (zoals netwerkanalyses)?</t>
  </si>
  <si>
    <t>MIT.39</t>
  </si>
  <si>
    <t>Past uw instelling technologieën zoals artificial intelligence en/of machine learning toe in het transactiemonitoringproces?</t>
  </si>
  <si>
    <t>MIT.40</t>
  </si>
  <si>
    <t xml:space="preserve">Toelichting bij bovenstaande vragen over Transactiemonitoring (optioneel):
</t>
  </si>
  <si>
    <t>Alerts</t>
  </si>
  <si>
    <t>MIT.41</t>
  </si>
  <si>
    <t>De volgende vragen gaan over de post-transactiemonitoring van het betalingsverkeer van uw instelling in het afgelopen jaar.</t>
  </si>
  <si>
    <t>Aantal</t>
  </si>
  <si>
    <t>MIT.41.01</t>
  </si>
  <si>
    <t>Hoeveel business rules waren er actief in het transactiemonitoringsysteem in het afgelopen kalenderjaar?</t>
  </si>
  <si>
    <t>MIT.41.02</t>
  </si>
  <si>
    <t>Hoeveel alerts zijn er afgelopen kalenderjaar gegenereerd door het transactiemonitoringsysteem?</t>
  </si>
  <si>
    <t>MIT.41.03</t>
  </si>
  <si>
    <t>Hoeveel alerts zijn (automatisch) afgedaan als false positives?</t>
  </si>
  <si>
    <t>MIT.41.04</t>
  </si>
  <si>
    <t>Hoeveel alerts zijn nader onderzocht (door een AML/transactiemonitoringmedewerker)?</t>
  </si>
  <si>
    <t>MIT.41.05</t>
  </si>
  <si>
    <t>Hoeveel alerts zijn als true hits/ true positives geëscaleerd naar Compliance?</t>
  </si>
  <si>
    <t>MIT.41.06</t>
  </si>
  <si>
    <t>Hoeveel alerts zijn door Compliance na inhoudelijke beoordeling gesloten als false positives?</t>
  </si>
  <si>
    <t>MIT.41.07</t>
  </si>
  <si>
    <t>Hoeveel true hits/true positives hebben geleid tot het uitvoeren van een Event Driven Review?</t>
  </si>
  <si>
    <t>MIT.42</t>
  </si>
  <si>
    <t xml:space="preserve">Toelichting bij bovenstaande vragen over Alerts (optioneel):
</t>
  </si>
  <si>
    <t>Meldingen</t>
  </si>
  <si>
    <t>MIT.43</t>
  </si>
  <si>
    <t>Vermeld of uw instelling zich heeft geregistreerd bij de Financial Intelligence Unit (FIU).</t>
  </si>
  <si>
    <t>MIT.44</t>
  </si>
  <si>
    <t>Geef aan hoeveel -en volgens welke indicatoren- meldingen en (voorgenomen) transacties uiteindelijk werden gemeld bij de FIU in het afgelopen kalenderjaar (Nederland)</t>
  </si>
  <si>
    <t>MIT.44.a</t>
  </si>
  <si>
    <t>MIT.44.b</t>
  </si>
  <si>
    <t>Toelichting: een melding kan meerdere transacties bevatten</t>
  </si>
  <si>
    <t>Aantal meldingen</t>
  </si>
  <si>
    <t>MIT.44.01</t>
  </si>
  <si>
    <t>Totaal gemeld bij de FIU</t>
  </si>
  <si>
    <t>MIT.44.02</t>
  </si>
  <si>
    <t>Op basis van objectieve indicator</t>
  </si>
  <si>
    <t>MIT.44.03</t>
  </si>
  <si>
    <t>Op basis van subjectieve indicator: ontduiking of ontwijking van fiscale regelgeving</t>
  </si>
  <si>
    <t>MIT.44.04</t>
  </si>
  <si>
    <t>Op basis van subjectieve indicator: witwassen</t>
  </si>
  <si>
    <t>MIT.44.05</t>
  </si>
  <si>
    <t>Op basis van subjectieve indicator: omkoping/belangenverstrengeling</t>
  </si>
  <si>
    <t>MIT.44.06</t>
  </si>
  <si>
    <t>Op basis van subjectieve indicator: sancties</t>
  </si>
  <si>
    <t>MIT.44.07</t>
  </si>
  <si>
    <t>Op basis van subjectieve indicator: terrorismefinanciering</t>
  </si>
  <si>
    <t>MIT.44.08</t>
  </si>
  <si>
    <t>Op basis van subjectieve indicator: externe fraude</t>
  </si>
  <si>
    <t>MIT.44.09</t>
  </si>
  <si>
    <t>Op basis van subjectieve indicator: overig</t>
  </si>
  <si>
    <t>MIT.45.01</t>
  </si>
  <si>
    <r>
      <t xml:space="preserve">Heeft uw instelling transacties geweigerd omdat er te weinig informatie* beschikbaar was over de betaler of begunstigde?
</t>
    </r>
    <r>
      <rPr>
        <i/>
        <sz val="7"/>
        <rFont val="Verdana"/>
        <family val="2"/>
      </rPr>
      <t>*Het gaat hier om informatie zoals aangegeven in de Verordening (EU) 2015/847 betreffende bij geldovermakingen te voegen informatie.</t>
    </r>
  </si>
  <si>
    <t>MIT.45.02</t>
  </si>
  <si>
    <t>Indien u vraag MIT.45.01 met "Ja" heeft beantwoord, heeft u informatie over het aantal geweigerde transacties?</t>
  </si>
  <si>
    <t>MIT.45.03</t>
  </si>
  <si>
    <t>Indien u vraag MIT.45.01 met "Ja" heeft beantwoord, hoeveel transacties heeft uw instelling geweigerd?
Indien u vraag MIT.45.01 met "Nee" heeft beantwoord kunt u een 0 invullen.</t>
  </si>
  <si>
    <t>MIT.46</t>
  </si>
  <si>
    <t xml:space="preserve">Toelichting bij bovenstaande vragen over Meldingen (optioneel):
</t>
  </si>
  <si>
    <t>MIT.47</t>
  </si>
  <si>
    <t xml:space="preserve">Controleert uw instelling voorafgaand aan de dienstverlening of een potentiële klant en zijn UBO's* voorkomen op sanctielijsten?
</t>
  </si>
  <si>
    <t>MIT.48</t>
  </si>
  <si>
    <t>Indien u vraag MIT.47 met "Ja" heeft beantwoord:
Geef aan welke sanctielijsten worden gebruikt bij deze controle.</t>
  </si>
  <si>
    <t>MIT.48.01</t>
  </si>
  <si>
    <t>Nationale sanctielijsten</t>
  </si>
  <si>
    <t>MIT.48.02</t>
  </si>
  <si>
    <t>EU-sanctielijsten</t>
  </si>
  <si>
    <t>MIT.48.03</t>
  </si>
  <si>
    <t>OFAC-lijsten</t>
  </si>
  <si>
    <t>MIT.48.04</t>
  </si>
  <si>
    <t>VN-lijsten</t>
  </si>
  <si>
    <t>MIT.48.05</t>
  </si>
  <si>
    <t>Andere</t>
  </si>
  <si>
    <t>MIT.49.a</t>
  </si>
  <si>
    <t>MIT.49.b</t>
  </si>
  <si>
    <t>MIT.49</t>
  </si>
  <si>
    <t>Controleert uw instelling na aanvang van de dienstverlening of een klant en zijn UBO’s* voorkomen op de sanctielijsten? Zo ja, hoe vaak per jaar voert u deze controle uit?
Selecteer alle mogelijkheden, er zijn meerdere antwoorden mogelijk.</t>
  </si>
  <si>
    <t>Controle (ja/nee)</t>
  </si>
  <si>
    <t>Frequentie (aantal controles /jaar)</t>
  </si>
  <si>
    <t>MIT.49.01</t>
  </si>
  <si>
    <t xml:space="preserve">Periodieke controle van alle klanten </t>
  </si>
  <si>
    <t>MIT.49.02</t>
  </si>
  <si>
    <t>Periodieke controle voor alleen klanten met een hoger risicoprofiel</t>
  </si>
  <si>
    <t>MIT.49.03</t>
  </si>
  <si>
    <t>Periodieke controle van alle UBO's</t>
  </si>
  <si>
    <t>MIT.49.04</t>
  </si>
  <si>
    <t>Periodieke controle voor alleen UBO's waarvan de klant een hoger risicoprofiel heeft</t>
  </si>
  <si>
    <t>MIT.49.05</t>
  </si>
  <si>
    <t>Periodieke controle van alle vertegenwoordigers</t>
  </si>
  <si>
    <t>MIT.49.06</t>
  </si>
  <si>
    <t>Periodieke controle voor alleen vertegenwoordigers waarvan de klant een hoger risicoprofiel heeft</t>
  </si>
  <si>
    <t>MIT.49.07</t>
  </si>
  <si>
    <t>Controle n.a.v. mutaties van sanctielijsten</t>
  </si>
  <si>
    <t>MIT.49.08</t>
  </si>
  <si>
    <t xml:space="preserve">Controle bij mutaties klant (bijv. wijziging UBO) </t>
  </si>
  <si>
    <t>MIT.50</t>
  </si>
  <si>
    <t>Controleert uw instelling bij het uitvoeren van (klant) transacties of een klant of tegenpartij voorkomt op sanctielijsten?
Het betreft transacties die uw instelling verricht voor of namens uw klanten.</t>
  </si>
  <si>
    <t>Aantal hits</t>
  </si>
  <si>
    <t>MIT.51</t>
  </si>
  <si>
    <t>Tot hoeveel daadwerkelijke hits heeft de sanctiescreening in het afgelopen kalenderjaar geleid?
Toelichting: het gaat hier om het aantal personen dat op een sanctielijst voorkomt die door uw instelling zijn gedetecteerd door middel van een screeningsprocedure.</t>
  </si>
  <si>
    <t>MIT.52</t>
  </si>
  <si>
    <t xml:space="preserve">Toelichting bij bovenstaande vragen over sanctiescreening (optioneel):
</t>
  </si>
  <si>
    <t>Uitbesteding</t>
  </si>
  <si>
    <t>MIT.53</t>
  </si>
  <si>
    <t>Zijn de volgende processen (of onderdelen ervan) uitbesteed aan derde partijen?</t>
  </si>
  <si>
    <t>MIT.53.01</t>
  </si>
  <si>
    <t>CDD klant-acceptatie</t>
  </si>
  <si>
    <t>MIT.53.02</t>
  </si>
  <si>
    <t>CDD periodieke klantreview</t>
  </si>
  <si>
    <t>MIT.53.03</t>
  </si>
  <si>
    <t>MIT.53.04</t>
  </si>
  <si>
    <t>Alert afhandeling</t>
  </si>
  <si>
    <t>MIT.53.05</t>
  </si>
  <si>
    <t>Melden ongebruikelijke transacties</t>
  </si>
  <si>
    <t>MIT.53.06</t>
  </si>
  <si>
    <t>MIT.53.07</t>
  </si>
  <si>
    <t>Beheer van klantgegevens (bijvoorbeeld opslag in de cloud)</t>
  </si>
  <si>
    <t>MIT.53.08</t>
  </si>
  <si>
    <t>Andere processen die gerelateerd zijn aan de integriteitsrisicobeheersing binnen uw instelling (licht toe bij MIT.53.09)</t>
  </si>
  <si>
    <t>MIT.53.09</t>
  </si>
  <si>
    <t>Om welke processen gaat het  (aansluitend bij uw antwoord op vraag MIT.53.08)?</t>
  </si>
  <si>
    <t>MIT.54</t>
  </si>
  <si>
    <t>Legt uw instelling in uitbestedingsovereenkomsten de verplichtingen vast t.a.v. de naleving van de Wft, Wwft en de Sanctiewet 1977?</t>
  </si>
  <si>
    <t>MIT.55.01</t>
  </si>
  <si>
    <t xml:space="preserve">Vermeld of uw instelling periodiek de naleving beoordeelt van de verplichtingen uit hoofde van de Wft, Wwft en de Sanctiewet 1977 door partijen aan wie uw instelling werkzaamheden heeft uitbesteed.
</t>
  </si>
  <si>
    <t>MIT.55.02</t>
  </si>
  <si>
    <t>Heeft uw instelling in het afgelopen kalenderjaar de naleving beoordeeld van de verplichtingen uit hoofde van de Wft, Wwft en de sanctiewet 1977 door partijen aan wie uw instelling werkzaamheden heeft uitbesteed?</t>
  </si>
  <si>
    <t>MIT.56</t>
  </si>
  <si>
    <t>Vermeld op welke manier uw instelling zich ervan verzekert dat door partijen aan wie werkzaamheden zijn uitbesteed de wettelijke verplichtingen uit de Wft, Wwft en Sanctiewet 1977 worden nageleefd. 
Kies één of meer van de volgende mogelijkheden.</t>
  </si>
  <si>
    <t>MIT.56.01</t>
  </si>
  <si>
    <t>(Periodieke) Rapportageverplichting</t>
  </si>
  <si>
    <t>MIT.56.02</t>
  </si>
  <si>
    <t>Trainingen</t>
  </si>
  <si>
    <t>MIT.56.03</t>
  </si>
  <si>
    <t>Certificering</t>
  </si>
  <si>
    <t>MIT.56.04</t>
  </si>
  <si>
    <t xml:space="preserve">Het recht om een audit uit te (laten) voeren </t>
  </si>
  <si>
    <t>MIT.56.05</t>
  </si>
  <si>
    <t>Overige maatregelen</t>
  </si>
  <si>
    <t>MIT.57</t>
  </si>
  <si>
    <t xml:space="preserve">Toelichting bij bovenstaande vragen over uitbesteding (optioneel):
</t>
  </si>
  <si>
    <t>MIT.C.     Opleiding en training</t>
  </si>
  <si>
    <t>MIT.58.a</t>
  </si>
  <si>
    <t>MIT.58.b</t>
  </si>
  <si>
    <t>MIT.58.c</t>
  </si>
  <si>
    <t>MIT.58</t>
  </si>
  <si>
    <t>Vermeld voor uw instelling of er een verplichting bestaat voor de hieronder vermelde medewerkers om een opleiding of trainingsprogramma te volgen op de volgende gebieden:
- Wwft
- Sanctiewet- en regelgeving
- Wft/overige integriteitsrisico's
Geef daarbij aan of het gaat om klassikale of e-learning opleidingen.</t>
  </si>
  <si>
    <t>Wwft</t>
  </si>
  <si>
    <t>Sanctiewet- en regelgeving</t>
  </si>
  <si>
    <t>Wft/ overige integriteits-risico’s</t>
  </si>
  <si>
    <t>MIT.58.01</t>
  </si>
  <si>
    <t>Medewerkers klantcontact (inclusief agenten)</t>
  </si>
  <si>
    <t>MIT.58.02</t>
  </si>
  <si>
    <t>Medewerkers backoffice (CDD analisten/TM analisten)</t>
  </si>
  <si>
    <t>MIT.58.03</t>
  </si>
  <si>
    <t>Medewerkers compliance</t>
  </si>
  <si>
    <t>MIT.58.04</t>
  </si>
  <si>
    <t>Medewerkers audit</t>
  </si>
  <si>
    <t>MIT.58.05</t>
  </si>
  <si>
    <t>Directie/bestuur</t>
  </si>
  <si>
    <t>MIT.58.06</t>
  </si>
  <si>
    <t>RvC/RvT</t>
  </si>
  <si>
    <t>MIT.58.07</t>
  </si>
  <si>
    <t>Anders</t>
  </si>
  <si>
    <t>MIT.59</t>
  </si>
  <si>
    <t xml:space="preserve">Indien u vraag MIT.58.07 met "Ja" heeft beantwoord:
Licht toe welke functies dit betreft. </t>
  </si>
  <si>
    <t>MIT.60.a</t>
  </si>
  <si>
    <t>MIT.60.b</t>
  </si>
  <si>
    <t>MIT.60.c</t>
  </si>
  <si>
    <t>MIT.60</t>
  </si>
  <si>
    <t>Vermeld voor uw instelling wat het (geschatte) aandeel van de medewerkers is dat de afgelopen twee jaar (2020 en 2021) een opleiding of trainingsprogramma heeft gevolgd op de gebieden Wwft en Sanctiewet- en regelgeving.</t>
  </si>
  <si>
    <t>MIT.60.01</t>
  </si>
  <si>
    <t>MIT.60.02</t>
  </si>
  <si>
    <t>MIT.60.03</t>
  </si>
  <si>
    <t>MIT.60.04</t>
  </si>
  <si>
    <t>MIT.60.05</t>
  </si>
  <si>
    <t>MIT.60.06</t>
  </si>
  <si>
    <t>MIT.60.07</t>
  </si>
  <si>
    <t>MIT.61</t>
  </si>
  <si>
    <t xml:space="preserve">Toelichting bij bovenstaande vragen over Opleiding (optioneel):
</t>
  </si>
  <si>
    <t>MIT.D.     Compliance &amp; Audit</t>
  </si>
  <si>
    <t>COMPLIANCE</t>
  </si>
  <si>
    <t>MIT.62</t>
  </si>
  <si>
    <t>Vermeld voor uw instelling waar de compliance functie m.b.t de beheersing van integriteitsrisico’s is belegd.</t>
  </si>
  <si>
    <t>MIT.63</t>
  </si>
  <si>
    <t>Werden in het afgelopen kalenderjaar de hieronder vermelde onderwerpen getest of gemonitord door de compliancefunctie binnen uw instelling en wat was de uitkomst?</t>
  </si>
  <si>
    <t>MIT.63.01</t>
  </si>
  <si>
    <t>Naleving Wwft: voorkoming witwassen</t>
  </si>
  <si>
    <t>MIT.63.02</t>
  </si>
  <si>
    <t>Naleving Wwft: voorkoming terrorismefinanciering</t>
  </si>
  <si>
    <t>MIT.63.03</t>
  </si>
  <si>
    <t>Naleving sanctiewet- en regelgeving</t>
  </si>
  <si>
    <t>MIT.63.04</t>
  </si>
  <si>
    <t>Naleving Wft: Voorkoming van omkoping en/of belangenverstrengeling</t>
  </si>
  <si>
    <t>MIT.63.05</t>
  </si>
  <si>
    <t>Naleving Wft: Fiscale integriteitsrisico’s</t>
  </si>
  <si>
    <t>MIT.63.06</t>
  </si>
  <si>
    <t>Naleving Wft: Maatschappelijke betamelijkheid</t>
  </si>
  <si>
    <t>MIT.63.07</t>
  </si>
  <si>
    <t>Naleving Wft: Overige integriteitsrisico’s</t>
  </si>
  <si>
    <t>MIT.64</t>
  </si>
  <si>
    <t>Beschrijf beknopt de uitkomsten per hieronder vermeld onderwerp.</t>
  </si>
  <si>
    <t>MIT.64.01</t>
  </si>
  <si>
    <t>MIT.64.02</t>
  </si>
  <si>
    <t>MIT.64.03</t>
  </si>
  <si>
    <t>MIT.64.04</t>
  </si>
  <si>
    <t>MIT.64.05</t>
  </si>
  <si>
    <t>MIT.64.06</t>
  </si>
  <si>
    <t>MIT.64.07</t>
  </si>
  <si>
    <t>MIT.65</t>
  </si>
  <si>
    <t>Vermeld voor de hieronder vermelde onderwerpen/processen of daarop in het afgelopen jaar  een compliance-test en/of -monitoring heeft plaatsgevonden, en wat de uitkomst was van deze test (ga uit van de meest recente rapportage). 
Kies het toepasselijke antwoord voor elk onderdeel.</t>
  </si>
  <si>
    <t>MIT.65.01</t>
  </si>
  <si>
    <t>clientenonderzoek (acceptatie en/of review)</t>
  </si>
  <si>
    <t>MIT.65.02</t>
  </si>
  <si>
    <t>Transactiemonitoring en melden ongebruikelijke transacties</t>
  </si>
  <si>
    <t>MIT.65.03</t>
  </si>
  <si>
    <t>MIT.65.04</t>
  </si>
  <si>
    <t>Third party due diligence</t>
  </si>
  <si>
    <t>MIT.65.05</t>
  </si>
  <si>
    <t>Integriteitsgevoelige functies/nevenfuncties/gift- &amp; entertainmentbeleid</t>
  </si>
  <si>
    <t>MIT.66</t>
  </si>
  <si>
    <t xml:space="preserve">Hoeveel openstaande acties zijn er voor het management n.a.v. de compliance monitoring per 31-12-2021? </t>
  </si>
  <si>
    <t>MIT.66.01</t>
  </si>
  <si>
    <t>Critical</t>
  </si>
  <si>
    <t>MIT.66.02</t>
  </si>
  <si>
    <t>Hoog</t>
  </si>
  <si>
    <t>MIT.66.03</t>
  </si>
  <si>
    <t>Medium</t>
  </si>
  <si>
    <t>MIT.66.04</t>
  </si>
  <si>
    <t>Laag</t>
  </si>
  <si>
    <t>MIT.67</t>
  </si>
  <si>
    <t>Hoeveel overdue acties zijn er voor het management n.a.v. de compliance monitoring per 31-12-2021?</t>
  </si>
  <si>
    <t>MIT.67.01</t>
  </si>
  <si>
    <t>MIT.67.02</t>
  </si>
  <si>
    <t>MIT.67.03</t>
  </si>
  <si>
    <t>MIT.67.04</t>
  </si>
  <si>
    <t>MIT.68</t>
  </si>
  <si>
    <r>
      <t xml:space="preserve">Vermeld voor uw instelling met welke frequentie door de compliance functie in uw organisatie in het afgelopen kalenderjaar schriftelijk is gerapporteerd aan het </t>
    </r>
    <r>
      <rPr>
        <b/>
        <sz val="8"/>
        <rFont val="Verdana"/>
        <family val="2"/>
      </rPr>
      <t>bestuur</t>
    </r>
    <r>
      <rPr>
        <sz val="8"/>
        <rFont val="Verdana"/>
        <family val="2"/>
      </rPr>
      <t xml:space="preserve"> of de </t>
    </r>
    <r>
      <rPr>
        <b/>
        <sz val="8"/>
        <rFont val="Verdana"/>
        <family val="2"/>
      </rPr>
      <t>directie</t>
    </r>
    <r>
      <rPr>
        <sz val="8"/>
        <rFont val="Verdana"/>
        <family val="2"/>
      </rPr>
      <t xml:space="preserve"> m.b.t integriteitsrisicobeheersing, en naleving van de Wwft en Sanctiewet in het bijzonder.</t>
    </r>
  </si>
  <si>
    <t>MIT.69</t>
  </si>
  <si>
    <r>
      <t xml:space="preserve">Vermeld voor uw instelling met welke frequentie door de compliance functie in uw organisatie in het afgelopen kalenderjaar schriftelijk is gerapporteerd aan de </t>
    </r>
    <r>
      <rPr>
        <b/>
        <sz val="8"/>
        <rFont val="Verdana"/>
        <family val="2"/>
      </rPr>
      <t>Raad van Comissarissen</t>
    </r>
    <r>
      <rPr>
        <sz val="8"/>
        <rFont val="Verdana"/>
        <family val="2"/>
      </rPr>
      <t xml:space="preserve"> of </t>
    </r>
    <r>
      <rPr>
        <b/>
        <sz val="8"/>
        <rFont val="Verdana"/>
        <family val="2"/>
      </rPr>
      <t>Raad van Toezicht</t>
    </r>
    <r>
      <rPr>
        <sz val="8"/>
        <rFont val="Verdana"/>
        <family val="2"/>
      </rPr>
      <t xml:space="preserve"> m.b.t integriteitsrisicobeheersing, en naleving van de Wwft en Sanctiewet in het bijzonder.</t>
    </r>
  </si>
  <si>
    <t>MIT.70</t>
  </si>
  <si>
    <t>Vermeld of de compliance-functie van uw organisatie de naleving van AML/CFT regelgeving door dochters, bijkantoren, deelnemingen en/of vertegenwoordigingskantoren in het buitenland beoordeelt.</t>
  </si>
  <si>
    <t>MIT.71</t>
  </si>
  <si>
    <t xml:space="preserve">Toelichting bij bovenstaande vragen over Compliance (optioneel):
</t>
  </si>
  <si>
    <t>AUDIT</t>
  </si>
  <si>
    <t>MIT.72</t>
  </si>
  <si>
    <t>Werden in het afgelopen kalenderjaar de volgende onderwerpen getest of gemonitord  door de audit functie van uw instelling en wat was de uitkomst?</t>
  </si>
  <si>
    <t>MIT.72.01</t>
  </si>
  <si>
    <t>MIT.72.02</t>
  </si>
  <si>
    <t>MIT.72.03</t>
  </si>
  <si>
    <t>MIT.72.04</t>
  </si>
  <si>
    <t>MIT.72.05</t>
  </si>
  <si>
    <t>MIT.72.06</t>
  </si>
  <si>
    <t>MIT.72.07</t>
  </si>
  <si>
    <t>MIT.73</t>
  </si>
  <si>
    <t>Indien er getest of gemonitord werd door de auditfunctie van uw instelling, wat waren de uitkomsten? Beschrijf deze per onderwerp.</t>
  </si>
  <si>
    <t>MIT.73.01</t>
  </si>
  <si>
    <t>MIT.73.02</t>
  </si>
  <si>
    <t>MIT.73.03</t>
  </si>
  <si>
    <t>MIT.73.04</t>
  </si>
  <si>
    <t>MIT.73.05</t>
  </si>
  <si>
    <t>MIT.73.06</t>
  </si>
  <si>
    <t>MIT.73.07</t>
  </si>
  <si>
    <t>MIT.74</t>
  </si>
  <si>
    <t xml:space="preserve">Vermeld voor de hieronder vermelde onderwerpen/processen of daarop in het afgelopen kalenderjaar een audit heeft plaatsgevonden, en wat de uitkomst was van deze audit (ga uit van de meest recente rapportage). 
Kies het toepasselijke antwoord voor elk onderdeel.
</t>
  </si>
  <si>
    <t>MIT.74.01</t>
  </si>
  <si>
    <t>Opzet en werking SIRA</t>
  </si>
  <si>
    <t>MIT.74.02</t>
  </si>
  <si>
    <t>Opzet en werking Integrity Risk Appetite</t>
  </si>
  <si>
    <t>MIT.74.03</t>
  </si>
  <si>
    <t>Cliëntenonderzoek (acceptatie en/of review)</t>
  </si>
  <si>
    <t>MIT.74.04</t>
  </si>
  <si>
    <t>MIT.74.05</t>
  </si>
  <si>
    <t>MIT.74.06</t>
  </si>
  <si>
    <t>MIT.74.07</t>
  </si>
  <si>
    <t>Integriteitsgevoelige functies/nevenfuncties/gift &amp; entertainment beleid</t>
  </si>
  <si>
    <t>MIT.75</t>
  </si>
  <si>
    <t>Hoeveel openstaande acties zijn er voor het management n.a.v. de audits per 31-12-2021?</t>
  </si>
  <si>
    <t>MIT.75.01</t>
  </si>
  <si>
    <t>MIT.75.02</t>
  </si>
  <si>
    <t>MIT.75.03</t>
  </si>
  <si>
    <t>MIT.75.04</t>
  </si>
  <si>
    <t>MIT.76</t>
  </si>
  <si>
    <t>Hoeveel overdue acties zijn er voor het management n.a.v. de audits per 31-12-2021?</t>
  </si>
  <si>
    <t>MIT.76.01</t>
  </si>
  <si>
    <t>MIT.76.02</t>
  </si>
  <si>
    <t>MIT.76.03</t>
  </si>
  <si>
    <t>MIT.76.04</t>
  </si>
  <si>
    <t>MIT.77</t>
  </si>
  <si>
    <t>Vermeld of de audit-functie van uw organisatie in het afgelopen twee jaar een audit heeft uitgevoerd op integriteisrisicobeheersing, in het bijzonder op AML/CFT beheersing, van dochters, bijkantoren, deelnemingen en/of vertegenwoordigingskantoren in het buitenland.</t>
  </si>
  <si>
    <t>MIT.78</t>
  </si>
  <si>
    <r>
      <t xml:space="preserve">Vermeld voor uw instelling met welke frequentie door de audit functie in uw organisatie in het afgelopen kalenderjaar schriftelijk is gerapporteerd aan het </t>
    </r>
    <r>
      <rPr>
        <b/>
        <sz val="8"/>
        <rFont val="Verdana"/>
        <family val="2"/>
      </rPr>
      <t>bestuur</t>
    </r>
    <r>
      <rPr>
        <sz val="8"/>
        <rFont val="Verdana"/>
        <family val="2"/>
      </rPr>
      <t xml:space="preserve"> of de </t>
    </r>
    <r>
      <rPr>
        <b/>
        <sz val="8"/>
        <rFont val="Verdana"/>
        <family val="2"/>
      </rPr>
      <t>directie</t>
    </r>
    <r>
      <rPr>
        <sz val="8"/>
        <rFont val="Verdana"/>
        <family val="2"/>
      </rPr>
      <t xml:space="preserve"> m.b.t integriteitsrisicobeheersing, en naleving van de Wwft en Sanctiewet in het bijzonder.</t>
    </r>
  </si>
  <si>
    <t>MIT.79</t>
  </si>
  <si>
    <r>
      <t xml:space="preserve">Vermeld voor uw instelling met welke frequentie door de audit functie in uw organisatie in het afgelopen kalenderjaar schriftelijk is gerapporteerd aan de </t>
    </r>
    <r>
      <rPr>
        <b/>
        <sz val="8"/>
        <rFont val="Verdana"/>
        <family val="2"/>
      </rPr>
      <t>Raad van Comissarissen</t>
    </r>
    <r>
      <rPr>
        <sz val="8"/>
        <rFont val="Verdana"/>
        <family val="2"/>
      </rPr>
      <t xml:space="preserve"> of </t>
    </r>
    <r>
      <rPr>
        <b/>
        <sz val="8"/>
        <rFont val="Verdana"/>
        <family val="2"/>
      </rPr>
      <t>Raad van Toezicht</t>
    </r>
    <r>
      <rPr>
        <sz val="8"/>
        <rFont val="Verdana"/>
        <family val="2"/>
      </rPr>
      <t xml:space="preserve"> m.b.t. integriteitsrisicobeheersing, en naleving van de Wwft en Sanctiewet in het bijzonder.</t>
    </r>
  </si>
  <si>
    <t>MIT.80</t>
  </si>
  <si>
    <t xml:space="preserve">Heeft een externe accountant in het afgelopen kalenderjaar een oordeel dan wel opmerkingen gegeven over de beheersing van integriteitsrisico’s van uw instelling? </t>
  </si>
  <si>
    <t>MIT.80.01</t>
  </si>
  <si>
    <t>MIT.80.02</t>
  </si>
  <si>
    <t>MIT.80.03</t>
  </si>
  <si>
    <t>MIT.80.04</t>
  </si>
  <si>
    <t>Omkoping/Belangenverstrengeling</t>
  </si>
  <si>
    <t>MIT.80.05</t>
  </si>
  <si>
    <t>MIT.80.06</t>
  </si>
  <si>
    <t>Zo ja, geef hier een toelichting</t>
  </si>
  <si>
    <t>MIT.81</t>
  </si>
  <si>
    <t xml:space="preserve">Heeft een buitenlandse toezichthouder in het afgelopen kalenderjaar een oordeel dan wel opmerkingen gegeven over de beheersing van integriteitsrisico’s van uw instelling? </t>
  </si>
  <si>
    <t>MIT.81.01</t>
  </si>
  <si>
    <t>MIT.81.02</t>
  </si>
  <si>
    <t>MIT.81.03</t>
  </si>
  <si>
    <t>MIT.81.04</t>
  </si>
  <si>
    <t>MIT.81.05</t>
  </si>
  <si>
    <t>MIT.81.06</t>
  </si>
  <si>
    <t>MIT.82</t>
  </si>
  <si>
    <t xml:space="preserve">Toelichting bij bovenstaande vragen over Audit (optioneel):
</t>
  </si>
  <si>
    <t>MIT.E.     Governance</t>
  </si>
  <si>
    <t>Governance</t>
  </si>
  <si>
    <t>MIT.83.a</t>
  </si>
  <si>
    <t>MIT.83.b</t>
  </si>
  <si>
    <t>MIT.83</t>
  </si>
  <si>
    <t>Was, in het afgelopen jaar, het voorkomen van witwassen en terrorismefinanciering – een regulier onderdeel van de agenda van bestuurs-/directievergaderingen en/of vergaderingen van de raad van commissarissen?
Kies het toepasselijke antwoord voor elk onderdeel.</t>
  </si>
  <si>
    <t>Bestuur/
Directie</t>
  </si>
  <si>
    <t>MIT.83.01</t>
  </si>
  <si>
    <t>MIT.83.02</t>
  </si>
  <si>
    <t>MIT.83.03</t>
  </si>
  <si>
    <t>MIT.83.04</t>
  </si>
  <si>
    <t>MIT.83.05</t>
  </si>
  <si>
    <t>MIT.84.01</t>
  </si>
  <si>
    <t>Vermeld voor uw instelling of één persoon binnen het bestuur/directie is aangewezen als verantwoordelijke voor de naleving van de Wwft.
Als u deze vraag met "nee" beantwoordt kunt u bij de volgende vragen "n.v.t." selecteren.</t>
  </si>
  <si>
    <t>MIT.84.02</t>
  </si>
  <si>
    <t xml:space="preserve">Welke functionaris binnen het bestuur/directie is aangewezen als verantwoordelijke voor de naleving van de Wwft?
Alleen indien u bij vraag MIT.84.01  "Nee" heeft geantwoord kunt u deze vraag beantwoorden met "N.v.t.".
</t>
  </si>
  <si>
    <t>MIT.84.03</t>
  </si>
  <si>
    <t>Is het afgelopen jaar door deze bestuurder gerapporteerd over tekortkomingen t.a.v. de Wwft-compliance van uw organisatie?
Alleen indien u bij vraag MIT.84.01  "Nee" heeft geantwoord kunt u deze vraag beantwoorden met "N.v.t.".</t>
  </si>
  <si>
    <t>MIT.84.04</t>
  </si>
  <si>
    <t>Is in deze rapportage aangegeven welke herstelmaatregelen zijn getroffen?
Alleen indien u bij vraag MIT.84.01  "Nee" heeft geantwoord kunt u deze vraag beantwoorden met "N.v.t.".</t>
  </si>
  <si>
    <t>MIT.84.05</t>
  </si>
  <si>
    <t>Geef een korte beschrijving van de gerapporteerde tekortkoming(en) en de herstelmaatregelen.
Alleen indien u bij vraag MIT.84.01  "Nee" heeft geantwoord kunt u deze vraag beantwoorden met "N.v.t.".</t>
  </si>
  <si>
    <t>MIT.85.a</t>
  </si>
  <si>
    <t>MIT.85.b</t>
  </si>
  <si>
    <t>Performance management</t>
  </si>
  <si>
    <t>Medewerkers</t>
  </si>
  <si>
    <t>MIT.85.01</t>
  </si>
  <si>
    <t>Heeft uw instelling in het kader van performance management key performance indicators (KPIs) gedefinieerd ten aanzien van compliance en integriteitsrisico's in 2021?</t>
  </si>
  <si>
    <t>MIT.85.02</t>
  </si>
  <si>
    <t>Welk percentage van alle KPI's die meetellen in de performance management van de individuele medewerkers of bestuurders hebben betrekking op compliance en integriteitrisico's? 
Alleen indien u bij vraag MIT.85.01  "Nee" heeft geantwoord kunt u deze vraag beantwoorden met "N.v.t.".</t>
  </si>
  <si>
    <t>MIT.85.03</t>
  </si>
  <si>
    <t>Op welke wijze heeft uw instelling vastgesteld of de gedefinieerde KPIs ten aanzien van compliance en integriteitsrisico's in 2021 zijn behaald?
Alleen indien u bij vraag MIT.85.01  "Nee" heeft geantwoord kunt u deze vraag beantwoorden met "N.v.t.".</t>
  </si>
  <si>
    <t>MIT.85.04</t>
  </si>
  <si>
    <t>Heeft het niet behalen van de gedefinieerde KPIs ten aanzien van compliance en integriteitsrisico's consequenties?
Alleen indien u bij vraag MIT.85.01  "Nee" heeft geantwoord kunt u deze vraag beantwoorden met "N.v.t.".</t>
  </si>
  <si>
    <t>MIT.85.05</t>
  </si>
  <si>
    <t>Welke concrete KPIs zijn voor bestuur/directie gedefinieerd? Graag de exacte KPIs vermelden.
Alleen indien u bij vraag MIT.85.01  "Nee" heeft geantwoord kunt u deze vraag beantwoorden met "N.v.t.".</t>
  </si>
  <si>
    <t>MIT.85.06</t>
  </si>
  <si>
    <t>Indien u vraag MIT.85.04 hebt beantwoord met 'Ja': wat zijn de consequenties?
Alleen indien u bij vraag MIT.85.01  "Nee" heeft geantwoord kunt u deze vraag beantwoorden met "N.v.t.".</t>
  </si>
  <si>
    <t>Toepassing Wwft buiten EU/EER</t>
  </si>
  <si>
    <t>MIT.86.01</t>
  </si>
  <si>
    <t xml:space="preserve">Heeft uw instelling dochters, bijkantoren, deelnemingen en/of vertegenwoordigingskantoren in derde landen die geen lidstaat zijn van de Europese Unie (EU) of onderdeel zijn van de Europese Economische Ruimte (EER)?
 </t>
  </si>
  <si>
    <t>MIT.86.02</t>
  </si>
  <si>
    <t>Hoeveel dochters, bijkantoren, deelnemingen en of vertegenwoordigingskantoren in derde landen die geen lidstaat zijn van de EU of onderdeel zijn van de EER heeft uw instelling?</t>
  </si>
  <si>
    <t>MIT.86.03</t>
  </si>
  <si>
    <t>Ondervindt uw instelling belemmering in de naleving van de verplichtingen die voortvloeien uit de Wwft bij uw dochters, bijkantoren, deelnemingen en/of vertegenwoordigingskantoren in derde landen die geen lidstaat zijn van de Europese Unie of onderdeel zijn van de Europese Economische Ruimte vanwege conflicterende nationale wet- en regelgeving?</t>
  </si>
  <si>
    <t>MIT.86.04</t>
  </si>
  <si>
    <t>Indien u bij MT.86.03 'Ja' heeft ingevuld, bij welke derde landen die geen lidstaat zijn van de EU of onderdeel zijn van de EER is dit van toepassing?
Alleen indien u bij vraag MIT.86.03 "Nee" heeft geantwoord kunt u deze vraag beantwoorden met "N.v.t.".</t>
  </si>
  <si>
    <t>MIT.86.05</t>
  </si>
  <si>
    <t>Indien u vraag MIT.86.03 met "Ja" heeft beantwoord: heeft u melding gemaakt van deze belemmering bij DNB?
Alleen indien u bij vraag MIT.86.03 "Nee" heeft geantwoord kunt u deze vraag beantwoorden met "N.v.t.".</t>
  </si>
  <si>
    <t>MIT.86.06</t>
  </si>
  <si>
    <t>Indien u vraag MIT.86.05 heeft beantwoord met "Nee": wat is hiervoor de reden?
Indien u bij vraag MIT.86.05 niet "Nee" heeft geantwoord kunt u deze vraag beantwoorden met "N.v.t.".</t>
  </si>
  <si>
    <t>MIT.87</t>
  </si>
  <si>
    <t xml:space="preserve">Toelichting bij bovenstaande vragen van over Governance (optioneel):
</t>
  </si>
  <si>
    <t>Kosten AML-/CFT-activiteiten</t>
  </si>
  <si>
    <r>
      <rPr>
        <b/>
        <sz val="8"/>
        <rFont val="Verdana"/>
        <family val="2"/>
      </rPr>
      <t>Inleiding:</t>
    </r>
    <r>
      <rPr>
        <sz val="8"/>
        <rFont val="Verdana"/>
        <family val="2"/>
      </rPr>
      <t xml:space="preserve"> Vanwege aanhoudende aandacht voor de kosten van AML-/CFT activiteiten voor financiële instellingen willen we in deze IRAP uw organisatie een aantal vragen voorleggen waarmee we een indicatie kunnen krijgen van de daadwerkelijke inzet van capaciteit en de daaraan gekoppelde kosten. Deze vragen hebben betrekking op de directe fte's en directe kosten die zijn verbonden aan de uitvoering van AML-/CFT gerelateerde werkzaamheden zonder toerekening  van kosten voor overhead etc. Ook in de voorgaande IRAP waren hierover enkele vragen opgenomen; deze oude vragen zijn komen te vervallen.</t>
    </r>
  </si>
  <si>
    <r>
      <rPr>
        <b/>
        <sz val="8"/>
        <color theme="1"/>
        <rFont val="Verdana"/>
        <family val="2"/>
      </rPr>
      <t>Ter verduidelijking:</t>
    </r>
    <r>
      <rPr>
        <sz val="8"/>
        <color theme="1"/>
        <rFont val="Verdana"/>
        <family val="2"/>
      </rPr>
      <t xml:space="preserve">
1. Deze vragen hebben betrekking op de fte's en kosten die verbonden zijn aan de bedrijfsvoering van het Nederlandse bedrijf van uw organisatie. Dit betekent: 
# Als in het Nederlandse deel van uw organisatie sprake is van AML/CFT gerelateerde fte's/kosten die niet ten dienste zijn van de bedrijfsvoering van het Nederlandse deel van uw organisatie, worden gerealiseerd, dient u deze fte's/kosten buiten beschouwing te laten bij de beantwoording van onderstaande vragen.
# Anderzijds geldt ook dat als sprake van is van realisatie van AML/CFT gerelateerde fte's/kosten buiten het Nederlandse deel van uw organisatie die wel ten dienste zijn van de bedrijfsvoering van het Nederlandse bedrijf, dient u deze fte's/kosten mee te tellen bij de beantwoording van onderstaande vragen.
2. Peildatum: 
# FTE's: 31-12-2021. 
# Kosten: kalenderjaar 2021.
3. Het gaat bij de vragen MIT.88.a/b om FTE's; medewerkers die een deel van hun werkweek besteden aan AML/CFT, dient u tijdsevenredig mee te nemen bij de beantwoording van deze vraag. Rekenvoorbeeld: een medewerker die 10% van zijn tijd besteedt aan AML/CFT dient u voor 0,1 fte mee te tellen. Maak bij deze vraag onderscheid tussen "regulier/business as usual" en "hersteltrajecten"
4. Bij de beantwoording van onderstaande vragen MIT.88 dient u toegerekende FTE's/kosten (bijv. voor overhead) buiten beschouwing te laten.
5. Bij de beantwoording van vraag MIT.88.c dient u alleen de directe personeelskosten (salaris/sociale lasten/pensioen etc) te vermelden die verbonden zijn aan het totaal aantal vermelde FTE's bij vraag MIT.88.a en b.
6. Bij vraag MIT.88.d dient u de overige kosten (in EUR) te vermelden die direct zijn verbonden aan de AML-/CFT-werkzaamheden binnen uw organisatie. Dit kunnen bijvoorbeeld kosten zijn voor systemen, applicaties, outsourcing etc.
7. We realiseren ons dat de gevraagde informatie mogelijk niet exact beschikbaar is. We vragen u om een best effort inschatting te geven indien geen exacte cijfers beschikbaar zijn.</t>
    </r>
  </si>
  <si>
    <t>MIT.88.a</t>
  </si>
  <si>
    <t>MIT.88.b</t>
  </si>
  <si>
    <t>MIT.88.c</t>
  </si>
  <si>
    <t>MIT.88.d</t>
  </si>
  <si>
    <t>MIT.88</t>
  </si>
  <si>
    <t>Vermeld het aantal FTE's dat binnen uw organisatie wordt ingezet voor directe AML-/CFT-werkzaamheden. Maak hierbij onderscheid tussen "regulier/business as usual" en "hersteltrajecten" en vermeld tevens de daaraan gekoppelde directe personeelskosten (zie toelichting). In de laatste kolom vragen we u de overige kosten (in EUR) te vermelden die direct zijn verbonden aan de AML-/CFT-werkzaamheden binnen uw organisatie. Dit kunnen bijvoorbeeld kosten zijn voor systemen, applicaties, outsourcing etc.</t>
  </si>
  <si>
    <t>Aantal directe FTE regulier/ business as usual</t>
  </si>
  <si>
    <t>Aantal directe FTE herstel-trajecten</t>
  </si>
  <si>
    <t>Directe personeels-kosten (EUR)</t>
  </si>
  <si>
    <t>Overige AML-/CFT kosten (EUR)</t>
  </si>
  <si>
    <t>NL.88.01</t>
  </si>
  <si>
    <t>directe AML/CFT werkzaamheden 1e lijn *</t>
  </si>
  <si>
    <t>NL.88.02</t>
  </si>
  <si>
    <t>directe AML/CFT werkzaamheden 2e lijn **</t>
  </si>
  <si>
    <t>NL.88.03</t>
  </si>
  <si>
    <t>inhuur directe FTE t.b.v. AML/CFT werkzaamheden ***</t>
  </si>
  <si>
    <t>* met 1e lijn bedoelen we de business; dus functionarissen zoals Cdd analist, Alert analist, Alert handler, Quality assurance specialist etc.</t>
  </si>
  <si>
    <t>** met 2e lijn bedoelen we compliance; dus functionarissen zoals Compliance officers, MLRO  etc.</t>
  </si>
  <si>
    <t xml:space="preserve">*** deze regel alleen te gebruiken als de betreffende inhuur/kosten niet is toe te rekenen aan 1e of 2e lijn </t>
  </si>
  <si>
    <t>MIT.89.a</t>
  </si>
  <si>
    <t>MIT.89.b</t>
  </si>
  <si>
    <t>MIT.89.c</t>
  </si>
  <si>
    <t>MIT.89</t>
  </si>
  <si>
    <r>
      <t xml:space="preserve">Geef een indicatie van de verdeling van de totale directe AML-/CFT-gerelateerde kosten tussen "regulier/business as usual" en "hersteltrajecten" door de in kolom MIT.89.a vermelde totaalkosten toe te rekenen aan de vragen MIT.89.b en MIT.89.c
</t>
    </r>
    <r>
      <rPr>
        <i/>
        <sz val="7.5"/>
        <rFont val="Verdana"/>
        <family val="2"/>
      </rPr>
      <t>U mag bij de beantwoording van deze vraag gebruik maken van een best effort inschatting indien het niet mogelijk is om de gevraagde gegevens te berekenen o.b.v. beschikbare data.</t>
    </r>
  </si>
  <si>
    <t>Totale kosten AML/CFT (=uw antwoord op vraag MIT.88.c en MIT.88.d)</t>
  </si>
  <si>
    <t>Kosten reguliere bedrijfs-voering</t>
  </si>
  <si>
    <t>Kosten remediation/ enhancement programs NL</t>
  </si>
  <si>
    <t>NL.89.01</t>
  </si>
  <si>
    <t xml:space="preserve">directe AML/CFT werkzaamheden 1e lijn </t>
  </si>
  <si>
    <t>NL.89.02</t>
  </si>
  <si>
    <t xml:space="preserve">directe AML/CFT werkzaamheden 2e lijn </t>
  </si>
  <si>
    <t>NL.89.03</t>
  </si>
  <si>
    <t>inhuur directe FTE AML/CFT werkzaamheden</t>
  </si>
  <si>
    <t>NL.89.04</t>
  </si>
  <si>
    <t xml:space="preserve">Toelichting bij bovenstaande vragen over AML/CFT werkzaamheden (optioneel):
</t>
  </si>
  <si>
    <t>tenminste een keer per jaar</t>
  </si>
  <si>
    <t>een keer per twee jaar</t>
  </si>
  <si>
    <t>een keer per drie jaar</t>
  </si>
  <si>
    <t>minder dan eens per drie jaar</t>
  </si>
  <si>
    <t>anders</t>
  </si>
  <si>
    <t>n.v.t.</t>
  </si>
  <si>
    <t>Wel betrokken</t>
  </si>
  <si>
    <t>Niet betrokken</t>
  </si>
  <si>
    <t>Ja, in alle gevallen</t>
  </si>
  <si>
    <t>Ja, alleen bij hogere risico’s (op basis van vooraf bepaalde criteria/indicatoren)</t>
  </si>
  <si>
    <t>MIT.23, MIT.49</t>
  </si>
  <si>
    <t>Real-time</t>
  </si>
  <si>
    <t>Post-event</t>
  </si>
  <si>
    <t>Real-time en Post-event</t>
  </si>
  <si>
    <t>Er vindt geen detectie van (mogelijke) ongebruikelijke transacties plaats</t>
  </si>
  <si>
    <t>Ja, incidenteel</t>
  </si>
  <si>
    <t>Ja, periodiek</t>
  </si>
  <si>
    <t>Ja, als primaire aanpak voor transactiemonitoring</t>
  </si>
  <si>
    <t>Ja, als experimentele aanpak naast bestaande transactiemonitoringsysteem</t>
  </si>
  <si>
    <t>Nee, maar wij hebben concrete plannen om in de nabije toekomst deze technologie te gaan implementeren</t>
  </si>
  <si>
    <t>Nee, dit is voor onze organisatie niet aan de orde</t>
  </si>
  <si>
    <t>Nee, maar verwacht dit in de toekomst wel te doen</t>
  </si>
  <si>
    <t>Ja, aan entiteiten binnen de groep waarvan mijn instelling deel uitmaakt</t>
  </si>
  <si>
    <t>Ja, geheel of gedeeltelijk extern</t>
  </si>
  <si>
    <t>&lt;25%</t>
  </si>
  <si>
    <t>25%-50%</t>
  </si>
  <si>
    <t>50%-75%</t>
  </si>
  <si>
    <t>&gt;75%</t>
  </si>
  <si>
    <t>MIT.62, MIT.64, MIT.71, MIT.73</t>
  </si>
  <si>
    <t>Ja, beoordeling voldoende</t>
  </si>
  <si>
    <t>Ja, beoordeling voldoende met bevindingen</t>
  </si>
  <si>
    <t>Ja, beoordeling onvoldoende</t>
  </si>
  <si>
    <t>Intern</t>
  </si>
  <si>
    <t>Extern</t>
  </si>
  <si>
    <t>Zowel intern als extern</t>
  </si>
  <si>
    <t>MIT.67, MIT.68, MIT.77, MIT.78</t>
  </si>
  <si>
    <t>1 x per kwartaal of vaker</t>
  </si>
  <si>
    <t>1 x per halfjaar</t>
  </si>
  <si>
    <t>1 x per jaar</t>
  </si>
  <si>
    <t>Minder dan 1 x per jaar</t>
  </si>
  <si>
    <t>niet</t>
  </si>
  <si>
    <t>MIT.69, MIT.76, MIT.80, MIT.85</t>
  </si>
  <si>
    <t>Niet van toepassing, mijn instelling heeft geen dochters, deelnemingen, bijkantoren of vertegenwoordigingskantoren in het buitenland</t>
  </si>
  <si>
    <t>Ja, in beschrijvende zin geformuleerd (kwalitatief)</t>
  </si>
  <si>
    <t>Ja, met controleerbare indicatoren en/of grenswaarden (kwantitatief)</t>
  </si>
  <si>
    <t>Beide, zowel kwantitatief als kwalitatief</t>
  </si>
  <si>
    <t>Nee, wij hebben geen integrity risk appetite geformuleerd</t>
  </si>
  <si>
    <t>een keer per vier jaar of minder</t>
  </si>
  <si>
    <t>er vindt geen actualisatie plaats</t>
  </si>
  <si>
    <t>Ja, handmatig</t>
  </si>
  <si>
    <t>Ja, geautomatiseerd</t>
  </si>
  <si>
    <t>Beide, handmatig en geautomatiseerd</t>
  </si>
  <si>
    <t>Er is geen transactiemonitoring.</t>
  </si>
  <si>
    <t>Ja, kwalitatief</t>
  </si>
  <si>
    <t>Ja, kwantitatief</t>
  </si>
  <si>
    <t>Ja, kwalitatief en kwantitatief</t>
  </si>
  <si>
    <t>MIT.06</t>
  </si>
  <si>
    <t>Op basis van kwantitatieve data</t>
  </si>
  <si>
    <t>Op basis van kwalitatieve data</t>
  </si>
  <si>
    <t>Op basis van kwalitatieve en kwantitatieve data</t>
  </si>
  <si>
    <t>Op basis van professioneel judgement van de medewerkers</t>
  </si>
  <si>
    <t>Op basis van kwalitatieve en kwantitatieve data en professioneel judgement van medewerkers</t>
  </si>
  <si>
    <t>N.v.t. mijn organisatie biedt geen remote onboarding aan</t>
  </si>
  <si>
    <t>geen review</t>
  </si>
  <si>
    <t>alleen event driven review</t>
  </si>
  <si>
    <t>een keer per jaar</t>
  </si>
  <si>
    <t>een keer per vier jaar</t>
  </si>
  <si>
    <t>een keer per vijf jaar of minder</t>
  </si>
  <si>
    <t>Nee, geen achterstanden</t>
  </si>
  <si>
    <t>&lt;5% van het jaarlijkse aantal uit te voeren reviews</t>
  </si>
  <si>
    <t>5% &lt; 15% van het jaarlijkse aantal uit te voeren reviews</t>
  </si>
  <si>
    <t>&gt;15% van het jaarlijkse aantal uit te voeren reviews</t>
  </si>
  <si>
    <t>N.v.t. mijn organisatie heeft geen achterstanden</t>
  </si>
  <si>
    <t>Individueel</t>
  </si>
  <si>
    <t>Peergrouping</t>
  </si>
  <si>
    <t>Ja, e-learning</t>
  </si>
  <si>
    <t>Ja, klassikaal</t>
  </si>
  <si>
    <t>Ja, e-learning en klassikaal</t>
  </si>
  <si>
    <t>MIT.84</t>
  </si>
  <si>
    <t>&lt;10%</t>
  </si>
  <si>
    <t>10%-25%</t>
  </si>
  <si>
    <t>26-50%</t>
  </si>
  <si>
    <t>&gt;50%</t>
  </si>
  <si>
    <t>uitkomsten van testing en monitoring van 1e en 2e lijn</t>
  </si>
  <si>
    <t>uitkomsten van audit activiteiten</t>
  </si>
  <si>
    <t>uitkomsten testing en monitoring 1e en 2e lijn en audit activiteiten</t>
  </si>
  <si>
    <t>professional judgement van RvC/RvT</t>
  </si>
  <si>
    <t>N.v.t. mijn organisatie biedt geen remote onboarding aan voor dit type entiteit</t>
  </si>
  <si>
    <t>MIT.54, MIT.55, MIT.56</t>
  </si>
  <si>
    <t>N.v.t. mijn organisatie heeft geen relevante processen uitbesteed</t>
  </si>
  <si>
    <t>N.v.t. mijn organisatie stelt geen transactieprofiel op bij aanvang van de dienstverlening</t>
  </si>
  <si>
    <t>Voer een datum in (maand/ jaar of maand-jaar)</t>
  </si>
  <si>
    <t>Verdeel het bedrag dat vermeld staat in kolom C</t>
  </si>
  <si>
    <t>Begrippenlijst vragenlijst 2022</t>
  </si>
  <si>
    <t>Indien u 'Ja' heeft geantwoord bij vraag MIT.37.02: wat zijn de achterstanden (aantal alerts) in het uitvoeren van de alert beoordelingen op peildatum 31-12-2021? Indien geen sprake is van achterstanden kunt u hier een 0 invullen.</t>
  </si>
  <si>
    <t>Indien u vraag MIT.01 met "Ja" heeft beantwoord:</t>
  </si>
  <si>
    <t>Indien u vraag MIT.01 met "Nee" heeft beantwoord, kunt u hieronder "N.v.t." selecteren.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</si>
</sst>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 #,##0_ ;_ &quot;€&quot;\ * \-#,##0_ ;_ &quot;€&quot;\ * &quot;-&quot;_ ;_ @_ "/>
    <numFmt numFmtId="164" formatCode="&quot;€&quot;\ #,##0"/>
    <numFmt numFmtId="165" formatCode="[$-413]mmmm/yy;@"/>
  </numFmts>
  <fonts count="48" x14ac:knownFonts="1">
    <font>
      <sz val="11"/>
      <color theme="1"/>
      <name val="Calibri"/>
      <family val="2"/>
      <scheme val="minor"/>
    </font>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i/>
      <sz val="8"/>
      <name val="Verdana"/>
      <family val="2"/>
    </font>
    <font>
      <i/>
      <sz val="7.5"/>
      <name val="Verdana"/>
      <family val="2"/>
    </font>
    <font>
      <b/>
      <sz val="8"/>
      <name val="Verdana"/>
      <family val="2"/>
    </font>
    <font>
      <b/>
      <sz val="9"/>
      <color theme="1"/>
      <name val="Calibri"/>
      <family val="2"/>
    </font>
    <font>
      <i/>
      <sz val="10"/>
      <color theme="1"/>
      <name val="Verdana"/>
      <family val="2"/>
    </font>
    <font>
      <sz val="10"/>
      <color theme="1"/>
      <name val="Verdana"/>
      <family val="2"/>
    </font>
    <font>
      <sz val="11"/>
      <color rgb="FF006100"/>
      <name val="Calibri"/>
      <family val="2"/>
      <scheme val="minor"/>
    </font>
    <font>
      <b/>
      <sz val="11"/>
      <color rgb="FF006100"/>
      <name val="Calibri"/>
      <family val="2"/>
      <scheme val="minor"/>
    </font>
    <font>
      <sz val="8"/>
      <color rgb="FFFF0000"/>
      <name val="Verdana"/>
      <family val="2"/>
    </font>
    <font>
      <sz val="11"/>
      <color rgb="FF9C0006"/>
      <name val="Calibri"/>
      <family val="2"/>
      <scheme val="minor"/>
    </font>
    <font>
      <b/>
      <sz val="11"/>
      <color theme="1"/>
      <name val="Calibri"/>
      <family val="2"/>
      <scheme val="minor"/>
    </font>
    <font>
      <b/>
      <sz val="11"/>
      <color rgb="FFFF0000"/>
      <name val="Calibri"/>
      <family val="2"/>
      <scheme val="minor"/>
    </font>
    <font>
      <b/>
      <sz val="11"/>
      <color rgb="FF9C0006"/>
      <name val="Calibri"/>
      <family val="2"/>
      <scheme val="minor"/>
    </font>
    <font>
      <b/>
      <i/>
      <u/>
      <sz val="8"/>
      <name val="Verdana"/>
      <family val="2"/>
    </font>
    <font>
      <b/>
      <sz val="9"/>
      <name val="Verdana"/>
      <family val="2"/>
    </font>
    <font>
      <sz val="7.5"/>
      <name val="Verdana"/>
      <family val="2"/>
    </font>
    <font>
      <b/>
      <sz val="11"/>
      <name val="Calibri"/>
      <family val="2"/>
    </font>
    <font>
      <b/>
      <sz val="9"/>
      <name val="Calibri"/>
      <family val="2"/>
    </font>
    <font>
      <sz val="9"/>
      <name val="Calibri"/>
      <family val="2"/>
    </font>
    <font>
      <sz val="9"/>
      <name val="Calibri"/>
      <family val="2"/>
      <scheme val="minor"/>
    </font>
    <font>
      <sz val="11"/>
      <name val="Calibri"/>
      <family val="2"/>
      <scheme val="minor"/>
    </font>
    <font>
      <b/>
      <sz val="11"/>
      <name val="Verdana"/>
      <family val="2"/>
    </font>
    <font>
      <i/>
      <sz val="9"/>
      <name val="Verdana"/>
      <family val="2"/>
    </font>
    <font>
      <sz val="9"/>
      <name val="Verdana"/>
      <family val="2"/>
    </font>
    <font>
      <i/>
      <sz val="10"/>
      <name val="Verdana"/>
      <family val="2"/>
    </font>
    <font>
      <b/>
      <sz val="9"/>
      <color theme="1"/>
      <name val="Verdana"/>
      <family val="2"/>
    </font>
    <font>
      <sz val="9"/>
      <color rgb="FF0070C0"/>
      <name val="Verdana"/>
      <family val="2"/>
    </font>
    <font>
      <u/>
      <sz val="11"/>
      <color theme="10"/>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sz val="8"/>
      <color theme="3" tint="-0.249977111117893"/>
      <name val="Verdana"/>
      <family val="2"/>
    </font>
    <font>
      <i/>
      <sz val="7"/>
      <name val="Verdana"/>
      <family val="2"/>
    </font>
    <font>
      <b/>
      <sz val="8"/>
      <color theme="1"/>
      <name val="Verdana"/>
      <family val="2"/>
    </font>
    <font>
      <b/>
      <sz val="11"/>
      <name val="Calibri"/>
      <family val="2"/>
      <scheme val="minor"/>
    </font>
  </fonts>
  <fills count="14">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D4E5F4"/>
        <bgColor indexed="64"/>
      </patternFill>
    </fill>
    <fill>
      <patternFill patternType="solid">
        <fgColor rgb="FFDDEBF7"/>
        <bgColor theme="4" tint="0.79998168889431442"/>
      </patternFill>
    </fill>
    <fill>
      <patternFill patternType="solid">
        <fgColor theme="4" tint="0.59999389629810485"/>
        <bgColor indexed="64"/>
      </patternFill>
    </fill>
  </fills>
  <borders count="22">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bottom/>
      <diagonal/>
    </border>
    <border>
      <left/>
      <right/>
      <top style="thin">
        <color theme="0"/>
      </top>
      <bottom/>
      <diagonal/>
    </border>
  </borders>
  <cellStyleXfs count="7">
    <xf numFmtId="0" fontId="0" fillId="0" borderId="0"/>
    <xf numFmtId="0" fontId="1" fillId="2" borderId="0" applyNumberFormat="0" applyBorder="0" applyAlignment="0" applyProtection="0"/>
    <xf numFmtId="0" fontId="2" fillId="3" borderId="0">
      <alignment vertical="center"/>
    </xf>
    <xf numFmtId="3" fontId="3" fillId="5" borderId="2" applyFont="0">
      <alignment horizontal="right" vertical="center"/>
      <protection locked="0"/>
    </xf>
    <xf numFmtId="0" fontId="19" fillId="9" borderId="0" applyNumberFormat="0" applyBorder="0" applyAlignment="0" applyProtection="0"/>
    <xf numFmtId="0" fontId="22" fillId="10" borderId="0" applyNumberFormat="0" applyBorder="0" applyAlignment="0" applyProtection="0"/>
    <xf numFmtId="0" fontId="40" fillId="0" borderId="0" applyNumberFormat="0" applyFill="0" applyBorder="0" applyAlignment="0" applyProtection="0"/>
  </cellStyleXfs>
  <cellXfs count="246">
    <xf numFmtId="0" fontId="0" fillId="0" borderId="0" xfId="0"/>
    <xf numFmtId="0" fontId="9" fillId="4" borderId="1" xfId="0" applyFont="1" applyFill="1" applyBorder="1" applyAlignment="1" applyProtection="1">
      <alignment vertical="top" wrapText="1"/>
    </xf>
    <xf numFmtId="0" fontId="8" fillId="3" borderId="0" xfId="0" applyFont="1" applyFill="1" applyAlignment="1" applyProtection="1">
      <alignment horizontal="right" vertical="center" wrapText="1"/>
    </xf>
    <xf numFmtId="0" fontId="14" fillId="4" borderId="1" xfId="0" applyFont="1" applyFill="1" applyBorder="1" applyAlignment="1" applyProtection="1">
      <alignment vertical="top" wrapText="1"/>
    </xf>
    <xf numFmtId="0" fontId="9" fillId="4" borderId="1" xfId="0" applyFont="1" applyFill="1" applyBorder="1" applyAlignment="1" applyProtection="1">
      <alignment horizontal="left" vertical="top" wrapText="1"/>
    </xf>
    <xf numFmtId="0" fontId="8" fillId="3" borderId="0" xfId="0" applyFont="1" applyFill="1" applyBorder="1" applyAlignment="1" applyProtection="1">
      <alignment horizontal="center" wrapText="1"/>
    </xf>
    <xf numFmtId="0" fontId="9" fillId="0" borderId="4" xfId="0" applyFont="1" applyFill="1" applyBorder="1" applyAlignment="1" applyProtection="1">
      <alignment vertical="top" wrapText="1"/>
    </xf>
    <xf numFmtId="0" fontId="4" fillId="3" borderId="0" xfId="0" applyFont="1" applyFill="1" applyAlignment="1" applyProtection="1">
      <alignment wrapText="1"/>
    </xf>
    <xf numFmtId="0" fontId="4" fillId="3" borderId="0" xfId="0" applyFont="1" applyFill="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Alignment="1" applyProtection="1">
      <alignment horizontal="right" vertical="top" wrapText="1"/>
    </xf>
    <xf numFmtId="0" fontId="4" fillId="0" borderId="0" xfId="0" applyFont="1" applyAlignment="1" applyProtection="1">
      <alignment wrapText="1"/>
    </xf>
    <xf numFmtId="0" fontId="9" fillId="0" borderId="0" xfId="0" applyFont="1" applyFill="1" applyBorder="1" applyAlignment="1" applyProtection="1">
      <alignment vertical="top" wrapText="1"/>
    </xf>
    <xf numFmtId="0" fontId="24" fillId="0" borderId="0" xfId="4" applyFont="1" applyFill="1" applyAlignment="1" applyProtection="1">
      <alignment horizontal="left" vertical="center" wrapText="1"/>
    </xf>
    <xf numFmtId="0" fontId="22" fillId="10" borderId="0" xfId="5" applyBorder="1" applyAlignment="1" applyProtection="1">
      <alignment vertical="top"/>
    </xf>
    <xf numFmtId="0" fontId="22" fillId="10" borderId="0" xfId="5" applyBorder="1" applyAlignment="1" applyProtection="1">
      <alignment vertical="center"/>
    </xf>
    <xf numFmtId="0" fontId="25" fillId="0" borderId="0" xfId="5" applyFont="1" applyFill="1"/>
    <xf numFmtId="0" fontId="9" fillId="4" borderId="0"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8" fillId="3" borderId="0" xfId="0" applyFont="1" applyFill="1" applyAlignment="1" applyProtection="1">
      <alignment horizontal="center" vertical="center" wrapText="1"/>
    </xf>
    <xf numFmtId="0" fontId="9" fillId="4" borderId="1" xfId="0" applyFont="1" applyFill="1" applyBorder="1" applyAlignment="1" applyProtection="1">
      <alignment vertical="center" wrapText="1"/>
    </xf>
    <xf numFmtId="0" fontId="9" fillId="4" borderId="1" xfId="0" quotePrefix="1" applyFont="1" applyFill="1" applyBorder="1" applyAlignment="1" applyProtection="1">
      <alignment vertical="center" wrapText="1"/>
    </xf>
    <xf numFmtId="0" fontId="4" fillId="0" borderId="0" xfId="0" applyFont="1" applyAlignment="1" applyProtection="1">
      <alignment vertical="center" wrapText="1"/>
    </xf>
    <xf numFmtId="0" fontId="5" fillId="3" borderId="0" xfId="0" applyFont="1" applyFill="1" applyBorder="1" applyAlignment="1" applyProtection="1">
      <alignment horizontal="center" vertical="center" wrapText="1"/>
    </xf>
    <xf numFmtId="0" fontId="9" fillId="4" borderId="3" xfId="0" applyFont="1" applyFill="1" applyBorder="1" applyAlignment="1" applyProtection="1">
      <alignment vertical="center" wrapText="1"/>
    </xf>
    <xf numFmtId="0" fontId="21"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28" fillId="4" borderId="1" xfId="0" applyFont="1" applyFill="1" applyBorder="1" applyAlignment="1" applyProtection="1">
      <alignment vertical="top" wrapText="1"/>
    </xf>
    <xf numFmtId="0" fontId="9" fillId="12" borderId="1" xfId="0" applyFont="1" applyFill="1" applyBorder="1" applyAlignment="1" applyProtection="1">
      <alignment vertical="top" wrapText="1"/>
    </xf>
    <xf numFmtId="0" fontId="5" fillId="3" borderId="13" xfId="0" applyFont="1" applyFill="1" applyBorder="1" applyAlignment="1" applyProtection="1">
      <alignment horizontal="center" vertical="center" wrapText="1"/>
    </xf>
    <xf numFmtId="0" fontId="28" fillId="4" borderId="0" xfId="0" applyFont="1" applyFill="1" applyBorder="1" applyAlignment="1" applyProtection="1">
      <alignment vertical="top"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1" fillId="0" borderId="0" xfId="0" applyFont="1" applyAlignment="1">
      <alignment vertical="top" wrapText="1"/>
    </xf>
    <xf numFmtId="0" fontId="31" fillId="0" borderId="0" xfId="0" applyFont="1" applyFill="1" applyAlignment="1">
      <alignment wrapText="1"/>
    </xf>
    <xf numFmtId="0" fontId="9"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7" fillId="3" borderId="0" xfId="0" applyFont="1" applyFill="1" applyAlignment="1" applyProtection="1">
      <alignment horizontal="right" vertical="center" wrapText="1"/>
    </xf>
    <xf numFmtId="0" fontId="27" fillId="3" borderId="0" xfId="0" applyFont="1" applyFill="1" applyAlignment="1" applyProtection="1">
      <alignment horizontal="center" wrapText="1"/>
    </xf>
    <xf numFmtId="0" fontId="9" fillId="0" borderId="1" xfId="0" applyFont="1" applyFill="1" applyBorder="1" applyAlignment="1" applyProtection="1">
      <alignment horizontal="center" wrapText="1"/>
    </xf>
    <xf numFmtId="0" fontId="10" fillId="6" borderId="1"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0" xfId="0" applyFont="1" applyFill="1" applyBorder="1" applyAlignment="1" applyProtection="1">
      <alignment vertical="top" wrapText="1"/>
    </xf>
    <xf numFmtId="0" fontId="27" fillId="3" borderId="8" xfId="0" applyFont="1" applyFill="1" applyBorder="1" applyAlignment="1" applyProtection="1">
      <alignment horizontal="center" vertical="center" wrapText="1"/>
    </xf>
    <xf numFmtId="0" fontId="8" fillId="3" borderId="0" xfId="0" applyFont="1" applyFill="1" applyAlignment="1" applyProtection="1">
      <alignment horizontal="center" wrapText="1"/>
    </xf>
    <xf numFmtId="3" fontId="21" fillId="0" borderId="1" xfId="3" applyFont="1" applyFill="1" applyBorder="1" applyAlignment="1" applyProtection="1">
      <alignment horizontal="center" vertical="top" wrapText="1"/>
    </xf>
    <xf numFmtId="3" fontId="21" fillId="0" borderId="8" xfId="3" applyFont="1" applyFill="1" applyBorder="1" applyAlignment="1" applyProtection="1">
      <alignment horizontal="center" vertical="top" wrapText="1"/>
    </xf>
    <xf numFmtId="3" fontId="21" fillId="0" borderId="0" xfId="3" applyFont="1" applyFill="1" applyBorder="1" applyAlignment="1" applyProtection="1">
      <alignment horizontal="center" vertical="top" wrapText="1"/>
    </xf>
    <xf numFmtId="0" fontId="38" fillId="3" borderId="0" xfId="0" applyFont="1" applyFill="1" applyBorder="1" applyAlignment="1" applyProtection="1">
      <alignment horizontal="center" wrapText="1"/>
    </xf>
    <xf numFmtId="0" fontId="38" fillId="3" borderId="0" xfId="0" applyFont="1" applyFill="1" applyAlignment="1" applyProtection="1">
      <alignment horizontal="center" wrapText="1"/>
    </xf>
    <xf numFmtId="3" fontId="9" fillId="7" borderId="4" xfId="3" applyFont="1" applyFill="1" applyBorder="1" applyAlignment="1" applyProtection="1">
      <alignment vertical="center" wrapText="1"/>
      <protection locked="0"/>
    </xf>
    <xf numFmtId="0" fontId="33" fillId="7" borderId="0" xfId="0" applyFont="1" applyFill="1" applyAlignment="1">
      <alignment wrapText="1"/>
    </xf>
    <xf numFmtId="0" fontId="33" fillId="11" borderId="0" xfId="0" applyFont="1" applyFill="1" applyAlignment="1">
      <alignment wrapText="1"/>
    </xf>
    <xf numFmtId="0" fontId="8" fillId="0" borderId="0" xfId="0" applyFont="1" applyFill="1" applyAlignment="1" applyProtection="1">
      <alignment horizontal="center" wrapText="1"/>
    </xf>
    <xf numFmtId="0" fontId="4" fillId="0" borderId="0" xfId="0" applyFont="1" applyFill="1" applyAlignment="1" applyProtection="1">
      <alignment wrapText="1"/>
    </xf>
    <xf numFmtId="0" fontId="36" fillId="0" borderId="0" xfId="0" applyFont="1" applyAlignment="1">
      <alignment vertical="top" wrapText="1"/>
    </xf>
    <xf numFmtId="0" fontId="36" fillId="0" borderId="0" xfId="0" applyFont="1" applyFill="1" applyAlignment="1">
      <alignment vertical="top" wrapText="1"/>
    </xf>
    <xf numFmtId="0" fontId="39" fillId="0" borderId="0" xfId="0" applyFont="1" applyAlignment="1">
      <alignment vertical="top" wrapText="1"/>
    </xf>
    <xf numFmtId="0" fontId="36" fillId="0" borderId="0" xfId="0" quotePrefix="1" applyFont="1" applyFill="1" applyAlignment="1">
      <alignment vertical="top" wrapText="1"/>
    </xf>
    <xf numFmtId="0" fontId="12" fillId="0" borderId="0" xfId="0" applyFont="1" applyAlignment="1">
      <alignment vertical="top" wrapText="1"/>
    </xf>
    <xf numFmtId="0" fontId="39" fillId="0" borderId="0" xfId="0" applyFont="1" applyFill="1" applyAlignment="1">
      <alignment vertical="top" wrapText="1"/>
    </xf>
    <xf numFmtId="0" fontId="36" fillId="0" borderId="0" xfId="0" quotePrefix="1" applyFont="1" applyAlignment="1">
      <alignment vertical="top" wrapText="1"/>
    </xf>
    <xf numFmtId="0" fontId="41" fillId="0" borderId="0" xfId="0" applyFont="1" applyAlignment="1">
      <alignment wrapText="1"/>
    </xf>
    <xf numFmtId="0" fontId="42" fillId="0" borderId="0" xfId="0" applyFont="1" applyAlignment="1">
      <alignment wrapText="1"/>
    </xf>
    <xf numFmtId="0" fontId="0" fillId="0" borderId="0" xfId="0" applyAlignment="1">
      <alignment wrapText="1"/>
    </xf>
    <xf numFmtId="0" fontId="0" fillId="0" borderId="0" xfId="0" applyFill="1" applyAlignment="1">
      <alignment wrapText="1"/>
    </xf>
    <xf numFmtId="0" fontId="23" fillId="0" borderId="0" xfId="0" applyFont="1" applyAlignment="1">
      <alignment wrapText="1"/>
    </xf>
    <xf numFmtId="0" fontId="0" fillId="11" borderId="0" xfId="0" applyFont="1" applyFill="1" applyAlignment="1">
      <alignment wrapText="1"/>
    </xf>
    <xf numFmtId="0" fontId="0" fillId="7" borderId="0" xfId="0" applyFont="1" applyFill="1" applyAlignment="1">
      <alignment wrapText="1"/>
    </xf>
    <xf numFmtId="0" fontId="0" fillId="0" borderId="0" xfId="0" applyFont="1" applyAlignment="1">
      <alignment wrapText="1"/>
    </xf>
    <xf numFmtId="0" fontId="0" fillId="0" borderId="0" xfId="0" applyFont="1" applyFill="1" applyAlignment="1">
      <alignment wrapText="1"/>
    </xf>
    <xf numFmtId="0" fontId="42" fillId="0" borderId="0" xfId="0" applyFont="1" applyFill="1" applyAlignment="1">
      <alignment wrapText="1"/>
    </xf>
    <xf numFmtId="0" fontId="43" fillId="0" borderId="0" xfId="0" applyFont="1" applyAlignment="1">
      <alignment wrapText="1"/>
    </xf>
    <xf numFmtId="0" fontId="6" fillId="3" borderId="0" xfId="0" applyFont="1" applyFill="1" applyAlignment="1" applyProtection="1">
      <alignment wrapText="1"/>
    </xf>
    <xf numFmtId="49" fontId="9" fillId="3" borderId="0" xfId="0" applyNumberFormat="1" applyFont="1" applyFill="1" applyAlignment="1" applyProtection="1">
      <alignment vertical="center" wrapText="1"/>
    </xf>
    <xf numFmtId="14" fontId="36" fillId="3" borderId="0" xfId="0" applyNumberFormat="1" applyFont="1" applyFill="1" applyBorder="1" applyAlignment="1" applyProtection="1">
      <alignment wrapText="1"/>
    </xf>
    <xf numFmtId="49" fontId="15" fillId="3" borderId="0" xfId="0" applyNumberFormat="1" applyFont="1" applyFill="1" applyAlignment="1" applyProtection="1">
      <alignment vertical="center" wrapText="1"/>
    </xf>
    <xf numFmtId="0" fontId="6" fillId="0" borderId="0" xfId="0" applyFont="1" applyFill="1" applyAlignment="1" applyProtection="1">
      <alignment wrapText="1"/>
    </xf>
    <xf numFmtId="0" fontId="9" fillId="7" borderId="3" xfId="3" applyNumberFormat="1" applyFont="1" applyFill="1" applyBorder="1" applyAlignment="1" applyProtection="1">
      <alignment horizontal="center" vertical="top" wrapText="1"/>
      <protection locked="0"/>
    </xf>
    <xf numFmtId="1" fontId="9" fillId="7" borderId="3" xfId="3" applyNumberFormat="1" applyFont="1" applyFill="1" applyBorder="1" applyAlignment="1" applyProtection="1">
      <alignment horizontal="center" vertical="top" wrapText="1"/>
      <protection locked="0"/>
    </xf>
    <xf numFmtId="0" fontId="9" fillId="0" borderId="0" xfId="0" applyFont="1" applyFill="1" applyAlignment="1" applyProtection="1">
      <alignment horizontal="left" vertical="top" wrapText="1"/>
    </xf>
    <xf numFmtId="3" fontId="9" fillId="7" borderId="3" xfId="3" applyFont="1" applyFill="1" applyBorder="1" applyAlignment="1" applyProtection="1">
      <alignment horizontal="center" vertical="top" wrapText="1"/>
      <protection locked="0"/>
    </xf>
    <xf numFmtId="0" fontId="44" fillId="0" borderId="0" xfId="0" applyFont="1" applyFill="1" applyAlignment="1" applyProtection="1">
      <alignment horizontal="right" vertical="top" wrapText="1"/>
    </xf>
    <xf numFmtId="3" fontId="9" fillId="0" borderId="8" xfId="3" applyFont="1" applyFill="1" applyBorder="1" applyAlignment="1" applyProtection="1">
      <alignment horizontal="center" vertical="top" wrapText="1"/>
    </xf>
    <xf numFmtId="49" fontId="9" fillId="0" borderId="0" xfId="0" applyNumberFormat="1" applyFont="1" applyFill="1" applyAlignment="1" applyProtection="1">
      <alignment vertical="center" wrapText="1"/>
    </xf>
    <xf numFmtId="0" fontId="27" fillId="3" borderId="8" xfId="0" applyFont="1" applyFill="1" applyBorder="1" applyAlignment="1" applyProtection="1">
      <alignment wrapText="1"/>
    </xf>
    <xf numFmtId="0" fontId="9" fillId="4" borderId="0" xfId="0" applyFont="1" applyFill="1" applyBorder="1" applyAlignment="1" applyProtection="1">
      <alignment vertical="top" wrapText="1"/>
    </xf>
    <xf numFmtId="0" fontId="27" fillId="0" borderId="0" xfId="0" applyFont="1" applyFill="1" applyAlignment="1" applyProtection="1">
      <alignment horizontal="center" wrapText="1"/>
    </xf>
    <xf numFmtId="0" fontId="9" fillId="0" borderId="0" xfId="3" applyNumberFormat="1" applyFont="1" applyFill="1" applyBorder="1" applyAlignment="1" applyProtection="1">
      <alignment horizontal="center" vertical="top" wrapText="1"/>
    </xf>
    <xf numFmtId="0" fontId="6" fillId="0" borderId="0" xfId="0" applyFont="1" applyFill="1" applyAlignment="1" applyProtection="1">
      <alignment horizontal="justify" wrapText="1"/>
    </xf>
    <xf numFmtId="0" fontId="28" fillId="0" borderId="1" xfId="0" applyFont="1" applyFill="1" applyBorder="1" applyAlignment="1" applyProtection="1">
      <alignment vertical="top" wrapText="1"/>
    </xf>
    <xf numFmtId="3" fontId="9" fillId="7" borderId="5" xfId="3" applyFont="1" applyFill="1" applyBorder="1" applyAlignment="1" applyProtection="1">
      <alignment vertical="top" wrapText="1"/>
      <protection locked="0"/>
    </xf>
    <xf numFmtId="0" fontId="27" fillId="0" borderId="8" xfId="0" applyFont="1" applyFill="1" applyBorder="1" applyAlignment="1" applyProtection="1">
      <alignment horizontal="center" wrapText="1"/>
    </xf>
    <xf numFmtId="0" fontId="9" fillId="0" borderId="0" xfId="0" applyFont="1" applyFill="1" applyAlignment="1" applyProtection="1">
      <alignment horizontal="right" vertical="center" wrapText="1"/>
    </xf>
    <xf numFmtId="0" fontId="0" fillId="0" borderId="0" xfId="0" applyAlignment="1" applyProtection="1">
      <alignment wrapText="1"/>
    </xf>
    <xf numFmtId="0" fontId="9" fillId="4" borderId="3" xfId="0" applyFont="1" applyFill="1" applyBorder="1" applyAlignment="1" applyProtection="1">
      <alignment vertical="top" wrapText="1"/>
    </xf>
    <xf numFmtId="0" fontId="9" fillId="4" borderId="21" xfId="0" applyFont="1" applyFill="1" applyBorder="1" applyAlignment="1" applyProtection="1">
      <alignment vertical="top" wrapText="1"/>
    </xf>
    <xf numFmtId="0" fontId="27" fillId="3" borderId="0" xfId="0" applyFont="1" applyFill="1" applyBorder="1" applyAlignment="1" applyProtection="1">
      <alignment wrapText="1"/>
    </xf>
    <xf numFmtId="0" fontId="6" fillId="0" borderId="0" xfId="0" applyFont="1" applyAlignment="1" applyProtection="1">
      <alignment wrapText="1"/>
    </xf>
    <xf numFmtId="0" fontId="23" fillId="0" borderId="0" xfId="0" applyFont="1" applyFill="1" applyAlignment="1">
      <alignment wrapText="1"/>
    </xf>
    <xf numFmtId="0" fontId="33" fillId="13" borderId="0" xfId="0" applyFont="1" applyFill="1" applyAlignment="1">
      <alignment wrapText="1"/>
    </xf>
    <xf numFmtId="0" fontId="0" fillId="0" borderId="0" xfId="0" applyFont="1" applyAlignment="1">
      <alignment horizontal="right" vertical="center" wrapText="1"/>
    </xf>
    <xf numFmtId="0" fontId="0" fillId="0" borderId="0" xfId="0" applyFont="1" applyAlignment="1">
      <alignment vertical="center" wrapText="1"/>
    </xf>
    <xf numFmtId="0" fontId="47" fillId="0" borderId="0" xfId="0" applyFont="1" applyAlignment="1">
      <alignment horizontal="right" wrapText="1"/>
    </xf>
    <xf numFmtId="0" fontId="33" fillId="0" borderId="0" xfId="0" applyFont="1" applyFill="1" applyAlignment="1">
      <alignment wrapText="1"/>
    </xf>
    <xf numFmtId="0" fontId="23" fillId="0" borderId="0" xfId="0" applyFont="1" applyAlignment="1">
      <alignment horizontal="left" vertical="center" wrapText="1"/>
    </xf>
    <xf numFmtId="3" fontId="9" fillId="7" borderId="1" xfId="3" applyFont="1" applyFill="1" applyBorder="1" applyAlignment="1" applyProtection="1">
      <alignment horizontal="center" vertical="center" wrapText="1"/>
      <protection locked="0"/>
    </xf>
    <xf numFmtId="0" fontId="20" fillId="0" borderId="0" xfId="4" applyFont="1" applyFill="1" applyAlignment="1" applyProtection="1">
      <alignment horizontal="left" vertical="center" wrapText="1"/>
    </xf>
    <xf numFmtId="3" fontId="9" fillId="7" borderId="1" xfId="3" applyFont="1" applyFill="1" applyBorder="1" applyAlignment="1" applyProtection="1">
      <alignment horizontal="center" vertical="top" wrapText="1"/>
      <protection locked="0"/>
    </xf>
    <xf numFmtId="0" fontId="27" fillId="3" borderId="8"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27" fillId="3" borderId="0" xfId="0" applyFont="1" applyFill="1" applyBorder="1" applyAlignment="1" applyProtection="1">
      <alignment horizontal="center" wrapText="1"/>
    </xf>
    <xf numFmtId="0" fontId="9" fillId="3" borderId="0" xfId="0" applyFont="1" applyFill="1" applyAlignment="1" applyProtection="1">
      <alignment horizontal="center" wrapText="1"/>
    </xf>
    <xf numFmtId="0" fontId="27" fillId="3" borderId="8"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9" fillId="3" borderId="0" xfId="0" applyFont="1" applyFill="1" applyAlignment="1" applyProtection="1">
      <alignment horizontal="center" wrapText="1"/>
    </xf>
    <xf numFmtId="0" fontId="27" fillId="3" borderId="0" xfId="0" applyFont="1" applyFill="1" applyBorder="1" applyAlignment="1" applyProtection="1">
      <alignment horizontal="center" wrapText="1"/>
    </xf>
    <xf numFmtId="0" fontId="5" fillId="3" borderId="0" xfId="0" applyFont="1" applyFill="1" applyAlignment="1" applyProtection="1">
      <alignment wrapText="1"/>
    </xf>
    <xf numFmtId="0" fontId="11" fillId="3" borderId="6" xfId="0" applyFont="1" applyFill="1" applyBorder="1" applyAlignment="1" applyProtection="1">
      <alignment wrapText="1"/>
    </xf>
    <xf numFmtId="14" fontId="12" fillId="3" borderId="0" xfId="0" applyNumberFormat="1" applyFont="1" applyFill="1" applyBorder="1" applyAlignment="1" applyProtection="1">
      <alignment wrapText="1"/>
    </xf>
    <xf numFmtId="0" fontId="7" fillId="3" borderId="0" xfId="2" applyFont="1" applyFill="1" applyBorder="1" applyAlignment="1" applyProtection="1">
      <alignment vertical="center" wrapText="1"/>
    </xf>
    <xf numFmtId="0" fontId="6" fillId="0" borderId="0" xfId="0" applyFont="1" applyFill="1" applyBorder="1" applyAlignment="1" applyProtection="1">
      <alignment wrapText="1"/>
    </xf>
    <xf numFmtId="0" fontId="4" fillId="0" borderId="0" xfId="0" applyFont="1" applyFill="1" applyAlignment="1" applyProtection="1">
      <alignment horizontal="right" vertical="top" wrapText="1"/>
    </xf>
    <xf numFmtId="0" fontId="17" fillId="3" borderId="0" xfId="0" applyFont="1" applyFill="1" applyAlignment="1" applyProtection="1">
      <alignment wrapText="1"/>
    </xf>
    <xf numFmtId="164" fontId="9" fillId="7" borderId="3" xfId="3" applyNumberFormat="1" applyFont="1" applyFill="1" applyBorder="1" applyAlignment="1" applyProtection="1">
      <alignment horizontal="center" vertical="top" wrapText="1"/>
      <protection locked="0"/>
    </xf>
    <xf numFmtId="3" fontId="9" fillId="0" borderId="0" xfId="3" applyFont="1" applyFill="1" applyBorder="1" applyAlignment="1" applyProtection="1">
      <alignment horizontal="center" vertical="top" wrapText="1"/>
    </xf>
    <xf numFmtId="164" fontId="9" fillId="0" borderId="0" xfId="3" applyNumberFormat="1" applyFont="1" applyFill="1" applyBorder="1" applyAlignment="1" applyProtection="1">
      <alignment horizontal="center" vertical="top" wrapText="1"/>
    </xf>
    <xf numFmtId="0" fontId="21" fillId="0" borderId="0" xfId="0" applyFont="1" applyFill="1" applyAlignment="1" applyProtection="1">
      <alignment horizontal="right" vertical="top" wrapText="1"/>
    </xf>
    <xf numFmtId="0" fontId="9" fillId="0" borderId="0" xfId="0" applyFont="1" applyFill="1" applyAlignment="1" applyProtection="1">
      <alignment horizontal="center" wrapText="1"/>
    </xf>
    <xf numFmtId="3" fontId="9" fillId="7" borderId="18" xfId="3" applyFont="1" applyFill="1" applyBorder="1" applyAlignment="1" applyProtection="1">
      <alignment horizontal="center" vertical="top" wrapText="1"/>
      <protection locked="0"/>
    </xf>
    <xf numFmtId="164" fontId="9" fillId="7" borderId="18" xfId="3" applyNumberFormat="1" applyFont="1" applyFill="1" applyBorder="1" applyAlignment="1" applyProtection="1">
      <alignment horizontal="center" vertical="top" wrapText="1"/>
      <protection locked="0"/>
    </xf>
    <xf numFmtId="0" fontId="8" fillId="3" borderId="8" xfId="0" applyFont="1" applyFill="1" applyBorder="1" applyAlignment="1" applyProtection="1">
      <alignment wrapText="1"/>
    </xf>
    <xf numFmtId="0" fontId="0" fillId="0" borderId="0" xfId="0" applyFill="1" applyAlignment="1" applyProtection="1">
      <alignment wrapText="1"/>
    </xf>
    <xf numFmtId="0" fontId="6" fillId="0" borderId="0" xfId="0" applyFont="1" applyFill="1" applyAlignment="1" applyProtection="1">
      <alignment horizontal="right" vertical="center" wrapText="1"/>
    </xf>
    <xf numFmtId="0" fontId="5" fillId="3" borderId="0" xfId="0" applyFont="1" applyFill="1" applyAlignment="1" applyProtection="1">
      <alignment vertical="center" wrapText="1"/>
    </xf>
    <xf numFmtId="0" fontId="11" fillId="3" borderId="6" xfId="0" applyFont="1" applyFill="1" applyBorder="1" applyAlignment="1" applyProtection="1">
      <alignment vertical="center" wrapText="1"/>
    </xf>
    <xf numFmtId="14" fontId="12" fillId="3" borderId="0" xfId="0" applyNumberFormat="1" applyFont="1" applyFill="1" applyBorder="1" applyAlignment="1" applyProtection="1">
      <alignment vertical="center" wrapText="1"/>
    </xf>
    <xf numFmtId="0" fontId="6" fillId="0" borderId="0" xfId="0" applyFont="1" applyFill="1" applyBorder="1" applyAlignment="1" applyProtection="1">
      <alignment horizontal="right" vertical="center" wrapText="1"/>
    </xf>
    <xf numFmtId="0" fontId="10" fillId="0" borderId="0" xfId="0" applyFont="1" applyFill="1" applyBorder="1" applyAlignment="1" applyProtection="1">
      <alignment vertical="center" wrapText="1"/>
    </xf>
    <xf numFmtId="49" fontId="9" fillId="0" borderId="4" xfId="3" quotePrefix="1" applyNumberFormat="1" applyFont="1" applyFill="1" applyBorder="1" applyAlignment="1" applyProtection="1">
      <alignment horizontal="center" vertical="center" wrapText="1"/>
    </xf>
    <xf numFmtId="49" fontId="9" fillId="0" borderId="1" xfId="3" applyNumberFormat="1" applyFont="1" applyFill="1" applyBorder="1" applyAlignment="1" applyProtection="1">
      <alignment horizontal="center" vertical="center" wrapText="1"/>
    </xf>
    <xf numFmtId="49" fontId="9" fillId="0" borderId="5" xfId="3" applyNumberFormat="1" applyFont="1" applyFill="1" applyBorder="1" applyAlignment="1" applyProtection="1">
      <alignment horizontal="center" vertical="center" wrapText="1"/>
    </xf>
    <xf numFmtId="0" fontId="10" fillId="3" borderId="0" xfId="1" applyFont="1" applyFill="1" applyBorder="1" applyAlignment="1" applyProtection="1">
      <alignment vertical="center" wrapText="1"/>
    </xf>
    <xf numFmtId="0" fontId="6" fillId="3" borderId="0" xfId="0" applyFont="1" applyFill="1" applyAlignment="1" applyProtection="1">
      <alignment horizontal="right" vertical="center" wrapText="1"/>
    </xf>
    <xf numFmtId="0" fontId="4" fillId="3" borderId="10" xfId="0" applyFont="1" applyFill="1" applyBorder="1" applyAlignment="1" applyProtection="1">
      <alignment vertical="center" wrapText="1"/>
    </xf>
    <xf numFmtId="0" fontId="4" fillId="3" borderId="14" xfId="0" applyFont="1" applyFill="1" applyBorder="1" applyAlignment="1" applyProtection="1">
      <alignment vertical="center" wrapText="1"/>
    </xf>
    <xf numFmtId="0" fontId="4" fillId="3" borderId="11" xfId="0" applyFont="1" applyFill="1" applyBorder="1" applyAlignment="1" applyProtection="1">
      <alignment wrapText="1"/>
    </xf>
    <xf numFmtId="0" fontId="4" fillId="3" borderId="15" xfId="0" applyFont="1" applyFill="1" applyBorder="1" applyAlignment="1" applyProtection="1">
      <alignment wrapText="1"/>
    </xf>
    <xf numFmtId="0" fontId="20" fillId="0" borderId="16" xfId="4" applyFont="1" applyFill="1" applyBorder="1" applyAlignment="1" applyProtection="1">
      <alignment horizontal="center" vertical="center" wrapText="1"/>
    </xf>
    <xf numFmtId="0" fontId="4" fillId="3" borderId="16" xfId="0" applyFont="1" applyFill="1" applyBorder="1" applyAlignment="1" applyProtection="1">
      <alignment vertical="center" wrapText="1"/>
    </xf>
    <xf numFmtId="0" fontId="4" fillId="3" borderId="17" xfId="0" applyFont="1" applyFill="1" applyBorder="1" applyAlignment="1" applyProtection="1">
      <alignment wrapText="1"/>
    </xf>
    <xf numFmtId="0" fontId="20" fillId="0" borderId="0" xfId="4"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18" fillId="0" borderId="0" xfId="0" applyFont="1" applyAlignment="1" applyProtection="1">
      <alignment vertical="center" wrapText="1"/>
    </xf>
    <xf numFmtId="0" fontId="18" fillId="0" borderId="0" xfId="0" applyFont="1" applyFill="1" applyAlignment="1" applyProtection="1">
      <alignment vertical="center" wrapText="1"/>
    </xf>
    <xf numFmtId="0" fontId="9" fillId="3" borderId="0" xfId="0" applyFont="1" applyFill="1" applyAlignment="1" applyProtection="1">
      <alignment wrapText="1"/>
    </xf>
    <xf numFmtId="0" fontId="34" fillId="3" borderId="0" xfId="0" applyFont="1" applyFill="1" applyAlignment="1" applyProtection="1">
      <alignment wrapText="1"/>
    </xf>
    <xf numFmtId="0" fontId="35" fillId="3" borderId="6" xfId="0" applyFont="1" applyFill="1" applyBorder="1" applyAlignment="1" applyProtection="1">
      <alignment wrapText="1"/>
    </xf>
    <xf numFmtId="0" fontId="27" fillId="3" borderId="0" xfId="0" applyFont="1" applyFill="1" applyAlignment="1" applyProtection="1">
      <alignment wrapText="1"/>
    </xf>
    <xf numFmtId="0" fontId="34" fillId="3" borderId="0" xfId="2" applyFont="1" applyFill="1" applyBorder="1" applyAlignment="1" applyProtection="1">
      <alignment vertical="center" wrapText="1"/>
    </xf>
    <xf numFmtId="0" fontId="27" fillId="3" borderId="0" xfId="2" applyFont="1" applyFill="1" applyBorder="1" applyAlignment="1" applyProtection="1">
      <alignment vertical="center" wrapText="1"/>
    </xf>
    <xf numFmtId="0" fontId="36" fillId="3" borderId="0" xfId="0" applyFont="1" applyFill="1" applyAlignment="1" applyProtection="1">
      <alignment wrapText="1"/>
    </xf>
    <xf numFmtId="0" fontId="6" fillId="0" borderId="0" xfId="0" applyFont="1" applyFill="1" applyAlignment="1" applyProtection="1">
      <alignment horizontal="right" wrapText="1"/>
    </xf>
    <xf numFmtId="0" fontId="9" fillId="0" borderId="0" xfId="0" applyFont="1" applyFill="1" applyAlignment="1" applyProtection="1">
      <alignment wrapText="1"/>
    </xf>
    <xf numFmtId="0" fontId="27" fillId="3" borderId="0" xfId="2" applyFont="1" applyFill="1" applyBorder="1" applyAlignment="1" applyProtection="1">
      <alignment vertical="top" wrapText="1"/>
    </xf>
    <xf numFmtId="0" fontId="30" fillId="0" borderId="0" xfId="0" applyFont="1" applyAlignment="1" applyProtection="1">
      <alignment vertical="center" wrapText="1"/>
    </xf>
    <xf numFmtId="0" fontId="27" fillId="3" borderId="8" xfId="0" applyFont="1" applyFill="1" applyBorder="1" applyAlignment="1" applyProtection="1">
      <alignment vertical="center" wrapText="1"/>
    </xf>
    <xf numFmtId="0" fontId="6" fillId="0" borderId="0" xfId="0" applyFont="1" applyFill="1" applyAlignment="1" applyProtection="1">
      <alignment horizontal="right" vertical="top" wrapText="1"/>
    </xf>
    <xf numFmtId="0" fontId="36" fillId="0" borderId="0" xfId="0" applyFont="1" applyFill="1" applyAlignment="1" applyProtection="1">
      <alignment wrapText="1"/>
    </xf>
    <xf numFmtId="0" fontId="30" fillId="0" borderId="0" xfId="0" applyFont="1" applyFill="1" applyAlignment="1" applyProtection="1">
      <alignment vertical="center" wrapText="1"/>
    </xf>
    <xf numFmtId="0" fontId="23" fillId="0" borderId="0" xfId="0" applyFont="1" applyFill="1" applyAlignment="1" applyProtection="1">
      <alignment vertical="top" wrapText="1"/>
    </xf>
    <xf numFmtId="0" fontId="0" fillId="0" borderId="0" xfId="0" applyAlignment="1" applyProtection="1">
      <alignment vertical="top" wrapText="1"/>
    </xf>
    <xf numFmtId="0" fontId="41" fillId="0" borderId="0" xfId="0" applyFont="1" applyFill="1" applyAlignment="1" applyProtection="1">
      <alignment wrapText="1"/>
    </xf>
    <xf numFmtId="3" fontId="9" fillId="7" borderId="3" xfId="3" applyNumberFormat="1" applyFont="1" applyFill="1" applyBorder="1" applyAlignment="1" applyProtection="1">
      <alignment horizontal="center" vertical="top" wrapText="1"/>
      <protection locked="0"/>
    </xf>
    <xf numFmtId="42" fontId="9" fillId="7" borderId="3" xfId="3" applyNumberFormat="1" applyFont="1" applyFill="1" applyBorder="1" applyAlignment="1" applyProtection="1">
      <alignment horizontal="center" vertical="top" wrapText="1"/>
      <protection locked="0"/>
    </xf>
    <xf numFmtId="42" fontId="9" fillId="7" borderId="3" xfId="3" applyNumberFormat="1" applyFont="1" applyFill="1" applyBorder="1" applyAlignment="1" applyProtection="1">
      <alignment horizontal="center" vertical="top" wrapText="1"/>
    </xf>
    <xf numFmtId="0" fontId="34" fillId="0" borderId="0" xfId="0" applyFont="1" applyAlignment="1">
      <alignment vertical="center" wrapText="1"/>
    </xf>
    <xf numFmtId="0" fontId="36" fillId="0" borderId="0" xfId="0" applyFont="1" applyAlignment="1">
      <alignment wrapText="1"/>
    </xf>
    <xf numFmtId="0" fontId="12" fillId="0" borderId="0" xfId="0" applyFont="1" applyAlignment="1">
      <alignment wrapText="1"/>
    </xf>
    <xf numFmtId="0" fontId="40" fillId="0" borderId="0" xfId="6" applyAlignment="1">
      <alignment wrapText="1"/>
    </xf>
    <xf numFmtId="0" fontId="0" fillId="3" borderId="0" xfId="0" applyFill="1" applyAlignment="1" applyProtection="1">
      <alignment wrapText="1"/>
    </xf>
    <xf numFmtId="0" fontId="16" fillId="0" borderId="0" xfId="0" applyFont="1" applyAlignment="1" applyProtection="1">
      <alignment vertical="center" wrapText="1"/>
    </xf>
    <xf numFmtId="0" fontId="9" fillId="3" borderId="0" xfId="0" applyFont="1" applyFill="1" applyAlignment="1" applyProtection="1">
      <alignment horizontal="right" vertical="top" wrapText="1"/>
    </xf>
    <xf numFmtId="0" fontId="4" fillId="3" borderId="0" xfId="0" applyFont="1" applyFill="1" applyAlignment="1" applyProtection="1">
      <alignment horizontal="right" vertical="top" wrapText="1"/>
    </xf>
    <xf numFmtId="0" fontId="16" fillId="3" borderId="0" xfId="0" applyFont="1" applyFill="1" applyAlignment="1" applyProtection="1">
      <alignment vertical="center" wrapText="1"/>
    </xf>
    <xf numFmtId="0" fontId="6" fillId="3" borderId="0" xfId="0" applyFont="1" applyFill="1" applyAlignment="1" applyProtection="1">
      <alignment horizontal="right" wrapText="1"/>
    </xf>
    <xf numFmtId="0" fontId="6" fillId="3" borderId="0" xfId="0" applyFont="1" applyFill="1" applyAlignment="1" applyProtection="1">
      <alignment vertical="center" wrapText="1"/>
    </xf>
    <xf numFmtId="0" fontId="27" fillId="0" borderId="0" xfId="0" applyFont="1" applyFill="1" applyBorder="1" applyAlignment="1" applyProtection="1">
      <alignment horizontal="center" wrapText="1"/>
    </xf>
    <xf numFmtId="0" fontId="37" fillId="3" borderId="0" xfId="0" applyFont="1" applyFill="1" applyAlignment="1" applyProtection="1">
      <alignment wrapText="1"/>
    </xf>
    <xf numFmtId="9" fontId="9" fillId="7" borderId="5" xfId="3" applyNumberFormat="1" applyFont="1" applyFill="1" applyBorder="1" applyAlignment="1" applyProtection="1">
      <alignment vertical="top" wrapText="1"/>
      <protection locked="0"/>
    </xf>
    <xf numFmtId="3" fontId="9" fillId="7" borderId="3" xfId="3" applyFont="1" applyFill="1" applyBorder="1" applyAlignment="1" applyProtection="1">
      <alignment vertical="top" wrapText="1"/>
      <protection locked="0"/>
    </xf>
    <xf numFmtId="0" fontId="5" fillId="3" borderId="12" xfId="0" applyFont="1" applyFill="1" applyBorder="1" applyAlignment="1" applyProtection="1">
      <alignment horizontal="center" vertical="center" wrapText="1"/>
    </xf>
    <xf numFmtId="3" fontId="9" fillId="7" borderId="4" xfId="3" applyFont="1" applyFill="1" applyBorder="1" applyAlignment="1" applyProtection="1">
      <alignment horizontal="center" vertical="center" wrapText="1"/>
      <protection locked="0"/>
    </xf>
    <xf numFmtId="3" fontId="9" fillId="7" borderId="1" xfId="3" applyFont="1" applyFill="1" applyBorder="1" applyAlignment="1" applyProtection="1">
      <alignment horizontal="center" vertical="center" wrapText="1"/>
      <protection locked="0"/>
    </xf>
    <xf numFmtId="3" fontId="9" fillId="7" borderId="5" xfId="3" applyFont="1" applyFill="1" applyBorder="1" applyAlignment="1" applyProtection="1">
      <alignment horizontal="center" vertical="center" wrapText="1"/>
      <protection locked="0"/>
    </xf>
    <xf numFmtId="0" fontId="20" fillId="9" borderId="0" xfId="4" applyFont="1" applyBorder="1" applyAlignment="1" applyProtection="1">
      <alignment horizontal="center" vertical="center" wrapText="1"/>
    </xf>
    <xf numFmtId="0" fontId="20" fillId="0" borderId="14" xfId="4" applyFont="1" applyFill="1" applyBorder="1" applyAlignment="1" applyProtection="1">
      <alignment horizontal="center" vertical="center" wrapText="1"/>
    </xf>
    <xf numFmtId="14" fontId="12" fillId="0" borderId="9" xfId="0" applyNumberFormat="1"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49" fontId="9" fillId="7" borderId="4" xfId="3" applyNumberFormat="1" applyFont="1" applyFill="1" applyBorder="1" applyAlignment="1" applyProtection="1">
      <alignment horizontal="center" vertical="center" wrapText="1"/>
      <protection locked="0"/>
    </xf>
    <xf numFmtId="49" fontId="9" fillId="7" borderId="1" xfId="3" applyNumberFormat="1" applyFont="1" applyFill="1" applyBorder="1" applyAlignment="1" applyProtection="1">
      <alignment horizontal="center" vertical="center" wrapText="1"/>
      <protection locked="0"/>
    </xf>
    <xf numFmtId="49" fontId="9" fillId="7" borderId="5" xfId="3" applyNumberFormat="1" applyFont="1" applyFill="1" applyBorder="1" applyAlignment="1" applyProtection="1">
      <alignment horizontal="center" vertical="center" wrapText="1"/>
      <protection locked="0"/>
    </xf>
    <xf numFmtId="49" fontId="9" fillId="7" borderId="4" xfId="3" quotePrefix="1" applyNumberFormat="1" applyFont="1" applyFill="1" applyBorder="1" applyAlignment="1" applyProtection="1">
      <alignment horizontal="center" vertical="center" wrapText="1"/>
      <protection locked="0"/>
    </xf>
    <xf numFmtId="0" fontId="20" fillId="0" borderId="0" xfId="4" applyFont="1" applyFill="1" applyAlignment="1" applyProtection="1">
      <alignment horizontal="left" vertical="center" wrapText="1"/>
    </xf>
    <xf numFmtId="0" fontId="8" fillId="3" borderId="8" xfId="0" applyFont="1" applyFill="1" applyBorder="1" applyAlignment="1" applyProtection="1">
      <alignment horizontal="center" wrapText="1"/>
    </xf>
    <xf numFmtId="3" fontId="9" fillId="7" borderId="4" xfId="3"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wrapText="1"/>
      <protection locked="0"/>
    </xf>
    <xf numFmtId="3" fontId="9" fillId="7" borderId="5" xfId="3" applyFont="1" applyFill="1" applyBorder="1" applyAlignment="1" applyProtection="1">
      <alignment horizontal="center" vertical="top" wrapText="1"/>
      <protection locked="0"/>
    </xf>
    <xf numFmtId="14" fontId="12" fillId="0" borderId="9" xfId="0" applyNumberFormat="1" applyFont="1" applyFill="1" applyBorder="1" applyAlignment="1" applyProtection="1">
      <alignment horizontal="center" wrapText="1"/>
    </xf>
    <xf numFmtId="14" fontId="12" fillId="0" borderId="7" xfId="0" applyNumberFormat="1" applyFont="1" applyFill="1" applyBorder="1" applyAlignment="1" applyProtection="1">
      <alignment horizontal="center" wrapText="1"/>
    </xf>
    <xf numFmtId="0" fontId="27" fillId="0" borderId="1" xfId="0" applyFont="1" applyFill="1" applyBorder="1" applyAlignment="1" applyProtection="1">
      <alignment horizontal="center" vertical="top" wrapText="1"/>
    </xf>
    <xf numFmtId="0" fontId="9" fillId="7" borderId="4" xfId="3" applyNumberFormat="1" applyFont="1" applyFill="1" applyBorder="1" applyAlignment="1" applyProtection="1">
      <alignment horizontal="center" vertical="top" wrapText="1"/>
      <protection locked="0"/>
    </xf>
    <xf numFmtId="0" fontId="9" fillId="7" borderId="1" xfId="3" applyNumberFormat="1" applyFont="1" applyFill="1" applyBorder="1" applyAlignment="1" applyProtection="1">
      <alignment horizontal="center" vertical="top" wrapText="1"/>
      <protection locked="0"/>
    </xf>
    <xf numFmtId="0" fontId="9" fillId="7" borderId="5" xfId="3" applyNumberFormat="1" applyFont="1" applyFill="1" applyBorder="1" applyAlignment="1" applyProtection="1">
      <alignment horizontal="center" vertical="top" wrapText="1"/>
      <protection locked="0"/>
    </xf>
    <xf numFmtId="3" fontId="9" fillId="7" borderId="0" xfId="3" applyFont="1" applyFill="1" applyBorder="1" applyAlignment="1" applyProtection="1">
      <alignment horizontal="center" vertical="center" wrapText="1"/>
      <protection locked="0"/>
    </xf>
    <xf numFmtId="3" fontId="9" fillId="7" borderId="19" xfId="3" applyFont="1" applyFill="1" applyBorder="1" applyAlignment="1" applyProtection="1">
      <alignment horizontal="center" vertical="center" wrapText="1"/>
      <protection locked="0"/>
    </xf>
    <xf numFmtId="3" fontId="9" fillId="7" borderId="1" xfId="3" applyNumberFormat="1" applyFont="1" applyFill="1" applyBorder="1" applyAlignment="1" applyProtection="1">
      <alignment horizontal="center" vertical="top" wrapText="1"/>
      <protection locked="0"/>
    </xf>
    <xf numFmtId="3" fontId="9" fillId="7" borderId="5" xfId="3" applyNumberFormat="1" applyFont="1" applyFill="1" applyBorder="1" applyAlignment="1" applyProtection="1">
      <alignment horizontal="center" vertical="top" wrapText="1"/>
      <protection locked="0"/>
    </xf>
    <xf numFmtId="0" fontId="27" fillId="3" borderId="8" xfId="0" applyFont="1" applyFill="1" applyBorder="1" applyAlignment="1" applyProtection="1">
      <alignment horizontal="center" wrapText="1"/>
    </xf>
    <xf numFmtId="164" fontId="9" fillId="7" borderId="1" xfId="3" applyNumberFormat="1" applyFont="1" applyFill="1" applyBorder="1" applyAlignment="1" applyProtection="1">
      <alignment horizontal="center" vertical="top" wrapText="1"/>
      <protection locked="0"/>
    </xf>
    <xf numFmtId="164" fontId="9" fillId="7" borderId="5" xfId="3" applyNumberFormat="1" applyFont="1" applyFill="1" applyBorder="1" applyAlignment="1" applyProtection="1">
      <alignment horizontal="center" vertical="top" wrapText="1"/>
      <protection locked="0"/>
    </xf>
    <xf numFmtId="14" fontId="36" fillId="0" borderId="9" xfId="0" applyNumberFormat="1" applyFont="1" applyFill="1" applyBorder="1" applyAlignment="1" applyProtection="1">
      <alignment horizontal="center" wrapText="1"/>
    </xf>
    <xf numFmtId="14" fontId="36" fillId="0" borderId="7" xfId="0" applyNumberFormat="1" applyFont="1" applyFill="1" applyBorder="1" applyAlignment="1" applyProtection="1">
      <alignment horizontal="center" wrapText="1"/>
    </xf>
    <xf numFmtId="0" fontId="27" fillId="0" borderId="8" xfId="0" applyFont="1" applyFill="1" applyBorder="1" applyAlignment="1" applyProtection="1">
      <alignment horizontal="center" wrapText="1"/>
    </xf>
    <xf numFmtId="0" fontId="9" fillId="8" borderId="0" xfId="0" applyFont="1" applyFill="1" applyBorder="1" applyAlignment="1" applyProtection="1">
      <alignment horizontal="left" vertical="top" wrapText="1"/>
    </xf>
    <xf numFmtId="0" fontId="27" fillId="3" borderId="0" xfId="0" applyFont="1" applyFill="1" applyBorder="1" applyAlignment="1" applyProtection="1">
      <alignment horizontal="center" wrapText="1"/>
    </xf>
    <xf numFmtId="0" fontId="9" fillId="8" borderId="4" xfId="0" applyFont="1" applyFill="1" applyBorder="1" applyAlignment="1" applyProtection="1">
      <alignment horizontal="left" vertical="top" wrapText="1"/>
    </xf>
    <xf numFmtId="0" fontId="9" fillId="8" borderId="1" xfId="0" applyFont="1" applyFill="1" applyBorder="1" applyAlignment="1" applyProtection="1">
      <alignment horizontal="left" vertical="top" wrapText="1"/>
    </xf>
    <xf numFmtId="0" fontId="9" fillId="8" borderId="5" xfId="0" applyFont="1" applyFill="1" applyBorder="1" applyAlignment="1" applyProtection="1">
      <alignment horizontal="left" vertical="top" wrapText="1"/>
    </xf>
    <xf numFmtId="0" fontId="10" fillId="8" borderId="1" xfId="0" applyFont="1" applyFill="1" applyBorder="1" applyAlignment="1" applyProtection="1">
      <alignment horizontal="left" vertical="top" wrapText="1"/>
    </xf>
    <xf numFmtId="0" fontId="27" fillId="3" borderId="1" xfId="0" applyFont="1" applyFill="1" applyBorder="1" applyAlignment="1" applyProtection="1">
      <alignment horizontal="center" wrapText="1"/>
    </xf>
    <xf numFmtId="3" fontId="9" fillId="7" borderId="20" xfId="3" applyFont="1" applyFill="1" applyBorder="1" applyAlignment="1" applyProtection="1">
      <alignment horizontal="center" vertical="top" wrapText="1"/>
      <protection locked="0"/>
    </xf>
    <xf numFmtId="3" fontId="9" fillId="7" borderId="0" xfId="3" applyFont="1" applyFill="1" applyBorder="1" applyAlignment="1" applyProtection="1">
      <alignment horizontal="center" vertical="top" wrapText="1"/>
      <protection locked="0"/>
    </xf>
    <xf numFmtId="3" fontId="9" fillId="7" borderId="19" xfId="3" applyFont="1" applyFill="1" applyBorder="1" applyAlignment="1" applyProtection="1">
      <alignment horizontal="center" vertical="top" wrapText="1"/>
      <protection locked="0"/>
    </xf>
    <xf numFmtId="3" fontId="9" fillId="7" borderId="4" xfId="3" applyNumberFormat="1" applyFont="1" applyFill="1" applyBorder="1" applyAlignment="1" applyProtection="1">
      <alignment horizontal="center" vertical="top" wrapText="1"/>
      <protection locked="0"/>
    </xf>
    <xf numFmtId="165" fontId="9" fillId="7" borderId="4" xfId="3" applyNumberFormat="1" applyFont="1" applyFill="1" applyBorder="1" applyAlignment="1" applyProtection="1">
      <alignment horizontal="center" vertical="top" wrapText="1"/>
      <protection locked="0"/>
    </xf>
    <xf numFmtId="165" fontId="9" fillId="7" borderId="1" xfId="3" applyNumberFormat="1" applyFont="1" applyFill="1" applyBorder="1" applyAlignment="1" applyProtection="1">
      <alignment horizontal="center" vertical="top" wrapText="1"/>
      <protection locked="0"/>
    </xf>
    <xf numFmtId="165" fontId="9" fillId="7" borderId="5" xfId="3" applyNumberFormat="1" applyFont="1" applyFill="1" applyBorder="1" applyAlignment="1" applyProtection="1">
      <alignment horizontal="center" vertical="top" wrapText="1"/>
      <protection locked="0"/>
    </xf>
    <xf numFmtId="0" fontId="9" fillId="3" borderId="0" xfId="0" applyFont="1" applyFill="1" applyAlignment="1" applyProtection="1">
      <alignment horizontal="center" wrapText="1"/>
    </xf>
    <xf numFmtId="0" fontId="9" fillId="3" borderId="8" xfId="0" applyFont="1" applyFill="1" applyBorder="1" applyAlignment="1" applyProtection="1">
      <alignment horizontal="left" vertical="top" wrapText="1"/>
    </xf>
    <xf numFmtId="14" fontId="36" fillId="3" borderId="9" xfId="0" applyNumberFormat="1" applyFont="1" applyFill="1" applyBorder="1" applyAlignment="1" applyProtection="1">
      <alignment horizontal="center" wrapText="1"/>
    </xf>
    <xf numFmtId="14" fontId="36" fillId="3" borderId="7" xfId="0" applyNumberFormat="1" applyFont="1" applyFill="1" applyBorder="1" applyAlignment="1" applyProtection="1">
      <alignment horizontal="center" wrapText="1"/>
    </xf>
    <xf numFmtId="0" fontId="27" fillId="3" borderId="0" xfId="0" applyFont="1" applyFill="1" applyAlignment="1" applyProtection="1">
      <alignment horizontal="left" vertical="center" wrapText="1"/>
    </xf>
  </cellXfs>
  <cellStyles count="7">
    <cellStyle name="20% - Accent6" xfId="1" builtinId="50"/>
    <cellStyle name="Bad" xfId="5" builtinId="27"/>
    <cellStyle name="Good" xfId="4" builtinId="26"/>
    <cellStyle name="Hyperlink" xfId="6" builtinId="8"/>
    <cellStyle name="inputExposure" xfId="3" xr:uid="{00000000-0005-0000-0000-000004000000}"/>
    <cellStyle name="Normal" xfId="0" builtinId="0"/>
    <cellStyle name="Normal 3" xfId="2" xr:uid="{00000000-0005-0000-0000-000006000000}"/>
  </cellStyles>
  <dxfs count="4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DEBF7"/>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2266950</xdr:colOff>
      <xdr:row>5</xdr:row>
      <xdr:rowOff>57454</xdr:rowOff>
    </xdr:to>
    <xdr:pic>
      <xdr:nvPicPr>
        <xdr:cNvPr id="2" name="Picture 1" title="DNB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1806575</xdr:colOff>
      <xdr:row>5</xdr:row>
      <xdr:rowOff>57454</xdr:rowOff>
    </xdr:to>
    <xdr:pic>
      <xdr:nvPicPr>
        <xdr:cNvPr id="2" name="Picture 1" title="DNB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1968500</xdr:colOff>
      <xdr:row>5</xdr:row>
      <xdr:rowOff>57454</xdr:rowOff>
    </xdr:to>
    <xdr:pic>
      <xdr:nvPicPr>
        <xdr:cNvPr id="4" name="Picture 3" title="DNB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6654</xdr:rowOff>
    </xdr:to>
    <xdr:pic>
      <xdr:nvPicPr>
        <xdr:cNvPr id="6" name="Picture 1" title="DNB Logo">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a:extLst>
            <a:ext uri="{FF2B5EF4-FFF2-40B4-BE49-F238E27FC236}">
              <a16:creationId xmlns:a16="http://schemas.microsoft.com/office/drawing/2014/main" id="{F00B5079-99CA-443E-B52D-96EA0CD6E6FF}"/>
            </a:ext>
          </a:extLst>
        </xdr:cNvPr>
        <xdr:cNvPicPr>
          <a:picLocks noChangeAspect="1"/>
        </xdr:cNvPicPr>
      </xdr:nvPicPr>
      <xdr:blipFill>
        <a:blip xmlns:r="http://schemas.openxmlformats.org/officeDocument/2006/relationships" r:embed="rId1"/>
        <a:stretch>
          <a:fillRect/>
        </a:stretch>
      </xdr:blipFill>
      <xdr:spPr>
        <a:xfrm>
          <a:off x="523875" y="19050"/>
          <a:ext cx="2511425" cy="89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eba-publishes-final-revised-guidelines-money-laundering-and-terrorist-financing-risk-factor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31"/>
  <sheetViews>
    <sheetView showGridLines="0" tabSelected="1" zoomScaleNormal="100" workbookViewId="0"/>
  </sheetViews>
  <sheetFormatPr defaultRowHeight="14.5" x14ac:dyDescent="0.35"/>
  <cols>
    <col min="1" max="1" width="163.54296875" style="38" customWidth="1"/>
    <col min="2" max="2" width="113.54296875" customWidth="1"/>
  </cols>
  <sheetData>
    <row r="1" spans="1:1" x14ac:dyDescent="0.35">
      <c r="A1" s="31" t="s">
        <v>2309</v>
      </c>
    </row>
    <row r="2" spans="1:1" x14ac:dyDescent="0.35">
      <c r="A2" s="32" t="s">
        <v>25</v>
      </c>
    </row>
    <row r="3" spans="1:1" x14ac:dyDescent="0.35">
      <c r="A3" s="74" t="s">
        <v>2321</v>
      </c>
    </row>
    <row r="4" spans="1:1" x14ac:dyDescent="0.35">
      <c r="A4" s="32" t="s">
        <v>26</v>
      </c>
    </row>
    <row r="5" spans="1:1" ht="24.5" x14ac:dyDescent="0.35">
      <c r="A5" s="33" t="s">
        <v>211</v>
      </c>
    </row>
    <row r="7" spans="1:1" ht="26.25" customHeight="1" x14ac:dyDescent="0.35">
      <c r="A7" s="34" t="s">
        <v>212</v>
      </c>
    </row>
    <row r="9" spans="1:1" x14ac:dyDescent="0.35">
      <c r="A9" s="32" t="s">
        <v>208</v>
      </c>
    </row>
    <row r="10" spans="1:1" x14ac:dyDescent="0.35">
      <c r="A10" s="33" t="s">
        <v>860</v>
      </c>
    </row>
    <row r="11" spans="1:1" ht="48.5" x14ac:dyDescent="0.35">
      <c r="A11" s="33" t="s">
        <v>1684</v>
      </c>
    </row>
    <row r="12" spans="1:1" x14ac:dyDescent="0.35">
      <c r="A12" s="33" t="s">
        <v>28</v>
      </c>
    </row>
    <row r="13" spans="1:1" x14ac:dyDescent="0.35">
      <c r="A13" s="33" t="s">
        <v>48</v>
      </c>
    </row>
    <row r="14" spans="1:1" x14ac:dyDescent="0.35">
      <c r="A14" s="33" t="s">
        <v>29</v>
      </c>
    </row>
    <row r="15" spans="1:1" x14ac:dyDescent="0.35">
      <c r="A15" s="35" t="s">
        <v>2310</v>
      </c>
    </row>
    <row r="16" spans="1:1" x14ac:dyDescent="0.35">
      <c r="A16" s="33" t="s">
        <v>30</v>
      </c>
    </row>
    <row r="17" spans="1:1" x14ac:dyDescent="0.35">
      <c r="A17" s="33" t="s">
        <v>209</v>
      </c>
    </row>
    <row r="19" spans="1:1" x14ac:dyDescent="0.35">
      <c r="A19" s="32" t="s">
        <v>429</v>
      </c>
    </row>
    <row r="20" spans="1:1" ht="24.5" x14ac:dyDescent="0.35">
      <c r="A20" s="35" t="s">
        <v>859</v>
      </c>
    </row>
    <row r="21" spans="1:1" x14ac:dyDescent="0.35">
      <c r="A21" s="33" t="s">
        <v>203</v>
      </c>
    </row>
    <row r="23" spans="1:1" x14ac:dyDescent="0.35">
      <c r="A23" s="32" t="s">
        <v>31</v>
      </c>
    </row>
    <row r="24" spans="1:1" x14ac:dyDescent="0.35">
      <c r="A24" s="33" t="s">
        <v>210</v>
      </c>
    </row>
    <row r="25" spans="1:1" x14ac:dyDescent="0.35">
      <c r="A25" s="33"/>
    </row>
    <row r="26" spans="1:1" x14ac:dyDescent="0.35">
      <c r="A26" s="33" t="s">
        <v>27</v>
      </c>
    </row>
    <row r="28" spans="1:1" x14ac:dyDescent="0.35">
      <c r="A28" s="33"/>
    </row>
    <row r="29" spans="1:1" x14ac:dyDescent="0.35">
      <c r="A29" s="36"/>
    </row>
    <row r="31" spans="1:1" x14ac:dyDescent="0.35">
      <c r="A31" s="37"/>
    </row>
  </sheetData>
  <sheetProtection algorithmName="SHA-512" hashValue="czOVaqiQDezOHbZ/Qbi5w+S69O0Wit8jO1TA4ltaBhwKp1JQw43oq4Zj0few/rr5nDkFLBXgx9/o4EXT4lSs/g==" saltValue="aeIJEf+QUeJIXWyuoHt5YA==" spinCount="100000" sheet="1" objects="1" scenarios="1" formatRows="0"/>
  <hyperlinks>
    <hyperlink ref="A24" r:id="rId1" display="mailto:%20irap@dnb.nl"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102"/>
  <sheetViews>
    <sheetView zoomScaleNormal="100" workbookViewId="0">
      <pane ySplit="1" topLeftCell="A2" activePane="bottomLeft" state="frozen"/>
      <selection pane="bottomLeft" activeCell="A2" sqref="A2"/>
    </sheetView>
  </sheetViews>
  <sheetFormatPr defaultRowHeight="14.5" x14ac:dyDescent="0.35"/>
  <cols>
    <col min="1" max="2" width="17.26953125" style="66" bestFit="1" customWidth="1"/>
    <col min="3" max="3" width="38.1796875" style="66" bestFit="1" customWidth="1"/>
    <col min="4" max="4" width="26.453125" style="66" bestFit="1" customWidth="1"/>
    <col min="5" max="5" width="30" style="66" bestFit="1" customWidth="1"/>
    <col min="6" max="6" width="40" style="66" bestFit="1" customWidth="1"/>
    <col min="7" max="7" width="44.453125" style="66" bestFit="1" customWidth="1"/>
    <col min="8" max="16384" width="8.7265625" style="66"/>
  </cols>
  <sheetData>
    <row r="1" spans="1:7" x14ac:dyDescent="0.35">
      <c r="A1" s="68" t="s">
        <v>2139</v>
      </c>
      <c r="B1" s="68" t="s">
        <v>2141</v>
      </c>
      <c r="C1" s="68" t="s">
        <v>2140</v>
      </c>
      <c r="D1" s="68" t="s">
        <v>2142</v>
      </c>
      <c r="E1" s="68" t="s">
        <v>2143</v>
      </c>
      <c r="F1" s="68" t="s">
        <v>2144</v>
      </c>
      <c r="G1" s="68" t="s">
        <v>2145</v>
      </c>
    </row>
    <row r="2" spans="1:7" x14ac:dyDescent="0.35">
      <c r="A2" s="66" t="s">
        <v>1887</v>
      </c>
      <c r="B2" s="66" t="s">
        <v>1886</v>
      </c>
      <c r="C2" s="66" t="s">
        <v>434</v>
      </c>
      <c r="D2" s="66" t="s">
        <v>434</v>
      </c>
      <c r="E2" s="66" t="s">
        <v>434</v>
      </c>
      <c r="F2" s="66" t="s">
        <v>2146</v>
      </c>
      <c r="G2" s="66" t="s">
        <v>434</v>
      </c>
    </row>
    <row r="3" spans="1:7" x14ac:dyDescent="0.35">
      <c r="A3" s="66" t="s">
        <v>1889</v>
      </c>
      <c r="B3" s="66" t="s">
        <v>1888</v>
      </c>
      <c r="C3" s="66" t="s">
        <v>2147</v>
      </c>
      <c r="D3" s="66" t="s">
        <v>1890</v>
      </c>
      <c r="E3" s="66" t="s">
        <v>516</v>
      </c>
      <c r="F3" s="66" t="s">
        <v>2148</v>
      </c>
      <c r="G3" s="66" t="s">
        <v>2149</v>
      </c>
    </row>
    <row r="4" spans="1:7" x14ac:dyDescent="0.35">
      <c r="A4" s="66" t="s">
        <v>1892</v>
      </c>
      <c r="B4" s="66" t="s">
        <v>1891</v>
      </c>
      <c r="C4" s="66" t="s">
        <v>75</v>
      </c>
      <c r="D4" s="66" t="s">
        <v>75</v>
      </c>
      <c r="E4" s="66" t="s">
        <v>75</v>
      </c>
      <c r="F4" s="66" t="s">
        <v>75</v>
      </c>
      <c r="G4" s="66" t="s">
        <v>2150</v>
      </c>
    </row>
    <row r="5" spans="1:7" x14ac:dyDescent="0.35">
      <c r="A5" s="66" t="s">
        <v>1894</v>
      </c>
      <c r="B5" s="66" t="s">
        <v>1893</v>
      </c>
      <c r="C5" s="66" t="s">
        <v>432</v>
      </c>
      <c r="D5" s="66" t="s">
        <v>1895</v>
      </c>
      <c r="E5" s="66" t="s">
        <v>432</v>
      </c>
      <c r="F5" s="66" t="s">
        <v>2151</v>
      </c>
      <c r="G5" s="66" t="s">
        <v>2152</v>
      </c>
    </row>
    <row r="6" spans="1:7" x14ac:dyDescent="0.35">
      <c r="A6" s="66" t="s">
        <v>1897</v>
      </c>
      <c r="B6" s="66" t="s">
        <v>1896</v>
      </c>
      <c r="C6" s="66" t="s">
        <v>436</v>
      </c>
      <c r="D6" s="66" t="s">
        <v>1898</v>
      </c>
      <c r="E6" s="66" t="s">
        <v>436</v>
      </c>
      <c r="F6" s="66" t="s">
        <v>2153</v>
      </c>
      <c r="G6" s="66" t="s">
        <v>2154</v>
      </c>
    </row>
    <row r="7" spans="1:7" x14ac:dyDescent="0.35">
      <c r="A7" s="66" t="s">
        <v>1900</v>
      </c>
      <c r="B7" s="66" t="s">
        <v>1899</v>
      </c>
      <c r="C7" s="66" t="s">
        <v>435</v>
      </c>
      <c r="D7" s="66" t="s">
        <v>435</v>
      </c>
      <c r="E7" s="66" t="s">
        <v>435</v>
      </c>
      <c r="F7" s="66" t="s">
        <v>435</v>
      </c>
      <c r="G7" s="66" t="s">
        <v>435</v>
      </c>
    </row>
    <row r="8" spans="1:7" x14ac:dyDescent="0.35">
      <c r="A8" s="66" t="s">
        <v>1902</v>
      </c>
      <c r="B8" s="66" t="s">
        <v>1901</v>
      </c>
      <c r="C8" s="66" t="s">
        <v>437</v>
      </c>
      <c r="D8" s="66" t="s">
        <v>437</v>
      </c>
      <c r="E8" s="66" t="s">
        <v>437</v>
      </c>
      <c r="F8" s="66" t="s">
        <v>437</v>
      </c>
      <c r="G8" s="66" t="s">
        <v>437</v>
      </c>
    </row>
    <row r="9" spans="1:7" x14ac:dyDescent="0.35">
      <c r="A9" s="66" t="s">
        <v>1904</v>
      </c>
      <c r="B9" s="66" t="s">
        <v>1903</v>
      </c>
      <c r="C9" s="66" t="s">
        <v>438</v>
      </c>
      <c r="D9" s="66" t="s">
        <v>1905</v>
      </c>
      <c r="E9" s="66" t="s">
        <v>438</v>
      </c>
      <c r="F9" s="66" t="s">
        <v>2155</v>
      </c>
      <c r="G9" s="66" t="s">
        <v>2156</v>
      </c>
    </row>
    <row r="10" spans="1:7" x14ac:dyDescent="0.35">
      <c r="A10" s="66" t="s">
        <v>1907</v>
      </c>
      <c r="B10" s="66" t="s">
        <v>1906</v>
      </c>
      <c r="C10" s="66" t="s">
        <v>2157</v>
      </c>
      <c r="D10" s="66" t="s">
        <v>1908</v>
      </c>
      <c r="E10" s="66" t="s">
        <v>446</v>
      </c>
      <c r="F10" s="66" t="s">
        <v>2158</v>
      </c>
      <c r="G10" s="66" t="s">
        <v>2159</v>
      </c>
    </row>
    <row r="11" spans="1:7" x14ac:dyDescent="0.35">
      <c r="A11" s="66" t="s">
        <v>1910</v>
      </c>
      <c r="B11" s="66" t="s">
        <v>1909</v>
      </c>
      <c r="C11" s="66" t="s">
        <v>442</v>
      </c>
      <c r="D11" s="66" t="s">
        <v>442</v>
      </c>
      <c r="E11" s="66" t="s">
        <v>442</v>
      </c>
      <c r="F11" s="66" t="s">
        <v>2160</v>
      </c>
      <c r="G11" s="66" t="s">
        <v>442</v>
      </c>
    </row>
    <row r="12" spans="1:7" x14ac:dyDescent="0.35">
      <c r="A12" s="66" t="s">
        <v>1912</v>
      </c>
      <c r="B12" s="66" t="s">
        <v>1911</v>
      </c>
      <c r="C12" s="66" t="s">
        <v>441</v>
      </c>
      <c r="D12" s="66" t="s">
        <v>441</v>
      </c>
      <c r="E12" s="66" t="s">
        <v>441</v>
      </c>
      <c r="F12" s="66" t="s">
        <v>441</v>
      </c>
      <c r="G12" s="66" t="s">
        <v>441</v>
      </c>
    </row>
    <row r="13" spans="1:7" x14ac:dyDescent="0.35">
      <c r="A13" s="66" t="s">
        <v>1914</v>
      </c>
      <c r="B13" s="66" t="s">
        <v>1913</v>
      </c>
      <c r="C13" s="66" t="s">
        <v>448</v>
      </c>
      <c r="D13" s="66" t="s">
        <v>140</v>
      </c>
      <c r="E13" s="66" t="s">
        <v>448</v>
      </c>
      <c r="F13" s="66" t="s">
        <v>2161</v>
      </c>
      <c r="G13" s="66" t="s">
        <v>448</v>
      </c>
    </row>
    <row r="14" spans="1:7" x14ac:dyDescent="0.35">
      <c r="A14" s="66" t="s">
        <v>1916</v>
      </c>
      <c r="B14" s="66" t="s">
        <v>1915</v>
      </c>
      <c r="C14" s="66" t="s">
        <v>440</v>
      </c>
      <c r="D14" s="66" t="s">
        <v>1917</v>
      </c>
      <c r="E14" s="66" t="s">
        <v>440</v>
      </c>
      <c r="F14" s="66" t="s">
        <v>2162</v>
      </c>
      <c r="G14" s="66" t="s">
        <v>2163</v>
      </c>
    </row>
    <row r="15" spans="1:7" x14ac:dyDescent="0.35">
      <c r="A15" s="66" t="s">
        <v>1919</v>
      </c>
      <c r="B15" s="66" t="s">
        <v>1918</v>
      </c>
      <c r="C15" s="66" t="s">
        <v>445</v>
      </c>
      <c r="D15" s="66" t="s">
        <v>445</v>
      </c>
      <c r="E15" s="66" t="s">
        <v>445</v>
      </c>
      <c r="F15" s="66" t="s">
        <v>2164</v>
      </c>
      <c r="G15" s="66" t="s">
        <v>445</v>
      </c>
    </row>
    <row r="16" spans="1:7" x14ac:dyDescent="0.35">
      <c r="A16" s="66" t="s">
        <v>1921</v>
      </c>
      <c r="B16" s="66" t="s">
        <v>1920</v>
      </c>
      <c r="C16" s="66" t="s">
        <v>447</v>
      </c>
      <c r="D16" s="66" t="s">
        <v>1922</v>
      </c>
      <c r="E16" s="66" t="s">
        <v>447</v>
      </c>
      <c r="F16" s="66" t="s">
        <v>2165</v>
      </c>
      <c r="G16" s="66" t="s">
        <v>2166</v>
      </c>
    </row>
    <row r="17" spans="1:7" x14ac:dyDescent="0.35">
      <c r="A17" s="66" t="s">
        <v>1924</v>
      </c>
      <c r="B17" s="66" t="s">
        <v>1923</v>
      </c>
      <c r="C17" s="66" t="s">
        <v>439</v>
      </c>
      <c r="D17" s="66" t="s">
        <v>1925</v>
      </c>
      <c r="E17" s="66" t="s">
        <v>439</v>
      </c>
      <c r="F17" s="66" t="s">
        <v>439</v>
      </c>
      <c r="G17" s="66" t="s">
        <v>439</v>
      </c>
    </row>
    <row r="18" spans="1:7" x14ac:dyDescent="0.35">
      <c r="A18" s="66" t="s">
        <v>1927</v>
      </c>
      <c r="B18" s="66" t="s">
        <v>1926</v>
      </c>
      <c r="C18" s="66" t="s">
        <v>443</v>
      </c>
      <c r="D18" s="66" t="s">
        <v>1928</v>
      </c>
      <c r="E18" s="66" t="s">
        <v>443</v>
      </c>
      <c r="F18" s="66" t="s">
        <v>2167</v>
      </c>
      <c r="G18" s="66" t="s">
        <v>2168</v>
      </c>
    </row>
    <row r="19" spans="1:7" x14ac:dyDescent="0.35">
      <c r="A19" s="66" t="s">
        <v>1930</v>
      </c>
      <c r="B19" s="66" t="s">
        <v>1929</v>
      </c>
      <c r="C19" s="66" t="s">
        <v>444</v>
      </c>
      <c r="D19" s="66" t="s">
        <v>444</v>
      </c>
      <c r="E19" s="66" t="s">
        <v>444</v>
      </c>
      <c r="F19" s="66" t="s">
        <v>444</v>
      </c>
      <c r="G19" s="66" t="s">
        <v>444</v>
      </c>
    </row>
    <row r="20" spans="1:7" x14ac:dyDescent="0.35">
      <c r="A20" s="66" t="s">
        <v>1932</v>
      </c>
      <c r="B20" s="66" t="s">
        <v>1931</v>
      </c>
      <c r="C20" s="66" t="s">
        <v>2169</v>
      </c>
      <c r="D20" s="66" t="s">
        <v>1933</v>
      </c>
      <c r="E20" s="66" t="s">
        <v>451</v>
      </c>
      <c r="F20" s="66" t="s">
        <v>2170</v>
      </c>
      <c r="G20" s="66" t="s">
        <v>2171</v>
      </c>
    </row>
    <row r="21" spans="1:7" x14ac:dyDescent="0.35">
      <c r="A21" s="66" t="s">
        <v>1935</v>
      </c>
      <c r="B21" s="66" t="s">
        <v>1934</v>
      </c>
      <c r="C21" s="66" t="s">
        <v>2172</v>
      </c>
      <c r="D21" s="66" t="s">
        <v>1936</v>
      </c>
      <c r="E21" s="66" t="s">
        <v>2173</v>
      </c>
      <c r="F21" s="66" t="s">
        <v>2174</v>
      </c>
      <c r="G21" s="66" t="s">
        <v>2174</v>
      </c>
    </row>
    <row r="22" spans="1:7" x14ac:dyDescent="0.35">
      <c r="A22" s="66" t="s">
        <v>1938</v>
      </c>
      <c r="B22" s="66" t="s">
        <v>1937</v>
      </c>
      <c r="C22" s="66" t="s">
        <v>507</v>
      </c>
      <c r="D22" s="66" t="s">
        <v>1939</v>
      </c>
      <c r="E22" s="66" t="s">
        <v>507</v>
      </c>
      <c r="F22" s="66" t="s">
        <v>2175</v>
      </c>
      <c r="G22" s="66" t="s">
        <v>2176</v>
      </c>
    </row>
    <row r="23" spans="1:7" x14ac:dyDescent="0.35">
      <c r="A23" s="66" t="s">
        <v>1941</v>
      </c>
      <c r="B23" s="66" t="s">
        <v>1940</v>
      </c>
      <c r="C23" s="66" t="s">
        <v>474</v>
      </c>
      <c r="D23" s="66" t="s">
        <v>1942</v>
      </c>
      <c r="E23" s="66" t="s">
        <v>474</v>
      </c>
      <c r="F23" s="66" t="s">
        <v>2177</v>
      </c>
      <c r="G23" s="66" t="s">
        <v>2178</v>
      </c>
    </row>
    <row r="24" spans="1:7" x14ac:dyDescent="0.35">
      <c r="A24" s="66" t="s">
        <v>1944</v>
      </c>
      <c r="B24" s="66" t="s">
        <v>1943</v>
      </c>
      <c r="C24" s="66" t="s">
        <v>452</v>
      </c>
      <c r="D24" s="66" t="s">
        <v>452</v>
      </c>
      <c r="E24" s="66" t="s">
        <v>452</v>
      </c>
      <c r="F24" s="66" t="s">
        <v>2179</v>
      </c>
      <c r="G24" s="66" t="s">
        <v>2180</v>
      </c>
    </row>
    <row r="25" spans="1:7" x14ac:dyDescent="0.35">
      <c r="A25" s="66" t="s">
        <v>1946</v>
      </c>
      <c r="B25" s="66" t="s">
        <v>1945</v>
      </c>
      <c r="C25" s="66" t="s">
        <v>453</v>
      </c>
      <c r="D25" s="66" t="s">
        <v>453</v>
      </c>
      <c r="E25" s="66" t="s">
        <v>453</v>
      </c>
      <c r="F25" s="66" t="s">
        <v>453</v>
      </c>
      <c r="G25" s="66" t="s">
        <v>453</v>
      </c>
    </row>
    <row r="26" spans="1:7" x14ac:dyDescent="0.35">
      <c r="A26" s="66" t="s">
        <v>1948</v>
      </c>
      <c r="B26" s="66" t="s">
        <v>1947</v>
      </c>
      <c r="C26" s="66" t="s">
        <v>1949</v>
      </c>
      <c r="D26" s="66" t="s">
        <v>1949</v>
      </c>
      <c r="E26" s="66" t="s">
        <v>454</v>
      </c>
    </row>
    <row r="27" spans="1:7" x14ac:dyDescent="0.35">
      <c r="A27" s="66" t="s">
        <v>1951</v>
      </c>
      <c r="B27" s="66" t="s">
        <v>1950</v>
      </c>
      <c r="C27" s="66" t="s">
        <v>455</v>
      </c>
      <c r="D27" s="66" t="s">
        <v>455</v>
      </c>
      <c r="E27" s="66" t="s">
        <v>455</v>
      </c>
      <c r="F27" s="66" t="s">
        <v>2181</v>
      </c>
      <c r="G27" s="66" t="s">
        <v>2182</v>
      </c>
    </row>
    <row r="28" spans="1:7" x14ac:dyDescent="0.35">
      <c r="A28" s="66" t="s">
        <v>1953</v>
      </c>
      <c r="B28" s="66" t="s">
        <v>1952</v>
      </c>
      <c r="C28" s="66" t="s">
        <v>433</v>
      </c>
      <c r="D28" s="66" t="s">
        <v>1954</v>
      </c>
      <c r="E28" s="66" t="s">
        <v>433</v>
      </c>
      <c r="F28" s="66" t="s">
        <v>2183</v>
      </c>
      <c r="G28" s="66" t="s">
        <v>2184</v>
      </c>
    </row>
    <row r="29" spans="1:7" x14ac:dyDescent="0.35">
      <c r="A29" s="66" t="s">
        <v>1956</v>
      </c>
      <c r="B29" s="66" t="s">
        <v>1955</v>
      </c>
      <c r="C29" s="66" t="s">
        <v>456</v>
      </c>
      <c r="D29" s="66" t="s">
        <v>1957</v>
      </c>
      <c r="E29" s="66" t="s">
        <v>456</v>
      </c>
      <c r="F29" s="66" t="s">
        <v>2185</v>
      </c>
      <c r="G29" s="66" t="s">
        <v>2186</v>
      </c>
    </row>
    <row r="30" spans="1:7" x14ac:dyDescent="0.35">
      <c r="A30" s="66" t="s">
        <v>1959</v>
      </c>
      <c r="B30" s="66" t="s">
        <v>1958</v>
      </c>
      <c r="C30" s="66" t="s">
        <v>458</v>
      </c>
      <c r="D30" s="66" t="s">
        <v>458</v>
      </c>
      <c r="E30" s="66" t="s">
        <v>458</v>
      </c>
      <c r="F30" s="66" t="s">
        <v>2187</v>
      </c>
      <c r="G30" s="66" t="s">
        <v>2188</v>
      </c>
    </row>
    <row r="31" spans="1:7" x14ac:dyDescent="0.35">
      <c r="A31" s="66" t="s">
        <v>1961</v>
      </c>
      <c r="B31" s="66" t="s">
        <v>1960</v>
      </c>
      <c r="C31" s="66" t="s">
        <v>459</v>
      </c>
      <c r="D31" s="66" t="s">
        <v>1962</v>
      </c>
      <c r="E31" s="66" t="s">
        <v>459</v>
      </c>
      <c r="F31" s="66" t="s">
        <v>2189</v>
      </c>
      <c r="G31" s="66" t="s">
        <v>2190</v>
      </c>
    </row>
    <row r="32" spans="1:7" x14ac:dyDescent="0.35">
      <c r="A32" s="66" t="s">
        <v>1964</v>
      </c>
      <c r="B32" s="66" t="s">
        <v>1963</v>
      </c>
      <c r="C32" s="66" t="s">
        <v>463</v>
      </c>
      <c r="D32" s="66" t="s">
        <v>463</v>
      </c>
      <c r="E32" s="66" t="s">
        <v>463</v>
      </c>
      <c r="F32" s="66" t="s">
        <v>2191</v>
      </c>
      <c r="G32" s="66" t="s">
        <v>463</v>
      </c>
    </row>
    <row r="33" spans="1:7" x14ac:dyDescent="0.35">
      <c r="A33" s="66" t="s">
        <v>1966</v>
      </c>
      <c r="B33" s="66" t="s">
        <v>1965</v>
      </c>
      <c r="C33" s="66" t="s">
        <v>461</v>
      </c>
      <c r="D33" s="66" t="s">
        <v>1967</v>
      </c>
      <c r="E33" s="66" t="s">
        <v>461</v>
      </c>
      <c r="F33" s="66" t="s">
        <v>2192</v>
      </c>
      <c r="G33" s="66" t="s">
        <v>2193</v>
      </c>
    </row>
    <row r="34" spans="1:7" x14ac:dyDescent="0.35">
      <c r="A34" s="66" t="s">
        <v>1969</v>
      </c>
      <c r="B34" s="66" t="s">
        <v>1968</v>
      </c>
      <c r="C34" s="66" t="s">
        <v>464</v>
      </c>
      <c r="D34" s="66" t="s">
        <v>464</v>
      </c>
      <c r="E34" s="66" t="s">
        <v>464</v>
      </c>
    </row>
    <row r="35" spans="1:7" x14ac:dyDescent="0.35">
      <c r="A35" s="66" t="s">
        <v>1971</v>
      </c>
      <c r="B35" s="66" t="s">
        <v>1970</v>
      </c>
      <c r="C35" s="66" t="s">
        <v>462</v>
      </c>
      <c r="D35" s="66" t="s">
        <v>462</v>
      </c>
      <c r="E35" s="66" t="s">
        <v>462</v>
      </c>
      <c r="F35" s="66" t="s">
        <v>462</v>
      </c>
      <c r="G35" s="66" t="s">
        <v>462</v>
      </c>
    </row>
    <row r="36" spans="1:7" x14ac:dyDescent="0.35">
      <c r="A36" s="66" t="s">
        <v>1973</v>
      </c>
      <c r="B36" s="66" t="s">
        <v>1972</v>
      </c>
      <c r="C36" s="66" t="s">
        <v>465</v>
      </c>
      <c r="D36" s="66" t="s">
        <v>1974</v>
      </c>
      <c r="E36" s="66" t="s">
        <v>465</v>
      </c>
      <c r="F36" s="66" t="s">
        <v>2194</v>
      </c>
      <c r="G36" s="66" t="s">
        <v>1974</v>
      </c>
    </row>
    <row r="37" spans="1:7" x14ac:dyDescent="0.35">
      <c r="A37" s="66" t="s">
        <v>1976</v>
      </c>
      <c r="B37" s="66" t="s">
        <v>1975</v>
      </c>
      <c r="C37" s="66" t="s">
        <v>457</v>
      </c>
      <c r="D37" s="66" t="s">
        <v>1977</v>
      </c>
      <c r="E37" s="66" t="s">
        <v>457</v>
      </c>
      <c r="F37" s="66" t="s">
        <v>2195</v>
      </c>
      <c r="G37" s="66" t="s">
        <v>2196</v>
      </c>
    </row>
    <row r="38" spans="1:7" x14ac:dyDescent="0.35">
      <c r="A38" s="66" t="s">
        <v>1979</v>
      </c>
      <c r="B38" s="66" t="s">
        <v>1978</v>
      </c>
      <c r="C38" s="66" t="s">
        <v>466</v>
      </c>
      <c r="D38" s="66" t="s">
        <v>1980</v>
      </c>
      <c r="E38" s="66" t="s">
        <v>466</v>
      </c>
      <c r="F38" s="66" t="s">
        <v>2197</v>
      </c>
      <c r="G38" s="66" t="s">
        <v>2198</v>
      </c>
    </row>
    <row r="39" spans="1:7" x14ac:dyDescent="0.35">
      <c r="A39" s="66" t="s">
        <v>1982</v>
      </c>
      <c r="B39" s="66" t="s">
        <v>1981</v>
      </c>
      <c r="C39" s="66" t="s">
        <v>468</v>
      </c>
      <c r="D39" s="66" t="s">
        <v>468</v>
      </c>
      <c r="E39" s="66" t="s">
        <v>468</v>
      </c>
      <c r="F39" s="66" t="s">
        <v>2199</v>
      </c>
      <c r="G39" s="66" t="s">
        <v>2200</v>
      </c>
    </row>
    <row r="40" spans="1:7" x14ac:dyDescent="0.35">
      <c r="A40" s="66" t="s">
        <v>1984</v>
      </c>
      <c r="B40" s="66" t="s">
        <v>1983</v>
      </c>
      <c r="C40" s="66" t="s">
        <v>467</v>
      </c>
      <c r="D40" s="66" t="s">
        <v>1985</v>
      </c>
      <c r="E40" s="66" t="s">
        <v>467</v>
      </c>
      <c r="F40" s="66" t="s">
        <v>1985</v>
      </c>
      <c r="G40" s="66" t="s">
        <v>467</v>
      </c>
    </row>
    <row r="41" spans="1:7" x14ac:dyDescent="0.35">
      <c r="A41" s="66" t="s">
        <v>1987</v>
      </c>
      <c r="B41" s="66" t="s">
        <v>1986</v>
      </c>
      <c r="C41" s="66" t="s">
        <v>469</v>
      </c>
      <c r="D41" s="66" t="s">
        <v>148</v>
      </c>
      <c r="E41" s="66" t="s">
        <v>469</v>
      </c>
      <c r="F41" s="66" t="s">
        <v>2201</v>
      </c>
      <c r="G41" s="66" t="s">
        <v>2202</v>
      </c>
    </row>
    <row r="42" spans="1:7" x14ac:dyDescent="0.35">
      <c r="A42" s="66" t="s">
        <v>1989</v>
      </c>
      <c r="B42" s="66" t="s">
        <v>1988</v>
      </c>
      <c r="C42" s="66" t="s">
        <v>472</v>
      </c>
      <c r="D42" s="66" t="s">
        <v>1990</v>
      </c>
      <c r="E42" s="66" t="s">
        <v>472</v>
      </c>
      <c r="F42" s="66" t="s">
        <v>2203</v>
      </c>
      <c r="G42" s="66" t="s">
        <v>472</v>
      </c>
    </row>
    <row r="43" spans="1:7" x14ac:dyDescent="0.35">
      <c r="A43" s="66" t="s">
        <v>1992</v>
      </c>
      <c r="B43" s="66" t="s">
        <v>1991</v>
      </c>
      <c r="C43" s="66" t="s">
        <v>470</v>
      </c>
      <c r="D43" s="66" t="s">
        <v>470</v>
      </c>
      <c r="E43" s="66" t="s">
        <v>470</v>
      </c>
    </row>
    <row r="44" spans="1:7" x14ac:dyDescent="0.35">
      <c r="A44" s="66" t="s">
        <v>1994</v>
      </c>
      <c r="B44" s="66" t="s">
        <v>1993</v>
      </c>
      <c r="C44" s="66" t="s">
        <v>471</v>
      </c>
      <c r="D44" s="66" t="s">
        <v>471</v>
      </c>
      <c r="E44" s="66" t="s">
        <v>471</v>
      </c>
      <c r="F44" s="66" t="s">
        <v>2204</v>
      </c>
      <c r="G44" s="66" t="s">
        <v>2205</v>
      </c>
    </row>
    <row r="45" spans="1:7" x14ac:dyDescent="0.35">
      <c r="A45" s="66" t="s">
        <v>1996</v>
      </c>
      <c r="B45" s="66" t="s">
        <v>1995</v>
      </c>
      <c r="C45" s="66" t="s">
        <v>473</v>
      </c>
      <c r="D45" s="66" t="s">
        <v>1997</v>
      </c>
      <c r="E45" s="66" t="s">
        <v>473</v>
      </c>
      <c r="F45" s="66" t="s">
        <v>473</v>
      </c>
      <c r="G45" s="66" t="s">
        <v>473</v>
      </c>
    </row>
    <row r="46" spans="1:7" x14ac:dyDescent="0.35">
      <c r="A46" s="66" t="s">
        <v>1999</v>
      </c>
      <c r="B46" s="66" t="s">
        <v>1998</v>
      </c>
      <c r="C46" s="66" t="s">
        <v>54</v>
      </c>
      <c r="D46" s="66" t="s">
        <v>54</v>
      </c>
      <c r="E46" s="66" t="s">
        <v>54</v>
      </c>
      <c r="F46" s="66" t="s">
        <v>2206</v>
      </c>
      <c r="G46" s="66" t="s">
        <v>54</v>
      </c>
    </row>
    <row r="47" spans="1:7" x14ac:dyDescent="0.35">
      <c r="A47" s="66" t="s">
        <v>2001</v>
      </c>
      <c r="B47" s="66" t="s">
        <v>2000</v>
      </c>
      <c r="C47" s="66" t="s">
        <v>476</v>
      </c>
      <c r="D47" s="66" t="s">
        <v>476</v>
      </c>
      <c r="E47" s="66" t="s">
        <v>476</v>
      </c>
    </row>
    <row r="48" spans="1:7" x14ac:dyDescent="0.35">
      <c r="A48" s="66" t="s">
        <v>2003</v>
      </c>
      <c r="B48" s="66" t="s">
        <v>2002</v>
      </c>
      <c r="C48" s="66" t="s">
        <v>477</v>
      </c>
      <c r="D48" s="66" t="s">
        <v>2004</v>
      </c>
      <c r="E48" s="66" t="s">
        <v>477</v>
      </c>
      <c r="F48" s="66" t="s">
        <v>477</v>
      </c>
      <c r="G48" s="66" t="s">
        <v>477</v>
      </c>
    </row>
    <row r="49" spans="1:7" x14ac:dyDescent="0.35">
      <c r="A49" s="66" t="s">
        <v>2006</v>
      </c>
      <c r="B49" s="66" t="s">
        <v>2005</v>
      </c>
      <c r="C49" s="66" t="s">
        <v>449</v>
      </c>
      <c r="D49" s="66" t="s">
        <v>2007</v>
      </c>
      <c r="E49" s="66" t="s">
        <v>449</v>
      </c>
      <c r="F49" s="66" t="s">
        <v>2207</v>
      </c>
      <c r="G49" s="66" t="s">
        <v>2208</v>
      </c>
    </row>
    <row r="50" spans="1:7" x14ac:dyDescent="0.35">
      <c r="A50" s="66" t="s">
        <v>2009</v>
      </c>
      <c r="B50" s="66" t="s">
        <v>2008</v>
      </c>
      <c r="C50" s="66" t="s">
        <v>2209</v>
      </c>
      <c r="D50" s="66" t="s">
        <v>2010</v>
      </c>
      <c r="E50" s="66" t="s">
        <v>494</v>
      </c>
      <c r="F50" s="66" t="s">
        <v>2210</v>
      </c>
      <c r="G50" s="66" t="s">
        <v>2211</v>
      </c>
    </row>
    <row r="51" spans="1:7" x14ac:dyDescent="0.35">
      <c r="A51" s="66" t="s">
        <v>2012</v>
      </c>
      <c r="B51" s="66" t="s">
        <v>2011</v>
      </c>
      <c r="C51" s="66" t="s">
        <v>478</v>
      </c>
      <c r="D51" s="66" t="s">
        <v>2013</v>
      </c>
      <c r="E51" s="66" t="s">
        <v>478</v>
      </c>
      <c r="F51" s="66" t="s">
        <v>2212</v>
      </c>
      <c r="G51" s="66" t="s">
        <v>2213</v>
      </c>
    </row>
    <row r="52" spans="1:7" x14ac:dyDescent="0.35">
      <c r="A52" s="66" t="s">
        <v>2015</v>
      </c>
      <c r="B52" s="66" t="s">
        <v>2014</v>
      </c>
      <c r="C52" s="66" t="s">
        <v>2214</v>
      </c>
      <c r="D52" s="66" t="s">
        <v>2016</v>
      </c>
      <c r="E52" s="66" t="s">
        <v>450</v>
      </c>
      <c r="F52" s="66" t="s">
        <v>2215</v>
      </c>
      <c r="G52" s="66" t="s">
        <v>450</v>
      </c>
    </row>
    <row r="53" spans="1:7" x14ac:dyDescent="0.35">
      <c r="A53" s="66" t="s">
        <v>2018</v>
      </c>
      <c r="B53" s="66" t="s">
        <v>2017</v>
      </c>
      <c r="C53" s="66" t="s">
        <v>11</v>
      </c>
      <c r="D53" s="66" t="s">
        <v>11</v>
      </c>
      <c r="E53" s="66" t="s">
        <v>2216</v>
      </c>
      <c r="F53" s="66" t="s">
        <v>2217</v>
      </c>
      <c r="G53" s="66" t="s">
        <v>2218</v>
      </c>
    </row>
    <row r="54" spans="1:7" x14ac:dyDescent="0.35">
      <c r="A54" s="66" t="s">
        <v>2020</v>
      </c>
      <c r="B54" s="66" t="s">
        <v>2019</v>
      </c>
      <c r="C54" s="66" t="s">
        <v>480</v>
      </c>
      <c r="D54" s="66" t="s">
        <v>2021</v>
      </c>
      <c r="E54" s="66" t="s">
        <v>480</v>
      </c>
      <c r="F54" s="66" t="s">
        <v>2219</v>
      </c>
      <c r="G54" s="66" t="s">
        <v>2220</v>
      </c>
    </row>
    <row r="55" spans="1:7" x14ac:dyDescent="0.35">
      <c r="A55" s="66" t="s">
        <v>2023</v>
      </c>
      <c r="B55" s="66" t="s">
        <v>2022</v>
      </c>
      <c r="C55" s="66" t="s">
        <v>166</v>
      </c>
      <c r="D55" s="66" t="s">
        <v>166</v>
      </c>
      <c r="E55" s="66" t="s">
        <v>166</v>
      </c>
      <c r="F55" s="66" t="s">
        <v>166</v>
      </c>
      <c r="G55" s="66" t="s">
        <v>166</v>
      </c>
    </row>
    <row r="56" spans="1:7" x14ac:dyDescent="0.35">
      <c r="A56" s="66" t="s">
        <v>2025</v>
      </c>
      <c r="B56" s="66" t="s">
        <v>2024</v>
      </c>
      <c r="C56" s="66" t="s">
        <v>55</v>
      </c>
      <c r="D56" s="66" t="s">
        <v>55</v>
      </c>
      <c r="E56" s="66" t="s">
        <v>55</v>
      </c>
      <c r="F56" s="66" t="s">
        <v>55</v>
      </c>
      <c r="G56" s="66" t="s">
        <v>55</v>
      </c>
    </row>
    <row r="57" spans="1:7" x14ac:dyDescent="0.35">
      <c r="A57" s="66" t="s">
        <v>2027</v>
      </c>
      <c r="B57" s="66" t="s">
        <v>2026</v>
      </c>
      <c r="C57" s="66" t="s">
        <v>481</v>
      </c>
      <c r="D57" s="66" t="s">
        <v>481</v>
      </c>
      <c r="E57" s="66" t="s">
        <v>481</v>
      </c>
      <c r="F57" s="66" t="s">
        <v>2221</v>
      </c>
      <c r="G57" s="66" t="s">
        <v>481</v>
      </c>
    </row>
    <row r="58" spans="1:7" x14ac:dyDescent="0.35">
      <c r="A58" s="66" t="s">
        <v>2029</v>
      </c>
      <c r="B58" s="66" t="s">
        <v>2028</v>
      </c>
      <c r="C58" s="66" t="s">
        <v>483</v>
      </c>
      <c r="D58" s="66" t="s">
        <v>154</v>
      </c>
      <c r="E58" s="66" t="s">
        <v>483</v>
      </c>
      <c r="F58" s="66" t="s">
        <v>483</v>
      </c>
      <c r="G58" s="66" t="s">
        <v>2222</v>
      </c>
    </row>
    <row r="59" spans="1:7" x14ac:dyDescent="0.35">
      <c r="A59" s="66" t="s">
        <v>2031</v>
      </c>
      <c r="B59" s="66" t="s">
        <v>2030</v>
      </c>
      <c r="C59" s="66" t="s">
        <v>479</v>
      </c>
      <c r="D59" s="66" t="s">
        <v>152</v>
      </c>
      <c r="E59" s="66" t="s">
        <v>479</v>
      </c>
      <c r="F59" s="66" t="s">
        <v>2223</v>
      </c>
      <c r="G59" s="66" t="s">
        <v>2224</v>
      </c>
    </row>
    <row r="60" spans="1:7" x14ac:dyDescent="0.35">
      <c r="A60" s="66" t="s">
        <v>2033</v>
      </c>
      <c r="B60" s="66" t="s">
        <v>2032</v>
      </c>
      <c r="C60" s="66" t="s">
        <v>482</v>
      </c>
      <c r="D60" s="66" t="s">
        <v>2034</v>
      </c>
      <c r="E60" s="66" t="s">
        <v>482</v>
      </c>
      <c r="F60" s="66" t="s">
        <v>2225</v>
      </c>
      <c r="G60" s="66" t="s">
        <v>2226</v>
      </c>
    </row>
    <row r="61" spans="1:7" x14ac:dyDescent="0.35">
      <c r="A61" s="66" t="s">
        <v>2036</v>
      </c>
      <c r="B61" s="66" t="s">
        <v>2035</v>
      </c>
      <c r="C61" s="66" t="s">
        <v>486</v>
      </c>
      <c r="D61" s="66" t="s">
        <v>2037</v>
      </c>
      <c r="E61" s="66" t="s">
        <v>486</v>
      </c>
      <c r="F61" s="66" t="s">
        <v>2227</v>
      </c>
      <c r="G61" s="66" t="s">
        <v>2228</v>
      </c>
    </row>
    <row r="62" spans="1:7" x14ac:dyDescent="0.35">
      <c r="A62" s="66" t="s">
        <v>2039</v>
      </c>
      <c r="B62" s="66" t="s">
        <v>2038</v>
      </c>
      <c r="C62" s="66" t="s">
        <v>489</v>
      </c>
      <c r="D62" s="66" t="s">
        <v>489</v>
      </c>
      <c r="E62" s="66" t="s">
        <v>489</v>
      </c>
      <c r="F62" s="66" t="s">
        <v>489</v>
      </c>
      <c r="G62" s="66" t="s">
        <v>489</v>
      </c>
    </row>
    <row r="63" spans="1:7" x14ac:dyDescent="0.35">
      <c r="A63" s="66" t="s">
        <v>2041</v>
      </c>
      <c r="B63" s="66" t="s">
        <v>2040</v>
      </c>
      <c r="C63" s="66" t="s">
        <v>488</v>
      </c>
      <c r="D63" s="66" t="s">
        <v>2042</v>
      </c>
      <c r="E63" s="66" t="s">
        <v>488</v>
      </c>
      <c r="F63" s="66" t="s">
        <v>2229</v>
      </c>
      <c r="G63" s="66" t="s">
        <v>488</v>
      </c>
    </row>
    <row r="64" spans="1:7" x14ac:dyDescent="0.35">
      <c r="A64" s="66" t="s">
        <v>2044</v>
      </c>
      <c r="B64" s="66" t="s">
        <v>2043</v>
      </c>
      <c r="C64" s="66" t="s">
        <v>2230</v>
      </c>
      <c r="D64" s="66" t="s">
        <v>2045</v>
      </c>
      <c r="E64" s="66" t="s">
        <v>487</v>
      </c>
      <c r="F64" s="66" t="s">
        <v>2231</v>
      </c>
      <c r="G64" s="66" t="s">
        <v>487</v>
      </c>
    </row>
    <row r="65" spans="1:7" x14ac:dyDescent="0.35">
      <c r="A65" s="66" t="s">
        <v>2047</v>
      </c>
      <c r="B65" s="66" t="s">
        <v>2046</v>
      </c>
      <c r="C65" s="66" t="s">
        <v>2232</v>
      </c>
      <c r="D65" s="66" t="s">
        <v>2048</v>
      </c>
      <c r="E65" s="66" t="s">
        <v>484</v>
      </c>
      <c r="F65" s="66" t="s">
        <v>2233</v>
      </c>
      <c r="G65" s="66" t="s">
        <v>2234</v>
      </c>
    </row>
    <row r="66" spans="1:7" x14ac:dyDescent="0.35">
      <c r="A66" s="66" t="s">
        <v>2050</v>
      </c>
      <c r="B66" s="66" t="s">
        <v>2049</v>
      </c>
      <c r="C66" s="66" t="s">
        <v>485</v>
      </c>
      <c r="D66" s="66" t="s">
        <v>485</v>
      </c>
      <c r="E66" s="66" t="s">
        <v>485</v>
      </c>
      <c r="F66" s="66" t="s">
        <v>485</v>
      </c>
      <c r="G66" s="66" t="s">
        <v>485</v>
      </c>
    </row>
    <row r="67" spans="1:7" x14ac:dyDescent="0.35">
      <c r="A67" s="66" t="s">
        <v>2052</v>
      </c>
      <c r="B67" s="66" t="s">
        <v>2051</v>
      </c>
      <c r="C67" s="66" t="s">
        <v>491</v>
      </c>
      <c r="D67" s="66" t="s">
        <v>491</v>
      </c>
      <c r="E67" s="66" t="s">
        <v>491</v>
      </c>
      <c r="F67" s="66" t="s">
        <v>2235</v>
      </c>
      <c r="G67" s="66" t="s">
        <v>2236</v>
      </c>
    </row>
    <row r="68" spans="1:7" x14ac:dyDescent="0.35">
      <c r="A68" s="66" t="s">
        <v>2054</v>
      </c>
      <c r="B68" s="66" t="s">
        <v>2053</v>
      </c>
      <c r="C68" s="66" t="s">
        <v>155</v>
      </c>
      <c r="D68" s="66" t="s">
        <v>155</v>
      </c>
      <c r="E68" s="66" t="s">
        <v>155</v>
      </c>
      <c r="F68" s="66" t="s">
        <v>2237</v>
      </c>
      <c r="G68" s="66" t="s">
        <v>155</v>
      </c>
    </row>
    <row r="69" spans="1:7" x14ac:dyDescent="0.35">
      <c r="A69" s="66" t="s">
        <v>2056</v>
      </c>
      <c r="B69" s="66" t="s">
        <v>2055</v>
      </c>
      <c r="C69" s="66" t="s">
        <v>2057</v>
      </c>
      <c r="D69" s="66" t="s">
        <v>2057</v>
      </c>
      <c r="E69" s="66" t="s">
        <v>2057</v>
      </c>
      <c r="F69" s="66" t="s">
        <v>2238</v>
      </c>
      <c r="G69" s="66" t="s">
        <v>2057</v>
      </c>
    </row>
    <row r="70" spans="1:7" x14ac:dyDescent="0.35">
      <c r="A70" s="66" t="s">
        <v>2059</v>
      </c>
      <c r="B70" s="66" t="s">
        <v>2058</v>
      </c>
      <c r="C70" s="66" t="s">
        <v>490</v>
      </c>
      <c r="D70" s="66" t="s">
        <v>490</v>
      </c>
      <c r="E70" s="66" t="s">
        <v>490</v>
      </c>
      <c r="F70" s="66" t="s">
        <v>490</v>
      </c>
      <c r="G70" s="66" t="s">
        <v>2239</v>
      </c>
    </row>
    <row r="71" spans="1:7" x14ac:dyDescent="0.35">
      <c r="A71" s="66" t="s">
        <v>2061</v>
      </c>
      <c r="B71" s="66" t="s">
        <v>2060</v>
      </c>
      <c r="C71" s="66" t="s">
        <v>493</v>
      </c>
      <c r="D71" s="66" t="s">
        <v>493</v>
      </c>
      <c r="E71" s="66" t="s">
        <v>493</v>
      </c>
      <c r="F71" s="66" t="s">
        <v>2240</v>
      </c>
      <c r="G71" s="66" t="s">
        <v>493</v>
      </c>
    </row>
    <row r="72" spans="1:7" x14ac:dyDescent="0.35">
      <c r="A72" s="66" t="s">
        <v>2063</v>
      </c>
      <c r="B72" s="66" t="s">
        <v>2062</v>
      </c>
      <c r="C72" s="66" t="s">
        <v>492</v>
      </c>
      <c r="D72" s="66" t="s">
        <v>492</v>
      </c>
      <c r="E72" s="66" t="s">
        <v>492</v>
      </c>
      <c r="F72" s="66" t="s">
        <v>2241</v>
      </c>
      <c r="G72" s="66" t="s">
        <v>492</v>
      </c>
    </row>
    <row r="73" spans="1:7" x14ac:dyDescent="0.35">
      <c r="A73" s="66" t="s">
        <v>2065</v>
      </c>
      <c r="B73" s="66" t="s">
        <v>2064</v>
      </c>
      <c r="C73" s="66" t="s">
        <v>497</v>
      </c>
      <c r="D73" s="66" t="s">
        <v>497</v>
      </c>
      <c r="E73" s="66" t="s">
        <v>497</v>
      </c>
      <c r="F73" s="66" t="s">
        <v>497</v>
      </c>
      <c r="G73" s="66" t="s">
        <v>497</v>
      </c>
    </row>
    <row r="74" spans="1:7" x14ac:dyDescent="0.35">
      <c r="A74" s="66" t="s">
        <v>2067</v>
      </c>
      <c r="B74" s="66" t="s">
        <v>2066</v>
      </c>
      <c r="C74" s="66" t="s">
        <v>498</v>
      </c>
      <c r="D74" s="66" t="s">
        <v>2068</v>
      </c>
      <c r="E74" s="66" t="s">
        <v>498</v>
      </c>
      <c r="F74" s="66" t="s">
        <v>2242</v>
      </c>
      <c r="G74" s="66" t="s">
        <v>2243</v>
      </c>
    </row>
    <row r="75" spans="1:7" x14ac:dyDescent="0.35">
      <c r="A75" s="66" t="s">
        <v>2070</v>
      </c>
      <c r="B75" s="66" t="s">
        <v>2069</v>
      </c>
      <c r="C75" s="66" t="s">
        <v>2244</v>
      </c>
      <c r="D75" s="66" t="s">
        <v>2071</v>
      </c>
      <c r="E75" s="66" t="s">
        <v>460</v>
      </c>
      <c r="F75" s="66" t="s">
        <v>460</v>
      </c>
      <c r="G75" s="66" t="s">
        <v>2245</v>
      </c>
    </row>
    <row r="76" spans="1:7" x14ac:dyDescent="0.35">
      <c r="A76" s="66" t="s">
        <v>2073</v>
      </c>
      <c r="B76" s="66" t="s">
        <v>2072</v>
      </c>
      <c r="C76" s="66" t="s">
        <v>418</v>
      </c>
      <c r="D76" s="66" t="s">
        <v>418</v>
      </c>
      <c r="E76" s="66" t="s">
        <v>418</v>
      </c>
      <c r="F76" s="66" t="s">
        <v>418</v>
      </c>
      <c r="G76" s="66" t="s">
        <v>418</v>
      </c>
    </row>
    <row r="77" spans="1:7" x14ac:dyDescent="0.35">
      <c r="A77" s="66" t="s">
        <v>2075</v>
      </c>
      <c r="B77" s="66" t="s">
        <v>2074</v>
      </c>
      <c r="C77" s="66" t="s">
        <v>500</v>
      </c>
      <c r="D77" s="66" t="s">
        <v>157</v>
      </c>
      <c r="E77" s="66" t="s">
        <v>500</v>
      </c>
      <c r="F77" s="66" t="s">
        <v>2246</v>
      </c>
      <c r="G77" s="66" t="s">
        <v>2247</v>
      </c>
    </row>
    <row r="78" spans="1:7" x14ac:dyDescent="0.35">
      <c r="A78" s="66" t="s">
        <v>2077</v>
      </c>
      <c r="B78" s="66" t="s">
        <v>2076</v>
      </c>
      <c r="C78" s="66" t="s">
        <v>499</v>
      </c>
      <c r="D78" s="66" t="s">
        <v>499</v>
      </c>
      <c r="E78" s="66" t="s">
        <v>499</v>
      </c>
      <c r="F78" s="66" t="s">
        <v>499</v>
      </c>
      <c r="G78" s="66" t="s">
        <v>499</v>
      </c>
    </row>
    <row r="79" spans="1:7" x14ac:dyDescent="0.35">
      <c r="A79" s="66" t="s">
        <v>2079</v>
      </c>
      <c r="B79" s="66" t="s">
        <v>2078</v>
      </c>
      <c r="C79" s="66" t="s">
        <v>501</v>
      </c>
      <c r="D79" s="66" t="s">
        <v>159</v>
      </c>
      <c r="E79" s="66" t="s">
        <v>501</v>
      </c>
      <c r="F79" s="66" t="s">
        <v>2248</v>
      </c>
      <c r="G79" s="66" t="s">
        <v>501</v>
      </c>
    </row>
    <row r="80" spans="1:7" x14ac:dyDescent="0.35">
      <c r="A80" s="66" t="s">
        <v>2081</v>
      </c>
      <c r="B80" s="66" t="s">
        <v>2080</v>
      </c>
      <c r="C80" s="66" t="s">
        <v>503</v>
      </c>
      <c r="D80" s="66" t="s">
        <v>2082</v>
      </c>
      <c r="E80" s="66" t="s">
        <v>503</v>
      </c>
      <c r="F80" s="66" t="s">
        <v>2249</v>
      </c>
      <c r="G80" s="66" t="s">
        <v>2250</v>
      </c>
    </row>
    <row r="81" spans="1:7" x14ac:dyDescent="0.35">
      <c r="A81" s="66" t="s">
        <v>2084</v>
      </c>
      <c r="B81" s="66" t="s">
        <v>2083</v>
      </c>
      <c r="C81" s="66" t="s">
        <v>2251</v>
      </c>
      <c r="D81" s="66" t="s">
        <v>2085</v>
      </c>
      <c r="E81" s="66" t="s">
        <v>2252</v>
      </c>
      <c r="F81" s="66" t="s">
        <v>2253</v>
      </c>
      <c r="G81" s="66" t="s">
        <v>2254</v>
      </c>
    </row>
    <row r="82" spans="1:7" x14ac:dyDescent="0.35">
      <c r="A82" s="66" t="s">
        <v>2087</v>
      </c>
      <c r="B82" s="66" t="s">
        <v>2086</v>
      </c>
      <c r="C82" s="66" t="s">
        <v>502</v>
      </c>
      <c r="D82" s="66" t="s">
        <v>2088</v>
      </c>
      <c r="E82" s="66" t="s">
        <v>502</v>
      </c>
      <c r="F82" s="66" t="s">
        <v>2255</v>
      </c>
      <c r="G82" s="66" t="s">
        <v>2256</v>
      </c>
    </row>
    <row r="83" spans="1:7" x14ac:dyDescent="0.35">
      <c r="A83" s="66" t="s">
        <v>2090</v>
      </c>
      <c r="B83" s="66" t="s">
        <v>2089</v>
      </c>
      <c r="C83" s="66" t="s">
        <v>504</v>
      </c>
      <c r="D83" s="66" t="s">
        <v>2091</v>
      </c>
      <c r="E83" s="66" t="s">
        <v>504</v>
      </c>
      <c r="F83" s="66" t="s">
        <v>2257</v>
      </c>
      <c r="G83" s="66" t="s">
        <v>2258</v>
      </c>
    </row>
    <row r="84" spans="1:7" x14ac:dyDescent="0.35">
      <c r="A84" s="66" t="s">
        <v>2093</v>
      </c>
      <c r="B84" s="66" t="s">
        <v>2092</v>
      </c>
      <c r="C84" s="66" t="s">
        <v>505</v>
      </c>
      <c r="D84" s="66" t="s">
        <v>2094</v>
      </c>
      <c r="E84" s="66" t="s">
        <v>505</v>
      </c>
      <c r="F84" s="66" t="s">
        <v>2259</v>
      </c>
      <c r="G84" s="66" t="s">
        <v>505</v>
      </c>
    </row>
    <row r="85" spans="1:7" x14ac:dyDescent="0.35">
      <c r="A85" s="66" t="s">
        <v>2096</v>
      </c>
      <c r="B85" s="66" t="s">
        <v>2095</v>
      </c>
      <c r="C85" s="66" t="s">
        <v>506</v>
      </c>
      <c r="D85" s="66" t="s">
        <v>506</v>
      </c>
      <c r="E85" s="66" t="s">
        <v>506</v>
      </c>
      <c r="F85" s="66" t="s">
        <v>506</v>
      </c>
      <c r="G85" s="66" t="s">
        <v>506</v>
      </c>
    </row>
    <row r="86" spans="1:7" x14ac:dyDescent="0.35">
      <c r="A86" s="66" t="s">
        <v>2098</v>
      </c>
      <c r="B86" s="66" t="s">
        <v>2097</v>
      </c>
      <c r="C86" s="66" t="s">
        <v>520</v>
      </c>
      <c r="D86" s="66" t="s">
        <v>2099</v>
      </c>
      <c r="E86" s="66" t="s">
        <v>520</v>
      </c>
      <c r="F86" s="66" t="s">
        <v>2260</v>
      </c>
      <c r="G86" s="66" t="s">
        <v>520</v>
      </c>
    </row>
    <row r="87" spans="1:7" x14ac:dyDescent="0.35">
      <c r="A87" s="66" t="s">
        <v>2101</v>
      </c>
      <c r="B87" s="66" t="s">
        <v>2100</v>
      </c>
      <c r="C87" s="66" t="s">
        <v>508</v>
      </c>
      <c r="D87" s="66" t="s">
        <v>2102</v>
      </c>
      <c r="E87" s="66" t="s">
        <v>508</v>
      </c>
      <c r="F87" s="66" t="s">
        <v>2261</v>
      </c>
      <c r="G87" s="66" t="s">
        <v>2262</v>
      </c>
    </row>
    <row r="88" spans="1:7" x14ac:dyDescent="0.35">
      <c r="A88" s="66" t="s">
        <v>2104</v>
      </c>
      <c r="B88" s="66" t="s">
        <v>2103</v>
      </c>
      <c r="C88" s="66" t="s">
        <v>510</v>
      </c>
      <c r="D88" s="66" t="s">
        <v>510</v>
      </c>
      <c r="E88" s="66" t="s">
        <v>510</v>
      </c>
      <c r="F88" s="66" t="s">
        <v>2263</v>
      </c>
      <c r="G88" s="66" t="s">
        <v>2264</v>
      </c>
    </row>
    <row r="89" spans="1:7" x14ac:dyDescent="0.35">
      <c r="A89" s="66" t="s">
        <v>2106</v>
      </c>
      <c r="B89" s="66" t="s">
        <v>2105</v>
      </c>
      <c r="C89" s="66" t="s">
        <v>513</v>
      </c>
      <c r="D89" s="66" t="s">
        <v>513</v>
      </c>
      <c r="E89" s="66" t="s">
        <v>513</v>
      </c>
      <c r="F89" s="66" t="s">
        <v>2265</v>
      </c>
      <c r="G89" s="66" t="s">
        <v>513</v>
      </c>
    </row>
    <row r="90" spans="1:7" x14ac:dyDescent="0.35">
      <c r="A90" s="66" t="s">
        <v>2108</v>
      </c>
      <c r="B90" s="66" t="s">
        <v>2107</v>
      </c>
      <c r="C90" s="66" t="s">
        <v>511</v>
      </c>
      <c r="D90" s="66" t="s">
        <v>2109</v>
      </c>
      <c r="E90" s="66" t="s">
        <v>511</v>
      </c>
      <c r="F90" s="66" t="s">
        <v>2266</v>
      </c>
      <c r="G90" s="66" t="s">
        <v>2267</v>
      </c>
    </row>
    <row r="91" spans="1:7" x14ac:dyDescent="0.35">
      <c r="A91" s="66" t="s">
        <v>2111</v>
      </c>
      <c r="B91" s="66" t="s">
        <v>2110</v>
      </c>
      <c r="C91" s="66" t="s">
        <v>512</v>
      </c>
      <c r="D91" s="66" t="s">
        <v>2112</v>
      </c>
      <c r="E91" s="66" t="s">
        <v>512</v>
      </c>
      <c r="F91" s="66" t="s">
        <v>2268</v>
      </c>
      <c r="G91" s="66" t="s">
        <v>2269</v>
      </c>
    </row>
    <row r="92" spans="1:7" x14ac:dyDescent="0.35">
      <c r="A92" s="66" t="s">
        <v>2114</v>
      </c>
      <c r="B92" s="66" t="s">
        <v>2113</v>
      </c>
      <c r="C92" s="66" t="s">
        <v>2270</v>
      </c>
      <c r="D92" s="66" t="s">
        <v>509</v>
      </c>
      <c r="E92" s="66" t="s">
        <v>509</v>
      </c>
      <c r="F92" s="66" t="s">
        <v>2271</v>
      </c>
      <c r="G92" s="66" t="s">
        <v>2272</v>
      </c>
    </row>
    <row r="93" spans="1:7" x14ac:dyDescent="0.35">
      <c r="A93" s="66" t="s">
        <v>2116</v>
      </c>
      <c r="B93" s="66" t="s">
        <v>2115</v>
      </c>
      <c r="C93" s="66" t="s">
        <v>495</v>
      </c>
      <c r="D93" s="66" t="s">
        <v>2117</v>
      </c>
      <c r="E93" s="66" t="s">
        <v>495</v>
      </c>
      <c r="F93" s="66" t="s">
        <v>495</v>
      </c>
      <c r="G93" s="66" t="s">
        <v>2273</v>
      </c>
    </row>
    <row r="94" spans="1:7" x14ac:dyDescent="0.35">
      <c r="A94" s="66" t="s">
        <v>2119</v>
      </c>
      <c r="B94" s="66" t="s">
        <v>2118</v>
      </c>
      <c r="C94" s="66" t="s">
        <v>514</v>
      </c>
      <c r="D94" s="66" t="s">
        <v>514</v>
      </c>
      <c r="E94" s="66" t="s">
        <v>514</v>
      </c>
      <c r="F94" s="66" t="s">
        <v>2274</v>
      </c>
      <c r="G94" s="66" t="s">
        <v>514</v>
      </c>
    </row>
    <row r="95" spans="1:7" x14ac:dyDescent="0.35">
      <c r="A95" s="66" t="s">
        <v>2121</v>
      </c>
      <c r="B95" s="66" t="s">
        <v>2120</v>
      </c>
      <c r="C95" s="66" t="s">
        <v>515</v>
      </c>
      <c r="D95" s="66" t="s">
        <v>515</v>
      </c>
      <c r="E95" s="66" t="s">
        <v>515</v>
      </c>
      <c r="F95" s="66" t="s">
        <v>515</v>
      </c>
      <c r="G95" s="66" t="s">
        <v>2275</v>
      </c>
    </row>
    <row r="96" spans="1:7" x14ac:dyDescent="0.35">
      <c r="A96" s="66" t="s">
        <v>2123</v>
      </c>
      <c r="B96" s="66" t="s">
        <v>2122</v>
      </c>
      <c r="C96" s="66" t="s">
        <v>496</v>
      </c>
      <c r="D96" s="66" t="s">
        <v>2124</v>
      </c>
      <c r="E96" s="66" t="s">
        <v>496</v>
      </c>
      <c r="F96" s="66" t="s">
        <v>2276</v>
      </c>
      <c r="G96" s="66" t="s">
        <v>2277</v>
      </c>
    </row>
    <row r="97" spans="1:7" x14ac:dyDescent="0.35">
      <c r="A97" s="66" t="s">
        <v>2126</v>
      </c>
      <c r="B97" s="66" t="s">
        <v>2125</v>
      </c>
      <c r="C97" s="66" t="s">
        <v>517</v>
      </c>
      <c r="D97" s="66" t="s">
        <v>517</v>
      </c>
      <c r="E97" s="66" t="s">
        <v>517</v>
      </c>
      <c r="F97" s="66" t="s">
        <v>517</v>
      </c>
      <c r="G97" s="66" t="s">
        <v>517</v>
      </c>
    </row>
    <row r="98" spans="1:7" x14ac:dyDescent="0.35">
      <c r="A98" s="66" t="s">
        <v>2128</v>
      </c>
      <c r="B98" s="66" t="s">
        <v>2127</v>
      </c>
      <c r="C98" s="66" t="s">
        <v>2278</v>
      </c>
      <c r="D98" s="66" t="s">
        <v>2129</v>
      </c>
      <c r="E98" s="66" t="s">
        <v>2278</v>
      </c>
      <c r="F98" s="66" t="s">
        <v>2279</v>
      </c>
    </row>
    <row r="99" spans="1:7" x14ac:dyDescent="0.35">
      <c r="A99" s="66" t="s">
        <v>2131</v>
      </c>
      <c r="B99" s="66" t="s">
        <v>2130</v>
      </c>
      <c r="C99" s="66" t="s">
        <v>518</v>
      </c>
      <c r="D99" s="66" t="s">
        <v>518</v>
      </c>
      <c r="E99" s="66" t="s">
        <v>518</v>
      </c>
      <c r="F99" s="66" t="s">
        <v>2280</v>
      </c>
      <c r="G99" s="66" t="s">
        <v>2281</v>
      </c>
    </row>
    <row r="100" spans="1:7" x14ac:dyDescent="0.35">
      <c r="A100" s="66" t="s">
        <v>2133</v>
      </c>
      <c r="B100" s="66" t="s">
        <v>2132</v>
      </c>
      <c r="C100" s="66" t="s">
        <v>56</v>
      </c>
      <c r="D100" s="66" t="s">
        <v>56</v>
      </c>
      <c r="E100" s="66" t="s">
        <v>56</v>
      </c>
      <c r="F100" s="66" t="s">
        <v>56</v>
      </c>
      <c r="G100" s="66" t="s">
        <v>56</v>
      </c>
    </row>
    <row r="101" spans="1:7" x14ac:dyDescent="0.35">
      <c r="A101" s="66" t="s">
        <v>2135</v>
      </c>
      <c r="B101" s="66" t="s">
        <v>2134</v>
      </c>
      <c r="C101" s="66" t="s">
        <v>475</v>
      </c>
      <c r="D101" s="66" t="s">
        <v>2136</v>
      </c>
      <c r="E101" s="66" t="s">
        <v>475</v>
      </c>
      <c r="F101" s="66" t="s">
        <v>2282</v>
      </c>
      <c r="G101" s="66" t="s">
        <v>2283</v>
      </c>
    </row>
    <row r="102" spans="1:7" x14ac:dyDescent="0.35">
      <c r="A102" s="66" t="s">
        <v>2138</v>
      </c>
      <c r="B102" s="66" t="s">
        <v>2137</v>
      </c>
      <c r="C102" s="66" t="s">
        <v>519</v>
      </c>
      <c r="D102" s="66" t="s">
        <v>519</v>
      </c>
      <c r="E102" s="66" t="s">
        <v>519</v>
      </c>
      <c r="F102" s="66" t="s">
        <v>519</v>
      </c>
      <c r="G102" s="66" t="s">
        <v>519</v>
      </c>
    </row>
  </sheetData>
  <sheetProtection algorithmName="SHA-512" hashValue="JCdWOOxTxfbAe33Ib79aAgL3BrFo7ZZuu8NZLCHQRmz6yt1gJNzQaJ+520ca4KTuWYzIXzbq6mX8MR5vqgVxrw==" saltValue="gb7NXMqoB8hvFUvtxTrHeQ==" spinCount="100000" sheet="1" objects="1" scenarios="1" formatRows="0"/>
  <sortState ref="A2:F102">
    <sortCondition ref="A2:A102"/>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2"/>
  <sheetViews>
    <sheetView showGridLines="0" zoomScaleNormal="100" workbookViewId="0">
      <selection activeCell="D5" sqref="D5"/>
    </sheetView>
  </sheetViews>
  <sheetFormatPr defaultColWidth="9.1796875" defaultRowHeight="11.5" x14ac:dyDescent="0.25"/>
  <cols>
    <col min="1" max="1" width="9.1796875" style="180"/>
    <col min="2" max="2" width="36.81640625" style="57" bestFit="1" customWidth="1"/>
    <col min="3" max="3" width="1.54296875" style="61" bestFit="1" customWidth="1"/>
    <col min="4" max="4" width="108.54296875" style="57" bestFit="1" customWidth="1"/>
    <col min="5" max="7" width="9.1796875" style="61"/>
    <col min="8" max="16384" width="9.1796875" style="180"/>
  </cols>
  <sheetData>
    <row r="1" spans="2:7" s="179" customFormat="1" ht="27" x14ac:dyDescent="0.25">
      <c r="B1" s="178" t="s">
        <v>3207</v>
      </c>
      <c r="C1" s="57"/>
      <c r="D1" s="57"/>
      <c r="E1" s="57"/>
      <c r="F1" s="57"/>
      <c r="G1" s="57"/>
    </row>
    <row r="2" spans="2:7" s="179" customFormat="1" x14ac:dyDescent="0.25">
      <c r="B2" s="57"/>
      <c r="C2" s="57"/>
      <c r="D2" s="57"/>
      <c r="E2" s="57"/>
      <c r="F2" s="57"/>
      <c r="G2" s="57"/>
    </row>
    <row r="3" spans="2:7" s="57" customFormat="1" x14ac:dyDescent="0.35"/>
    <row r="4" spans="2:7" s="179" customFormat="1" x14ac:dyDescent="0.25">
      <c r="B4" s="57"/>
      <c r="C4" s="57"/>
      <c r="D4" s="57"/>
      <c r="E4" s="57"/>
      <c r="F4" s="57"/>
      <c r="G4" s="57"/>
    </row>
    <row r="5" spans="2:7" s="179" customFormat="1" x14ac:dyDescent="0.25">
      <c r="B5" s="57" t="s">
        <v>1843</v>
      </c>
      <c r="C5" s="57" t="s">
        <v>1842</v>
      </c>
      <c r="D5" s="58" t="s">
        <v>1844</v>
      </c>
      <c r="E5" s="57"/>
      <c r="F5" s="57"/>
      <c r="G5" s="57"/>
    </row>
    <row r="6" spans="2:7" s="179" customFormat="1" x14ac:dyDescent="0.25">
      <c r="B6" s="57"/>
      <c r="C6" s="57"/>
      <c r="D6" s="58"/>
      <c r="E6" s="57"/>
      <c r="F6" s="57"/>
      <c r="G6" s="57"/>
    </row>
    <row r="7" spans="2:7" s="179" customFormat="1" x14ac:dyDescent="0.25">
      <c r="B7" s="57"/>
      <c r="C7" s="57"/>
      <c r="D7" s="58"/>
      <c r="E7" s="57"/>
      <c r="F7" s="57"/>
      <c r="G7" s="57"/>
    </row>
    <row r="8" spans="2:7" s="57" customFormat="1" ht="46" x14ac:dyDescent="0.35">
      <c r="B8" s="57" t="s">
        <v>1845</v>
      </c>
      <c r="C8" s="57" t="s">
        <v>1842</v>
      </c>
      <c r="D8" s="57" t="s">
        <v>1846</v>
      </c>
    </row>
    <row r="9" spans="2:7" s="57" customFormat="1" x14ac:dyDescent="0.35"/>
    <row r="10" spans="2:7" s="57" customFormat="1" x14ac:dyDescent="0.35"/>
    <row r="11" spans="2:7" s="57" customFormat="1" ht="57.5" x14ac:dyDescent="0.35">
      <c r="B11" s="57" t="s">
        <v>1847</v>
      </c>
      <c r="C11" s="57" t="s">
        <v>1842</v>
      </c>
      <c r="D11" s="57" t="s">
        <v>1848</v>
      </c>
    </row>
    <row r="12" spans="2:7" s="57" customFormat="1" x14ac:dyDescent="0.35"/>
    <row r="13" spans="2:7" s="57" customFormat="1" x14ac:dyDescent="0.35"/>
    <row r="14" spans="2:7" s="57" customFormat="1" ht="80.5" x14ac:dyDescent="0.35">
      <c r="B14" s="57" t="s">
        <v>1849</v>
      </c>
      <c r="C14" s="57" t="s">
        <v>1842</v>
      </c>
      <c r="D14" s="57" t="s">
        <v>1850</v>
      </c>
    </row>
    <row r="15" spans="2:7" s="57" customFormat="1" x14ac:dyDescent="0.35"/>
    <row r="16" spans="2:7" s="57" customFormat="1" x14ac:dyDescent="0.35"/>
    <row r="17" spans="1:4" s="57" customFormat="1" ht="34.5" x14ac:dyDescent="0.35">
      <c r="B17" s="57" t="s">
        <v>1851</v>
      </c>
      <c r="C17" s="57" t="s">
        <v>1842</v>
      </c>
      <c r="D17" s="57" t="s">
        <v>1852</v>
      </c>
    </row>
    <row r="18" spans="1:4" s="57" customFormat="1" x14ac:dyDescent="0.35"/>
    <row r="19" spans="1:4" s="57" customFormat="1" x14ac:dyDescent="0.25">
      <c r="A19" s="179"/>
      <c r="B19" s="57" t="s">
        <v>1853</v>
      </c>
      <c r="C19" s="57" t="s">
        <v>1842</v>
      </c>
      <c r="D19" s="57" t="s">
        <v>1854</v>
      </c>
    </row>
    <row r="20" spans="1:4" s="57" customFormat="1" x14ac:dyDescent="0.35"/>
    <row r="21" spans="1:4" s="57" customFormat="1" ht="57.5" x14ac:dyDescent="0.35">
      <c r="B21" s="57" t="s">
        <v>1855</v>
      </c>
      <c r="C21" s="57" t="s">
        <v>1842</v>
      </c>
      <c r="D21" s="57" t="s">
        <v>1856</v>
      </c>
    </row>
    <row r="22" spans="1:4" s="57" customFormat="1" x14ac:dyDescent="0.35"/>
    <row r="23" spans="1:4" s="57" customFormat="1" x14ac:dyDescent="0.35"/>
    <row r="24" spans="1:4" s="58" customFormat="1" ht="23" x14ac:dyDescent="0.35">
      <c r="B24" s="58" t="s">
        <v>1857</v>
      </c>
      <c r="C24" s="58" t="s">
        <v>1842</v>
      </c>
      <c r="D24" s="58" t="s">
        <v>1858</v>
      </c>
    </row>
    <row r="25" spans="1:4" s="58" customFormat="1" x14ac:dyDescent="0.35"/>
    <row r="26" spans="1:4" s="57" customFormat="1" x14ac:dyDescent="0.35"/>
    <row r="27" spans="1:4" s="57" customFormat="1" x14ac:dyDescent="0.35">
      <c r="B27" s="57" t="s">
        <v>1859</v>
      </c>
      <c r="C27" s="57" t="s">
        <v>1842</v>
      </c>
      <c r="D27" s="58" t="s">
        <v>1860</v>
      </c>
    </row>
    <row r="28" spans="1:4" s="58" customFormat="1" x14ac:dyDescent="0.35"/>
    <row r="29" spans="1:4" s="57" customFormat="1" x14ac:dyDescent="0.35"/>
    <row r="30" spans="1:4" s="59" customFormat="1" ht="57.5" x14ac:dyDescent="0.35">
      <c r="B30" s="57" t="s">
        <v>1861</v>
      </c>
      <c r="C30" s="57" t="s">
        <v>1842</v>
      </c>
      <c r="D30" s="58" t="s">
        <v>1862</v>
      </c>
    </row>
    <row r="31" spans="1:4" s="57" customFormat="1" x14ac:dyDescent="0.35"/>
    <row r="32" spans="1:4" s="57" customFormat="1" x14ac:dyDescent="0.35"/>
    <row r="33" spans="2:7" s="57" customFormat="1" ht="23" x14ac:dyDescent="0.35">
      <c r="B33" s="57" t="s">
        <v>1863</v>
      </c>
      <c r="C33" s="57" t="s">
        <v>1842</v>
      </c>
      <c r="D33" s="58" t="s">
        <v>1864</v>
      </c>
    </row>
    <row r="34" spans="2:7" s="58" customFormat="1" x14ac:dyDescent="0.35">
      <c r="D34" s="60"/>
    </row>
    <row r="35" spans="2:7" s="57" customFormat="1" x14ac:dyDescent="0.35"/>
    <row r="36" spans="2:7" s="58" customFormat="1" ht="115" x14ac:dyDescent="0.35">
      <c r="B36" s="58" t="s">
        <v>1865</v>
      </c>
      <c r="C36" s="58" t="s">
        <v>1842</v>
      </c>
      <c r="D36" s="60" t="s">
        <v>1866</v>
      </c>
    </row>
    <row r="37" spans="2:7" s="58" customFormat="1" x14ac:dyDescent="0.35"/>
    <row r="38" spans="2:7" s="58" customFormat="1" x14ac:dyDescent="0.35"/>
    <row r="39" spans="2:7" s="58" customFormat="1" ht="23" x14ac:dyDescent="0.35">
      <c r="B39" s="58" t="s">
        <v>1867</v>
      </c>
      <c r="C39" s="58" t="s">
        <v>1842</v>
      </c>
      <c r="D39" s="58" t="s">
        <v>1868</v>
      </c>
    </row>
    <row r="40" spans="2:7" s="57" customFormat="1" x14ac:dyDescent="0.35">
      <c r="D40" s="58"/>
    </row>
    <row r="41" spans="2:7" s="179" customFormat="1" x14ac:dyDescent="0.25">
      <c r="B41" s="57"/>
      <c r="C41" s="57"/>
      <c r="D41" s="57"/>
      <c r="E41" s="57"/>
      <c r="F41" s="57"/>
      <c r="G41" s="57"/>
    </row>
    <row r="42" spans="2:7" s="179" customFormat="1" ht="23" x14ac:dyDescent="0.25">
      <c r="B42" s="57" t="s">
        <v>1869</v>
      </c>
      <c r="C42" s="57" t="s">
        <v>1842</v>
      </c>
      <c r="D42" s="57" t="s">
        <v>1870</v>
      </c>
      <c r="E42" s="57"/>
      <c r="F42" s="57"/>
      <c r="G42" s="57"/>
    </row>
    <row r="43" spans="2:7" s="57" customFormat="1" x14ac:dyDescent="0.35"/>
    <row r="44" spans="2:7" s="57" customFormat="1" x14ac:dyDescent="0.35"/>
    <row r="45" spans="2:7" s="58" customFormat="1" x14ac:dyDescent="0.35">
      <c r="B45" s="58" t="s">
        <v>1871</v>
      </c>
      <c r="C45" s="58" t="s">
        <v>1842</v>
      </c>
      <c r="D45" s="58" t="s">
        <v>1872</v>
      </c>
    </row>
    <row r="46" spans="2:7" s="61" customFormat="1" x14ac:dyDescent="0.35">
      <c r="B46" s="57"/>
      <c r="D46" s="57"/>
    </row>
    <row r="47" spans="2:7" s="62" customFormat="1" ht="23" x14ac:dyDescent="0.35">
      <c r="B47" s="58" t="s">
        <v>1873</v>
      </c>
      <c r="C47" s="58" t="s">
        <v>1842</v>
      </c>
      <c r="D47" s="58" t="s">
        <v>1874</v>
      </c>
    </row>
    <row r="48" spans="2:7" s="58" customFormat="1" x14ac:dyDescent="0.35"/>
    <row r="49" spans="1:7" s="58" customFormat="1" x14ac:dyDescent="0.25">
      <c r="A49" s="180"/>
      <c r="B49" s="58" t="s">
        <v>1875</v>
      </c>
      <c r="C49" s="61" t="s">
        <v>1842</v>
      </c>
      <c r="D49" s="57" t="s">
        <v>1876</v>
      </c>
    </row>
    <row r="50" spans="1:7" s="57" customFormat="1" x14ac:dyDescent="0.35"/>
    <row r="51" spans="1:7" s="57" customFormat="1" ht="34.5" x14ac:dyDescent="0.35">
      <c r="B51" s="57" t="s">
        <v>1877</v>
      </c>
      <c r="C51" s="57" t="s">
        <v>1842</v>
      </c>
      <c r="D51" s="57" t="s">
        <v>1878</v>
      </c>
    </row>
    <row r="52" spans="1:7" s="57" customFormat="1" x14ac:dyDescent="0.35"/>
    <row r="53" spans="1:7" s="57" customFormat="1" x14ac:dyDescent="0.35"/>
    <row r="54" spans="1:7" s="57" customFormat="1" x14ac:dyDescent="0.35">
      <c r="B54" s="57" t="s">
        <v>1879</v>
      </c>
      <c r="C54" s="57" t="s">
        <v>1842</v>
      </c>
      <c r="D54" s="63" t="s">
        <v>1880</v>
      </c>
    </row>
    <row r="55" spans="1:7" s="57" customFormat="1" x14ac:dyDescent="0.35">
      <c r="D55" s="63"/>
    </row>
    <row r="56" spans="1:7" s="57" customFormat="1" x14ac:dyDescent="0.35"/>
    <row r="57" spans="1:7" s="57" customFormat="1" ht="23" x14ac:dyDescent="0.35">
      <c r="B57" s="57" t="s">
        <v>1881</v>
      </c>
      <c r="C57" s="57" t="s">
        <v>1842</v>
      </c>
      <c r="D57" s="57" t="s">
        <v>1882</v>
      </c>
    </row>
    <row r="58" spans="1:7" s="179" customFormat="1" x14ac:dyDescent="0.25">
      <c r="B58" s="57"/>
      <c r="C58" s="57"/>
      <c r="D58" s="57"/>
      <c r="E58" s="57"/>
      <c r="F58" s="57"/>
      <c r="G58" s="57"/>
    </row>
    <row r="59" spans="1:7" s="179" customFormat="1" x14ac:dyDescent="0.25">
      <c r="B59" s="58" t="s">
        <v>1883</v>
      </c>
      <c r="C59" s="57" t="s">
        <v>1842</v>
      </c>
      <c r="D59" s="57" t="s">
        <v>2289</v>
      </c>
      <c r="E59" s="57"/>
      <c r="F59" s="57"/>
      <c r="G59" s="57"/>
    </row>
    <row r="60" spans="1:7" s="179" customFormat="1" x14ac:dyDescent="0.25">
      <c r="B60" s="57"/>
      <c r="C60" s="57"/>
      <c r="D60" s="57"/>
      <c r="E60" s="57"/>
      <c r="F60" s="57"/>
      <c r="G60" s="57"/>
    </row>
    <row r="61" spans="1:7" s="179" customFormat="1" ht="14.5" x14ac:dyDescent="0.35">
      <c r="B61" s="58" t="s">
        <v>1885</v>
      </c>
      <c r="C61" s="57" t="s">
        <v>1842</v>
      </c>
      <c r="D61" s="181" t="s">
        <v>2290</v>
      </c>
      <c r="E61" s="57"/>
      <c r="F61" s="57"/>
      <c r="G61" s="57"/>
    </row>
    <row r="62" spans="1:7" s="179" customFormat="1" x14ac:dyDescent="0.25">
      <c r="B62" s="57"/>
      <c r="C62" s="57"/>
      <c r="D62" s="57"/>
      <c r="E62" s="57"/>
      <c r="F62" s="57"/>
      <c r="G62" s="57"/>
    </row>
  </sheetData>
  <sheetProtection algorithmName="SHA-512" hashValue="LkRlszAET7FwAn0veqSRWA5Ax7wkma2mC6oNU8nc8i7YlnFiWKHdvR9UPeonmD66ZuNXYbhyONhF5J4eRwRVhA==" saltValue="8H0S4my+tuZWsbMjpoLzXg==" spinCount="100000" sheet="1" objects="1" scenarios="1" formatRows="0"/>
  <hyperlinks>
    <hyperlink ref="D61" r:id="rId1" xr:uid="{00000000-0004-0000-0700-000000000000}"/>
  </hyperlinks>
  <pageMargins left="0.7" right="0.7" top="0.75" bottom="0.75" header="0.3" footer="0.3"/>
  <pageSetup paperSize="9" scale="61"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24"/>
  <sheetViews>
    <sheetView zoomScale="80" zoomScaleNormal="80" workbookViewId="0">
      <selection activeCell="A11" sqref="A11"/>
    </sheetView>
  </sheetViews>
  <sheetFormatPr defaultRowHeight="14.5" x14ac:dyDescent="0.35"/>
  <cols>
    <col min="1" max="1" width="86.54296875" bestFit="1" customWidth="1"/>
  </cols>
  <sheetData>
    <row r="1" spans="1:2" x14ac:dyDescent="0.35">
      <c r="A1" s="16" t="s">
        <v>24</v>
      </c>
    </row>
    <row r="2" spans="1:2" x14ac:dyDescent="0.35">
      <c r="A2" s="14" t="s">
        <v>15</v>
      </c>
    </row>
    <row r="3" spans="1:2" x14ac:dyDescent="0.35">
      <c r="A3" s="14" t="s">
        <v>541</v>
      </c>
    </row>
    <row r="4" spans="1:2" x14ac:dyDescent="0.35">
      <c r="A4" s="14" t="s">
        <v>16</v>
      </c>
    </row>
    <row r="5" spans="1:2" x14ac:dyDescent="0.35">
      <c r="A5" s="14" t="s">
        <v>17</v>
      </c>
    </row>
    <row r="6" spans="1:2" x14ac:dyDescent="0.35">
      <c r="A6" s="14" t="s">
        <v>18</v>
      </c>
    </row>
    <row r="7" spans="1:2" x14ac:dyDescent="0.35">
      <c r="A7" s="14" t="s">
        <v>19</v>
      </c>
    </row>
    <row r="8" spans="1:2" x14ac:dyDescent="0.35">
      <c r="A8" s="14" t="s">
        <v>20</v>
      </c>
      <c r="B8" t="s">
        <v>2</v>
      </c>
    </row>
    <row r="9" spans="1:2" x14ac:dyDescent="0.35">
      <c r="A9" s="15" t="s">
        <v>85</v>
      </c>
      <c r="B9" t="s">
        <v>238</v>
      </c>
    </row>
    <row r="10" spans="1:2" x14ac:dyDescent="0.35">
      <c r="A10" s="14" t="s">
        <v>73</v>
      </c>
      <c r="B10" t="s">
        <v>239</v>
      </c>
    </row>
    <row r="11" spans="1:2" x14ac:dyDescent="0.35">
      <c r="A11" s="14" t="s">
        <v>21</v>
      </c>
      <c r="B11" t="s">
        <v>246</v>
      </c>
    </row>
    <row r="12" spans="1:2" x14ac:dyDescent="0.35">
      <c r="A12" s="14" t="s">
        <v>22</v>
      </c>
      <c r="B12" t="s">
        <v>245</v>
      </c>
    </row>
    <row r="13" spans="1:2" x14ac:dyDescent="0.35">
      <c r="A13" s="14" t="s">
        <v>23</v>
      </c>
      <c r="B13" t="s">
        <v>240</v>
      </c>
    </row>
    <row r="14" spans="1:2" x14ac:dyDescent="0.35">
      <c r="A14" s="14" t="s">
        <v>37</v>
      </c>
      <c r="B14" t="s">
        <v>244</v>
      </c>
    </row>
    <row r="15" spans="1:2" x14ac:dyDescent="0.35">
      <c r="A15" s="14" t="s">
        <v>74</v>
      </c>
      <c r="B15" t="s">
        <v>241</v>
      </c>
    </row>
    <row r="16" spans="1:2" x14ac:dyDescent="0.35">
      <c r="A16" s="14" t="s">
        <v>554</v>
      </c>
      <c r="B16" t="s">
        <v>47</v>
      </c>
    </row>
    <row r="17" spans="1:2" x14ac:dyDescent="0.35">
      <c r="A17" s="14" t="s">
        <v>258</v>
      </c>
      <c r="B17" t="s">
        <v>242</v>
      </c>
    </row>
    <row r="18" spans="1:2" x14ac:dyDescent="0.35">
      <c r="A18" s="14" t="s">
        <v>229</v>
      </c>
      <c r="B18" t="s">
        <v>243</v>
      </c>
    </row>
    <row r="19" spans="1:2" x14ac:dyDescent="0.35">
      <c r="A19" s="14" t="s">
        <v>257</v>
      </c>
    </row>
    <row r="20" spans="1:2" x14ac:dyDescent="0.35">
      <c r="A20" s="14" t="s">
        <v>553</v>
      </c>
    </row>
    <row r="21" spans="1:2" x14ac:dyDescent="0.35">
      <c r="A21" s="14" t="s">
        <v>1694</v>
      </c>
    </row>
    <row r="22" spans="1:2" x14ac:dyDescent="0.35">
      <c r="A22" s="14" t="s">
        <v>857</v>
      </c>
    </row>
    <row r="23" spans="1:2" x14ac:dyDescent="0.35">
      <c r="A23" s="14" t="s">
        <v>858</v>
      </c>
    </row>
    <row r="24" spans="1:2" x14ac:dyDescent="0.35">
      <c r="A24" s="14" t="s">
        <v>1734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D853"/>
  <sheetViews>
    <sheetView showGridLines="0" showRuler="0" showWhiteSpace="0" zoomScaleNormal="100" workbookViewId="0">
      <selection activeCell="C13" sqref="C13:F13"/>
    </sheetView>
  </sheetViews>
  <sheetFormatPr defaultColWidth="0.54296875" defaultRowHeight="13.5" x14ac:dyDescent="0.25"/>
  <cols>
    <col min="1" max="1" width="11" style="135" bestFit="1" customWidth="1"/>
    <col min="2" max="2" width="83" style="22" customWidth="1"/>
    <col min="3" max="4" width="15.1796875" style="22" customWidth="1"/>
    <col min="5" max="5" width="16.26953125" style="22" customWidth="1"/>
    <col min="6" max="6" width="16" style="22" customWidth="1"/>
    <col min="7" max="7" width="44.26953125" style="22" customWidth="1"/>
    <col min="8" max="8" width="4" style="7" customWidth="1"/>
    <col min="9" max="9" width="32.1796875" style="7" bestFit="1" customWidth="1"/>
    <col min="10" max="56" width="0.54296875" style="7"/>
    <col min="57" max="16384" width="0.54296875" style="11"/>
  </cols>
  <sheetData>
    <row r="1" spans="1:7" s="7" customFormat="1" x14ac:dyDescent="0.25">
      <c r="A1" s="135"/>
      <c r="B1" s="8"/>
      <c r="C1" s="8"/>
      <c r="D1" s="8"/>
      <c r="E1" s="8"/>
      <c r="F1" s="8"/>
      <c r="G1" s="8"/>
    </row>
    <row r="2" spans="1:7" s="7" customFormat="1" x14ac:dyDescent="0.25">
      <c r="A2" s="135"/>
      <c r="B2" s="8"/>
      <c r="C2" s="8"/>
      <c r="D2" s="8"/>
      <c r="E2" s="8"/>
      <c r="F2" s="8"/>
      <c r="G2" s="8"/>
    </row>
    <row r="3" spans="1:7" s="7" customFormat="1" x14ac:dyDescent="0.25">
      <c r="A3" s="135"/>
      <c r="B3" s="8"/>
      <c r="C3" s="8"/>
      <c r="D3" s="8"/>
      <c r="E3" s="8"/>
      <c r="F3" s="8"/>
      <c r="G3" s="8"/>
    </row>
    <row r="4" spans="1:7" s="7" customFormat="1" x14ac:dyDescent="0.25">
      <c r="A4" s="135"/>
      <c r="B4" s="8"/>
      <c r="C4" s="8"/>
      <c r="D4" s="8"/>
      <c r="E4" s="8"/>
      <c r="F4" s="8"/>
      <c r="G4" s="8"/>
    </row>
    <row r="5" spans="1:7" s="7" customFormat="1" x14ac:dyDescent="0.25">
      <c r="A5" s="135"/>
      <c r="B5" s="8"/>
      <c r="C5" s="8"/>
      <c r="D5" s="8"/>
      <c r="E5" s="8"/>
      <c r="F5" s="8"/>
      <c r="G5" s="8"/>
    </row>
    <row r="6" spans="1:7" s="7" customFormat="1" ht="8.25" customHeight="1" x14ac:dyDescent="0.25">
      <c r="A6" s="135"/>
      <c r="B6" s="8"/>
      <c r="C6" s="8"/>
      <c r="D6" s="8"/>
      <c r="E6" s="8"/>
      <c r="F6" s="8"/>
      <c r="G6" s="8"/>
    </row>
    <row r="7" spans="1:7" s="7" customFormat="1" x14ac:dyDescent="0.25">
      <c r="A7" s="135"/>
      <c r="B7" s="136" t="str">
        <f>"Vragenlijst integriteitsrisico " &amp; 2022</f>
        <v>Vragenlijst integriteitsrisico 2022</v>
      </c>
      <c r="C7" s="8"/>
      <c r="D7" s="8"/>
      <c r="E7" s="8"/>
      <c r="F7" s="8"/>
      <c r="G7" s="8"/>
    </row>
    <row r="8" spans="1:7" s="7" customFormat="1" x14ac:dyDescent="0.25">
      <c r="A8" s="135"/>
      <c r="B8" s="137"/>
      <c r="C8" s="199"/>
      <c r="D8" s="200"/>
      <c r="E8" s="138"/>
      <c r="F8" s="138"/>
      <c r="G8" s="8"/>
    </row>
    <row r="9" spans="1:7" s="7" customFormat="1" x14ac:dyDescent="0.25">
      <c r="A9" s="135"/>
      <c r="B9" s="136"/>
      <c r="C9" s="8"/>
      <c r="D9" s="8"/>
      <c r="E9" s="8"/>
      <c r="F9" s="8"/>
      <c r="G9" s="8"/>
    </row>
    <row r="10" spans="1:7" s="7" customFormat="1" x14ac:dyDescent="0.25">
      <c r="A10" s="135"/>
      <c r="B10" s="8"/>
      <c r="C10" s="8"/>
      <c r="D10" s="8"/>
      <c r="E10" s="8"/>
      <c r="F10" s="8"/>
      <c r="G10" s="8"/>
    </row>
    <row r="11" spans="1:7" s="7" customFormat="1" x14ac:dyDescent="0.25">
      <c r="A11" s="135"/>
      <c r="B11" s="122" t="s">
        <v>217</v>
      </c>
      <c r="C11" s="8"/>
      <c r="D11" s="8"/>
      <c r="E11" s="8"/>
      <c r="F11" s="8"/>
      <c r="G11" s="8"/>
    </row>
    <row r="12" spans="1:7" ht="13.9" customHeight="1" x14ac:dyDescent="0.25">
      <c r="A12" s="139"/>
      <c r="C12" s="201" t="s">
        <v>0</v>
      </c>
      <c r="D12" s="201"/>
      <c r="E12" s="201"/>
      <c r="F12" s="201"/>
      <c r="G12" s="19" t="s">
        <v>1</v>
      </c>
    </row>
    <row r="13" spans="1:7" x14ac:dyDescent="0.25">
      <c r="A13" s="95" t="s">
        <v>259</v>
      </c>
      <c r="B13" s="20" t="s">
        <v>3</v>
      </c>
      <c r="C13" s="194"/>
      <c r="D13" s="195"/>
      <c r="E13" s="195"/>
      <c r="F13" s="196"/>
      <c r="G13" s="18" t="str">
        <f>IF(ISNONTEXT(C13),Controlemeldingen!A2,"")</f>
        <v>Voer een naam in</v>
      </c>
    </row>
    <row r="14" spans="1:7" ht="34.5" customHeight="1" x14ac:dyDescent="0.25">
      <c r="A14" s="95" t="s">
        <v>260</v>
      </c>
      <c r="B14" s="42" t="s">
        <v>850</v>
      </c>
      <c r="C14" s="202"/>
      <c r="D14" s="203"/>
      <c r="E14" s="203"/>
      <c r="F14" s="204"/>
      <c r="G14" s="18" t="str">
        <f>IF(ISNONTEXT(C14),Controlemeldingen!A3,"")</f>
        <v>Voer het relatienummer in waaronder uw organisatie is geregistreerd.</v>
      </c>
    </row>
    <row r="15" spans="1:7" ht="14.25" customHeight="1" x14ac:dyDescent="0.25">
      <c r="A15" s="95" t="s">
        <v>261</v>
      </c>
      <c r="B15" s="20" t="s">
        <v>4</v>
      </c>
      <c r="C15" s="205"/>
      <c r="D15" s="203"/>
      <c r="E15" s="203"/>
      <c r="F15" s="204"/>
      <c r="G15" s="18" t="str">
        <f>IF(ISNONTEXT(C15),Controlemeldingen!A2,"")</f>
        <v>Voer een naam in</v>
      </c>
    </row>
    <row r="16" spans="1:7" ht="14.25" customHeight="1" x14ac:dyDescent="0.25">
      <c r="A16" s="95" t="s">
        <v>262</v>
      </c>
      <c r="B16" s="42" t="s">
        <v>6</v>
      </c>
      <c r="C16" s="194"/>
      <c r="D16" s="195"/>
      <c r="E16" s="195"/>
      <c r="F16" s="196"/>
      <c r="G16" s="18" t="str">
        <f>IF(ISNONTEXT(C16),Controlemeldingen!A4,"")</f>
        <v>Voer een functie in</v>
      </c>
    </row>
    <row r="17" spans="1:56" ht="14.25" customHeight="1" x14ac:dyDescent="0.25">
      <c r="A17" s="95" t="s">
        <v>263</v>
      </c>
      <c r="B17" s="20" t="s">
        <v>5</v>
      </c>
      <c r="C17" s="194"/>
      <c r="D17" s="195"/>
      <c r="E17" s="195"/>
      <c r="F17" s="196"/>
      <c r="G17" s="18" t="str">
        <f>IF(ISNONTEXT(C17),Controlemeldingen!A5,"")</f>
        <v>Voer een afdeling in</v>
      </c>
    </row>
    <row r="18" spans="1:56" ht="14.25" customHeight="1" x14ac:dyDescent="0.25">
      <c r="A18" s="95" t="s">
        <v>264</v>
      </c>
      <c r="B18" s="42" t="s">
        <v>45</v>
      </c>
      <c r="C18" s="205"/>
      <c r="D18" s="203"/>
      <c r="E18" s="203"/>
      <c r="F18" s="204"/>
      <c r="G18" s="18" t="str">
        <f>IF(NOT(ISNUMBER(SUBSTITUTE(SUBSTITUTE(SUBSTITUTE(SUBSTITUTE(C18," ",""),"-",""),"(",""),")","")+0)),"Voer een telefoonnummer in","")</f>
        <v>Voer een telefoonnummer in</v>
      </c>
    </row>
    <row r="19" spans="1:56" ht="14.25" customHeight="1" x14ac:dyDescent="0.25">
      <c r="A19" s="95" t="s">
        <v>265</v>
      </c>
      <c r="B19" s="20" t="s">
        <v>46</v>
      </c>
      <c r="C19" s="194"/>
      <c r="D19" s="195"/>
      <c r="E19" s="195"/>
      <c r="F19" s="196"/>
      <c r="G19" s="18" t="str">
        <f>IF(NOT(AND(NOT(ISERROR(VLOOKUP("*?@?*.??*",C19,1,FALSE))),ISERROR(FIND(" ",C19)))),Controlemeldingen!A7,"")</f>
        <v>Voer een e-mailadres in</v>
      </c>
    </row>
    <row r="20" spans="1:56" ht="14.25" customHeight="1" x14ac:dyDescent="0.25">
      <c r="A20" s="95" t="s">
        <v>266</v>
      </c>
      <c r="B20" s="42" t="s">
        <v>7</v>
      </c>
      <c r="C20" s="194"/>
      <c r="D20" s="195"/>
      <c r="E20" s="195"/>
      <c r="F20" s="196"/>
      <c r="G20" s="18" t="str">
        <f>IF(ISNONTEXT(C20),Controlemeldingen!A2,"")</f>
        <v>Voer een naam in</v>
      </c>
    </row>
    <row r="21" spans="1:56" ht="14.25" customHeight="1" x14ac:dyDescent="0.25">
      <c r="A21" s="95" t="s">
        <v>267</v>
      </c>
      <c r="B21" s="20" t="s">
        <v>8</v>
      </c>
      <c r="C21" s="194"/>
      <c r="D21" s="195"/>
      <c r="E21" s="195"/>
      <c r="F21" s="196"/>
      <c r="G21" s="18" t="str">
        <f>IF(ISNONTEXT(C21),Controlemeldingen!A4,"")</f>
        <v>Voer een functie in</v>
      </c>
    </row>
    <row r="22" spans="1:56" ht="14.25" customHeight="1" x14ac:dyDescent="0.25">
      <c r="A22" s="95" t="s">
        <v>268</v>
      </c>
      <c r="B22" s="42" t="s">
        <v>49</v>
      </c>
      <c r="C22" s="205"/>
      <c r="D22" s="203"/>
      <c r="E22" s="203"/>
      <c r="F22" s="204"/>
      <c r="G22" s="18" t="str">
        <f>IF(ISNONTEXT(C22),Controlemeldingen!A2,"")</f>
        <v>Voer een naam in</v>
      </c>
    </row>
    <row r="23" spans="1:56" s="56" customFormat="1" ht="14.25" customHeight="1" x14ac:dyDescent="0.25">
      <c r="A23" s="95"/>
      <c r="B23" s="140"/>
      <c r="C23" s="141"/>
      <c r="D23" s="142"/>
      <c r="E23" s="142"/>
      <c r="F23" s="143"/>
      <c r="G23" s="18"/>
    </row>
    <row r="24" spans="1:56" s="56" customFormat="1" ht="14.25" customHeight="1" x14ac:dyDescent="0.25">
      <c r="A24" s="95"/>
      <c r="B24" s="122" t="s">
        <v>218</v>
      </c>
      <c r="C24" s="141"/>
      <c r="D24" s="142"/>
      <c r="E24" s="142"/>
      <c r="F24" s="143"/>
      <c r="G24" s="18"/>
    </row>
    <row r="25" spans="1:56" s="56" customFormat="1" ht="14.25" customHeight="1" x14ac:dyDescent="0.25">
      <c r="A25" s="95"/>
      <c r="B25" s="140"/>
      <c r="C25" s="141"/>
      <c r="D25" s="142"/>
      <c r="E25" s="142"/>
      <c r="F25" s="143"/>
      <c r="G25" s="18"/>
    </row>
    <row r="26" spans="1:56" ht="30" x14ac:dyDescent="0.25">
      <c r="A26" s="95" t="s">
        <v>269</v>
      </c>
      <c r="B26" s="17" t="s">
        <v>220</v>
      </c>
      <c r="C26" s="144"/>
      <c r="D26" s="8"/>
      <c r="E26" s="8"/>
      <c r="F26" s="8"/>
      <c r="G26" s="8"/>
      <c r="AZ26" s="11"/>
      <c r="BA26" s="11"/>
      <c r="BB26" s="11"/>
      <c r="BC26" s="11"/>
      <c r="BD26" s="11"/>
    </row>
    <row r="27" spans="1:56" ht="20" x14ac:dyDescent="0.25">
      <c r="A27" s="95" t="s">
        <v>274</v>
      </c>
      <c r="B27" s="24" t="s">
        <v>227</v>
      </c>
      <c r="C27" s="194" t="s">
        <v>2</v>
      </c>
      <c r="D27" s="195"/>
      <c r="E27" s="195"/>
      <c r="F27" s="196"/>
      <c r="G27" s="18" t="str">
        <f>IF(OR(C27=Controlemeldingen!$B$8,ISBLANK(C27)),Controlemeldingen!$A$8,"")</f>
        <v>Maak een keuze uit het drop-down menu</v>
      </c>
    </row>
    <row r="28" spans="1:56" s="7" customFormat="1" ht="20" x14ac:dyDescent="0.25">
      <c r="A28" s="95" t="s">
        <v>275</v>
      </c>
      <c r="B28" s="24" t="s">
        <v>228</v>
      </c>
      <c r="C28" s="194" t="s">
        <v>2</v>
      </c>
      <c r="D28" s="195"/>
      <c r="E28" s="195"/>
      <c r="F28" s="196"/>
      <c r="G28" s="18" t="str">
        <f>IF(OR(C28=Controlemeldingen!$B$8,ISBLANK(C28)),Controlemeldingen!$A$8,"")</f>
        <v>Maak een keuze uit het drop-down menu</v>
      </c>
    </row>
    <row r="29" spans="1:56" s="7" customFormat="1" ht="20" x14ac:dyDescent="0.25">
      <c r="A29" s="95" t="s">
        <v>276</v>
      </c>
      <c r="B29" s="24" t="s">
        <v>204</v>
      </c>
      <c r="C29" s="194" t="s">
        <v>2</v>
      </c>
      <c r="D29" s="195"/>
      <c r="E29" s="195"/>
      <c r="F29" s="196"/>
      <c r="G29" s="18" t="str">
        <f>IF(OR(C29=Controlemeldingen!$B$8,ISBLANK(C29)),Controlemeldingen!$A$8,"")</f>
        <v>Maak een keuze uit het drop-down menu</v>
      </c>
    </row>
    <row r="30" spans="1:56" s="7" customFormat="1" ht="20" x14ac:dyDescent="0.25">
      <c r="A30" s="95" t="s">
        <v>277</v>
      </c>
      <c r="B30" s="24" t="s">
        <v>205</v>
      </c>
      <c r="C30" s="194" t="s">
        <v>2</v>
      </c>
      <c r="D30" s="195"/>
      <c r="E30" s="195"/>
      <c r="F30" s="196"/>
      <c r="G30" s="18" t="str">
        <f>IF(OR(C30=Controlemeldingen!$B$8,ISBLANK(C30)),Controlemeldingen!$A$8,"")</f>
        <v>Maak een keuze uit het drop-down menu</v>
      </c>
    </row>
    <row r="31" spans="1:56" s="7" customFormat="1" ht="20" x14ac:dyDescent="0.25">
      <c r="A31" s="95" t="s">
        <v>278</v>
      </c>
      <c r="B31" s="24" t="s">
        <v>206</v>
      </c>
      <c r="C31" s="194" t="s">
        <v>2</v>
      </c>
      <c r="D31" s="195"/>
      <c r="E31" s="195"/>
      <c r="F31" s="196"/>
      <c r="G31" s="18" t="str">
        <f>IF(OR(C31=Controlemeldingen!$B$8,ISBLANK(C31)),Controlemeldingen!$A$8,"")</f>
        <v>Maak een keuze uit het drop-down menu</v>
      </c>
    </row>
    <row r="32" spans="1:56" s="7" customFormat="1" ht="30" x14ac:dyDescent="0.25">
      <c r="A32" s="95" t="s">
        <v>279</v>
      </c>
      <c r="B32" s="24" t="s">
        <v>558</v>
      </c>
      <c r="C32" s="194" t="s">
        <v>2</v>
      </c>
      <c r="D32" s="195"/>
      <c r="E32" s="195"/>
      <c r="F32" s="196"/>
      <c r="G32" s="18" t="str">
        <f>IF(OR(C32=Controlemeldingen!$B$8,ISBLANK(C32)),Controlemeldingen!$A$8,"")</f>
        <v>Maak een keuze uit het drop-down menu</v>
      </c>
    </row>
    <row r="33" spans="1:8" s="7" customFormat="1" ht="20" x14ac:dyDescent="0.25">
      <c r="A33" s="95" t="s">
        <v>280</v>
      </c>
      <c r="B33" s="24" t="s">
        <v>207</v>
      </c>
      <c r="C33" s="194" t="s">
        <v>2</v>
      </c>
      <c r="D33" s="195"/>
      <c r="E33" s="195"/>
      <c r="F33" s="196"/>
      <c r="G33" s="18" t="str">
        <f>IF(OR(C33=Controlemeldingen!$B$8,ISBLANK(C33)),Controlemeldingen!$A$8,"")</f>
        <v>Maak een keuze uit het drop-down menu</v>
      </c>
    </row>
    <row r="34" spans="1:8" s="7" customFormat="1" ht="20" x14ac:dyDescent="0.25">
      <c r="A34" s="95" t="s">
        <v>281</v>
      </c>
      <c r="B34" s="24" t="s">
        <v>559</v>
      </c>
      <c r="C34" s="194" t="s">
        <v>2</v>
      </c>
      <c r="D34" s="195"/>
      <c r="E34" s="195"/>
      <c r="F34" s="196"/>
      <c r="G34" s="18" t="str">
        <f>IF(OR(C34=Controlemeldingen!$B$8,ISBLANK(C34)),Controlemeldingen!$A$8,"")</f>
        <v>Maak een keuze uit het drop-down menu</v>
      </c>
    </row>
    <row r="35" spans="1:8" s="7" customFormat="1" ht="20" x14ac:dyDescent="0.25">
      <c r="A35" s="95" t="s">
        <v>556</v>
      </c>
      <c r="B35" s="24" t="s">
        <v>225</v>
      </c>
      <c r="C35" s="194" t="s">
        <v>2</v>
      </c>
      <c r="D35" s="195"/>
      <c r="E35" s="195"/>
      <c r="F35" s="196"/>
      <c r="G35" s="18" t="str">
        <f>IF(OR(C35=Controlemeldingen!$B$8,ISBLANK(C35)),Controlemeldingen!$A$8,"")</f>
        <v>Maak een keuze uit het drop-down menu</v>
      </c>
    </row>
    <row r="36" spans="1:8" s="7" customFormat="1" ht="20" x14ac:dyDescent="0.25">
      <c r="A36" s="95" t="s">
        <v>557</v>
      </c>
      <c r="B36" s="24" t="s">
        <v>226</v>
      </c>
      <c r="C36" s="194" t="s">
        <v>2</v>
      </c>
      <c r="D36" s="195"/>
      <c r="E36" s="195"/>
      <c r="F36" s="196"/>
      <c r="G36" s="18" t="str">
        <f>IF(OR(C36=Controlemeldingen!$B$8,ISBLANK(C36)),Controlemeldingen!$A$8,"")</f>
        <v>Maak een keuze uit het drop-down menu</v>
      </c>
    </row>
    <row r="39" spans="1:8" s="7" customFormat="1" ht="14.5" x14ac:dyDescent="0.25">
      <c r="C39" s="206"/>
      <c r="D39" s="206"/>
      <c r="E39" s="206"/>
      <c r="F39" s="206"/>
      <c r="G39" s="8"/>
    </row>
    <row r="40" spans="1:8" s="7" customFormat="1" ht="15" thickBot="1" x14ac:dyDescent="0.3">
      <c r="A40" s="145"/>
      <c r="B40" s="8"/>
      <c r="C40" s="13"/>
      <c r="D40" s="13"/>
      <c r="E40" s="13"/>
      <c r="F40" s="13"/>
      <c r="G40" s="8"/>
    </row>
    <row r="41" spans="1:8" s="7" customFormat="1" ht="14.5" x14ac:dyDescent="0.25">
      <c r="A41" s="145"/>
      <c r="B41" s="146"/>
      <c r="C41" s="198" t="s">
        <v>213</v>
      </c>
      <c r="D41" s="198"/>
      <c r="E41" s="198"/>
      <c r="F41" s="198"/>
      <c r="G41" s="147"/>
      <c r="H41" s="148"/>
    </row>
    <row r="42" spans="1:8" s="7" customFormat="1" ht="14.5" x14ac:dyDescent="0.25">
      <c r="A42" s="145"/>
      <c r="B42" s="193" t="s">
        <v>216</v>
      </c>
      <c r="C42" s="197" t="str">
        <f>IF(OR(C27="Ja",C28="Ja", C35="Ja",C36="Ja"),"PSP_Betaalinstelling","")</f>
        <v/>
      </c>
      <c r="D42" s="197"/>
      <c r="E42" s="197"/>
      <c r="F42" s="197"/>
      <c r="G42" s="9" t="str">
        <f>IF((C42&lt;&gt;""),Controlemeldingen!$A$18,"")</f>
        <v/>
      </c>
      <c r="H42" s="149"/>
    </row>
    <row r="43" spans="1:8" s="7" customFormat="1" ht="14.5" x14ac:dyDescent="0.25">
      <c r="A43" s="145"/>
      <c r="B43" s="193"/>
      <c r="C43" s="197" t="str">
        <f>IF(OR(C29="Ja",C30="Ja",C31="Ja"),"Money_transfer","")</f>
        <v/>
      </c>
      <c r="D43" s="197"/>
      <c r="E43" s="197"/>
      <c r="F43" s="197"/>
      <c r="G43" s="9" t="str">
        <f>IF((C43&lt;&gt;""),Controlemeldingen!$A$18,"")</f>
        <v/>
      </c>
      <c r="H43" s="149"/>
    </row>
    <row r="44" spans="1:8" s="7" customFormat="1" ht="14.5" x14ac:dyDescent="0.25">
      <c r="A44" s="145"/>
      <c r="B44" s="193"/>
      <c r="C44" s="197" t="str">
        <f>IF(OR(C32="Ja",C33="Ja",C34="Ja"),"Exchange_Wisselinstelling","")</f>
        <v/>
      </c>
      <c r="D44" s="197"/>
      <c r="E44" s="197"/>
      <c r="F44" s="197"/>
      <c r="G44" s="9" t="str">
        <f>IF((C44&lt;&gt;""),Controlemeldingen!$A$18,"")</f>
        <v/>
      </c>
      <c r="H44" s="149"/>
    </row>
    <row r="45" spans="1:8" s="7" customFormat="1" ht="14.5" x14ac:dyDescent="0.25">
      <c r="A45" s="145"/>
      <c r="B45" s="193"/>
      <c r="C45" s="197" t="s">
        <v>555</v>
      </c>
      <c r="D45" s="197"/>
      <c r="E45" s="197"/>
      <c r="F45" s="197"/>
      <c r="G45" s="9" t="str">
        <f>IF((C45&lt;&gt;""),Controlemeldingen!$A$18,"")</f>
        <v>Beantwoord de vragen op dit tabblad</v>
      </c>
      <c r="H45" s="149"/>
    </row>
    <row r="46" spans="1:8" s="7" customFormat="1" ht="15" thickBot="1" x14ac:dyDescent="0.3">
      <c r="A46" s="145"/>
      <c r="B46" s="29"/>
      <c r="C46" s="150"/>
      <c r="D46" s="150"/>
      <c r="E46" s="150"/>
      <c r="F46" s="150"/>
      <c r="G46" s="151"/>
      <c r="H46" s="152"/>
    </row>
    <row r="47" spans="1:8" s="7" customFormat="1" ht="14.5" x14ac:dyDescent="0.25">
      <c r="A47" s="145"/>
      <c r="B47" s="23"/>
      <c r="C47" s="153"/>
      <c r="D47" s="153"/>
      <c r="E47" s="153"/>
      <c r="F47" s="153"/>
      <c r="G47" s="154"/>
    </row>
    <row r="48" spans="1:8" s="7" customFormat="1" ht="14.5" x14ac:dyDescent="0.25">
      <c r="A48" s="95"/>
      <c r="B48" s="122" t="s">
        <v>219</v>
      </c>
      <c r="C48" s="8"/>
      <c r="D48" s="109"/>
      <c r="E48" s="109"/>
      <c r="F48" s="109"/>
      <c r="G48" s="95"/>
    </row>
    <row r="49" spans="1:7" s="7" customFormat="1" x14ac:dyDescent="0.25">
      <c r="A49" s="135"/>
      <c r="B49" s="8"/>
      <c r="C49" s="95"/>
      <c r="D49" s="95"/>
      <c r="E49" s="95"/>
      <c r="F49" s="95"/>
      <c r="G49" s="8"/>
    </row>
    <row r="50" spans="1:7" s="7" customFormat="1" ht="30" x14ac:dyDescent="0.25">
      <c r="A50" s="95" t="s">
        <v>270</v>
      </c>
      <c r="B50" s="20" t="s">
        <v>100</v>
      </c>
      <c r="C50" s="201" t="s">
        <v>0</v>
      </c>
      <c r="D50" s="201"/>
      <c r="E50" s="201"/>
      <c r="F50" s="201"/>
      <c r="G50" s="19" t="s">
        <v>1</v>
      </c>
    </row>
    <row r="51" spans="1:7" s="7" customFormat="1" ht="20" x14ac:dyDescent="0.25">
      <c r="A51" s="95" t="s">
        <v>282</v>
      </c>
      <c r="B51" s="21" t="s">
        <v>90</v>
      </c>
      <c r="C51" s="194" t="s">
        <v>2</v>
      </c>
      <c r="D51" s="195"/>
      <c r="E51" s="195"/>
      <c r="F51" s="196"/>
      <c r="G51" s="18" t="str">
        <f>IF(OR(C51=Controlemeldingen!$B$8,ISBLANK(C51)),Controlemeldingen!$A$8,"")</f>
        <v>Maak een keuze uit het drop-down menu</v>
      </c>
    </row>
    <row r="52" spans="1:7" s="7" customFormat="1" ht="30" x14ac:dyDescent="0.25">
      <c r="A52" s="95" t="s">
        <v>283</v>
      </c>
      <c r="B52" s="21" t="s">
        <v>91</v>
      </c>
      <c r="C52" s="194" t="s">
        <v>2</v>
      </c>
      <c r="D52" s="195"/>
      <c r="E52" s="195"/>
      <c r="F52" s="196"/>
      <c r="G52" s="18" t="str">
        <f>IF(OR(C52=Controlemeldingen!$B$8,ISBLANK(C52)),Controlemeldingen!$A$8,"")</f>
        <v>Maak een keuze uit het drop-down menu</v>
      </c>
    </row>
    <row r="53" spans="1:7" s="7" customFormat="1" x14ac:dyDescent="0.25">
      <c r="A53" s="135"/>
      <c r="B53" s="8"/>
      <c r="C53" s="8"/>
      <c r="D53" s="8"/>
      <c r="E53" s="8"/>
      <c r="F53" s="8"/>
      <c r="G53" s="8"/>
    </row>
    <row r="54" spans="1:7" s="7" customFormat="1" x14ac:dyDescent="0.25">
      <c r="A54" s="135"/>
      <c r="B54" s="8"/>
      <c r="C54" s="8"/>
      <c r="D54" s="8"/>
      <c r="E54" s="8"/>
      <c r="F54" s="8"/>
      <c r="G54" s="8"/>
    </row>
    <row r="55" spans="1:7" s="7" customFormat="1" ht="19.5" customHeight="1" x14ac:dyDescent="0.25">
      <c r="A55" s="145"/>
      <c r="B55" s="155"/>
      <c r="C55" s="8"/>
      <c r="D55" s="8"/>
      <c r="E55" s="8"/>
      <c r="F55" s="8"/>
      <c r="G55" s="8"/>
    </row>
    <row r="56" spans="1:7" s="7" customFormat="1" x14ac:dyDescent="0.25">
      <c r="A56" s="145"/>
      <c r="B56" s="156"/>
      <c r="C56" s="8"/>
      <c r="D56" s="8"/>
      <c r="E56" s="8"/>
      <c r="F56" s="8"/>
      <c r="G56" s="8"/>
    </row>
    <row r="57" spans="1:7" s="7" customFormat="1" x14ac:dyDescent="0.25">
      <c r="A57" s="145"/>
      <c r="B57" s="155"/>
      <c r="C57" s="8"/>
      <c r="D57" s="8"/>
      <c r="E57" s="8"/>
      <c r="F57" s="8"/>
      <c r="G57" s="8"/>
    </row>
    <row r="58" spans="1:7" s="7" customFormat="1" ht="19.5" customHeight="1" x14ac:dyDescent="0.25">
      <c r="A58" s="145"/>
      <c r="B58" s="155"/>
      <c r="C58" s="8"/>
      <c r="D58" s="8"/>
      <c r="E58" s="8"/>
      <c r="F58" s="8"/>
      <c r="G58" s="8"/>
    </row>
    <row r="59" spans="1:7" s="7" customFormat="1" x14ac:dyDescent="0.25">
      <c r="A59" s="145"/>
      <c r="B59" s="8"/>
      <c r="C59" s="8"/>
      <c r="D59" s="8"/>
      <c r="E59" s="8"/>
      <c r="F59" s="8"/>
      <c r="G59" s="8"/>
    </row>
    <row r="60" spans="1:7" s="7" customFormat="1" x14ac:dyDescent="0.25">
      <c r="A60" s="145"/>
      <c r="B60" s="8"/>
      <c r="C60" s="8"/>
      <c r="D60" s="8"/>
      <c r="E60" s="8"/>
      <c r="F60" s="8"/>
      <c r="G60" s="8"/>
    </row>
    <row r="61" spans="1:7" s="7" customFormat="1" ht="19.5" customHeight="1" x14ac:dyDescent="0.25">
      <c r="A61" s="145"/>
      <c r="B61" s="8"/>
      <c r="C61" s="8"/>
      <c r="D61" s="8"/>
      <c r="E61" s="8"/>
      <c r="F61" s="8"/>
      <c r="G61" s="8"/>
    </row>
    <row r="62" spans="1:7" s="7" customFormat="1" x14ac:dyDescent="0.25">
      <c r="A62" s="145"/>
      <c r="B62" s="8"/>
      <c r="C62" s="8"/>
      <c r="D62" s="8"/>
      <c r="E62" s="8"/>
      <c r="F62" s="8"/>
      <c r="G62" s="8"/>
    </row>
    <row r="63" spans="1:7" s="7" customFormat="1" x14ac:dyDescent="0.25">
      <c r="A63" s="145"/>
      <c r="B63" s="8"/>
      <c r="C63" s="8"/>
      <c r="D63" s="8"/>
      <c r="E63" s="8"/>
      <c r="F63" s="8"/>
      <c r="G63" s="8"/>
    </row>
    <row r="64" spans="1:7" s="7" customFormat="1" x14ac:dyDescent="0.25">
      <c r="A64" s="145"/>
      <c r="B64" s="8"/>
      <c r="C64" s="8"/>
      <c r="D64" s="8"/>
      <c r="E64" s="8"/>
      <c r="F64" s="8"/>
      <c r="G64" s="8"/>
    </row>
    <row r="65" spans="1:7" s="7" customFormat="1" x14ac:dyDescent="0.25">
      <c r="A65" s="145"/>
      <c r="B65" s="8"/>
      <c r="C65" s="8"/>
      <c r="D65" s="8"/>
      <c r="E65" s="8"/>
      <c r="F65" s="8"/>
      <c r="G65" s="8"/>
    </row>
    <row r="66" spans="1:7" s="7" customFormat="1" x14ac:dyDescent="0.25">
      <c r="A66" s="145"/>
      <c r="B66" s="8"/>
      <c r="C66" s="8"/>
      <c r="D66" s="8"/>
      <c r="E66" s="8"/>
      <c r="F66" s="8"/>
      <c r="G66" s="8"/>
    </row>
    <row r="67" spans="1:7" s="7" customFormat="1" x14ac:dyDescent="0.25">
      <c r="A67" s="145"/>
      <c r="B67" s="8"/>
      <c r="C67" s="8"/>
      <c r="D67" s="8"/>
      <c r="E67" s="8"/>
      <c r="F67" s="8"/>
      <c r="G67" s="8"/>
    </row>
    <row r="68" spans="1:7" s="7" customFormat="1" x14ac:dyDescent="0.25">
      <c r="A68" s="145"/>
      <c r="B68" s="8"/>
      <c r="C68" s="8"/>
      <c r="D68" s="8"/>
      <c r="E68" s="8"/>
      <c r="F68" s="8"/>
      <c r="G68" s="8"/>
    </row>
    <row r="69" spans="1:7" s="7" customFormat="1" x14ac:dyDescent="0.25">
      <c r="A69" s="145"/>
      <c r="B69" s="8"/>
      <c r="C69" s="8"/>
      <c r="D69" s="8"/>
      <c r="E69" s="8"/>
      <c r="F69" s="8"/>
      <c r="G69" s="8"/>
    </row>
    <row r="70" spans="1:7" s="7" customFormat="1" x14ac:dyDescent="0.25">
      <c r="A70" s="145"/>
      <c r="B70" s="8"/>
      <c r="C70" s="8"/>
      <c r="D70" s="8"/>
      <c r="E70" s="8"/>
      <c r="F70" s="8"/>
      <c r="G70" s="8"/>
    </row>
    <row r="71" spans="1:7" s="7" customFormat="1" x14ac:dyDescent="0.25">
      <c r="A71" s="145"/>
      <c r="B71" s="8"/>
      <c r="C71" s="8"/>
      <c r="D71" s="8"/>
      <c r="E71" s="8"/>
      <c r="F71" s="8"/>
      <c r="G71" s="8"/>
    </row>
    <row r="72" spans="1:7" s="7" customFormat="1" x14ac:dyDescent="0.25">
      <c r="A72" s="145"/>
      <c r="B72" s="8"/>
      <c r="C72" s="8"/>
      <c r="D72" s="8"/>
      <c r="E72" s="8"/>
      <c r="F72" s="8"/>
      <c r="G72" s="8"/>
    </row>
    <row r="73" spans="1:7" s="7" customFormat="1" x14ac:dyDescent="0.25">
      <c r="A73" s="145"/>
      <c r="B73" s="8"/>
      <c r="C73" s="8"/>
      <c r="D73" s="8"/>
      <c r="E73" s="8"/>
      <c r="F73" s="8"/>
      <c r="G73" s="8"/>
    </row>
    <row r="74" spans="1:7" s="7" customFormat="1" x14ac:dyDescent="0.25">
      <c r="A74" s="145"/>
      <c r="B74" s="8"/>
      <c r="C74" s="8"/>
      <c r="D74" s="8"/>
      <c r="E74" s="8"/>
      <c r="F74" s="8"/>
      <c r="G74" s="8"/>
    </row>
    <row r="75" spans="1:7" s="7" customFormat="1" x14ac:dyDescent="0.25">
      <c r="A75" s="145"/>
      <c r="B75" s="8"/>
      <c r="C75" s="8"/>
      <c r="D75" s="8"/>
      <c r="E75" s="8"/>
      <c r="F75" s="8"/>
      <c r="G75" s="8"/>
    </row>
    <row r="76" spans="1:7" s="7" customFormat="1" x14ac:dyDescent="0.25">
      <c r="A76" s="145"/>
      <c r="B76" s="8"/>
      <c r="C76" s="8"/>
      <c r="D76" s="8"/>
      <c r="E76" s="8"/>
      <c r="F76" s="8"/>
      <c r="G76" s="8"/>
    </row>
    <row r="77" spans="1:7" s="7" customFormat="1" x14ac:dyDescent="0.25">
      <c r="A77" s="145"/>
      <c r="B77" s="8"/>
      <c r="C77" s="8"/>
      <c r="D77" s="8"/>
      <c r="E77" s="8"/>
      <c r="F77" s="8"/>
      <c r="G77" s="8"/>
    </row>
    <row r="78" spans="1:7" s="7" customFormat="1" x14ac:dyDescent="0.25">
      <c r="A78" s="145"/>
      <c r="B78" s="8"/>
      <c r="C78" s="8"/>
      <c r="D78" s="8"/>
      <c r="E78" s="8"/>
      <c r="F78" s="8"/>
      <c r="G78" s="8"/>
    </row>
    <row r="79" spans="1:7" s="7" customFormat="1" x14ac:dyDescent="0.25">
      <c r="A79" s="145"/>
      <c r="B79" s="8"/>
      <c r="C79" s="8"/>
      <c r="D79" s="8"/>
      <c r="E79" s="8"/>
      <c r="F79" s="8"/>
      <c r="G79" s="8"/>
    </row>
    <row r="80" spans="1:7" s="7" customFormat="1" x14ac:dyDescent="0.25">
      <c r="A80" s="145"/>
      <c r="B80" s="8"/>
      <c r="C80" s="8"/>
      <c r="D80" s="8"/>
      <c r="E80" s="8"/>
      <c r="F80" s="8"/>
      <c r="G80" s="8"/>
    </row>
    <row r="81" spans="1:7" s="7" customFormat="1" ht="19.5" customHeight="1" x14ac:dyDescent="0.25">
      <c r="A81" s="145"/>
      <c r="B81" s="8"/>
      <c r="C81" s="8"/>
      <c r="D81" s="8"/>
      <c r="E81" s="8"/>
      <c r="F81" s="8"/>
      <c r="G81" s="8"/>
    </row>
    <row r="82" spans="1:7" s="7" customFormat="1" x14ac:dyDescent="0.25">
      <c r="A82" s="145"/>
      <c r="B82" s="8"/>
      <c r="C82" s="8"/>
      <c r="D82" s="8"/>
      <c r="E82" s="8"/>
      <c r="F82" s="8"/>
      <c r="G82" s="8"/>
    </row>
    <row r="83" spans="1:7" s="7" customFormat="1" x14ac:dyDescent="0.25">
      <c r="A83" s="145"/>
      <c r="B83" s="8"/>
      <c r="C83" s="8"/>
      <c r="D83" s="8"/>
      <c r="E83" s="8"/>
      <c r="F83" s="8"/>
      <c r="G83" s="8"/>
    </row>
    <row r="84" spans="1:7" s="7" customFormat="1" x14ac:dyDescent="0.25">
      <c r="A84" s="145"/>
      <c r="B84" s="8"/>
      <c r="C84" s="8"/>
      <c r="D84" s="8"/>
      <c r="E84" s="8"/>
      <c r="F84" s="8"/>
      <c r="G84" s="8"/>
    </row>
    <row r="85" spans="1:7" s="7" customFormat="1" x14ac:dyDescent="0.25">
      <c r="A85" s="145"/>
      <c r="B85" s="8"/>
      <c r="C85" s="8"/>
      <c r="D85" s="8"/>
      <c r="E85" s="8"/>
      <c r="F85" s="8"/>
      <c r="G85" s="8"/>
    </row>
    <row r="86" spans="1:7" s="7" customFormat="1" x14ac:dyDescent="0.25">
      <c r="A86" s="145"/>
      <c r="B86" s="8"/>
      <c r="C86" s="8"/>
      <c r="D86" s="8"/>
      <c r="E86" s="8"/>
      <c r="F86" s="8"/>
      <c r="G86" s="8"/>
    </row>
    <row r="87" spans="1:7" s="7" customFormat="1" ht="47.25" customHeight="1" x14ac:dyDescent="0.25">
      <c r="A87" s="145"/>
      <c r="B87" s="8"/>
      <c r="C87" s="8"/>
      <c r="D87" s="8"/>
      <c r="E87" s="8"/>
      <c r="F87" s="8"/>
      <c r="G87" s="8"/>
    </row>
    <row r="88" spans="1:7" s="7" customFormat="1" x14ac:dyDescent="0.25">
      <c r="A88" s="145"/>
      <c r="B88" s="8"/>
      <c r="C88" s="8"/>
      <c r="D88" s="8"/>
      <c r="E88" s="8"/>
      <c r="F88" s="8"/>
      <c r="G88" s="8"/>
    </row>
    <row r="89" spans="1:7" s="7" customFormat="1" ht="14.25" customHeight="1" x14ac:dyDescent="0.25">
      <c r="A89" s="145"/>
      <c r="B89" s="8"/>
      <c r="C89" s="8"/>
      <c r="D89" s="8"/>
      <c r="E89" s="8"/>
      <c r="F89" s="8"/>
      <c r="G89" s="8"/>
    </row>
    <row r="90" spans="1:7" s="7" customFormat="1" ht="14.25" customHeight="1" x14ac:dyDescent="0.25">
      <c r="A90" s="145"/>
      <c r="B90" s="8"/>
      <c r="C90" s="8"/>
      <c r="D90" s="8"/>
      <c r="E90" s="8"/>
      <c r="F90" s="8"/>
      <c r="G90" s="8"/>
    </row>
    <row r="91" spans="1:7" s="7" customFormat="1" ht="14.25" customHeight="1" x14ac:dyDescent="0.25">
      <c r="A91" s="145"/>
      <c r="B91" s="8"/>
      <c r="C91" s="8"/>
      <c r="D91" s="8"/>
      <c r="E91" s="8"/>
      <c r="F91" s="8"/>
      <c r="G91" s="8"/>
    </row>
    <row r="92" spans="1:7" s="7" customFormat="1" ht="14.25" customHeight="1" x14ac:dyDescent="0.25">
      <c r="A92" s="145"/>
      <c r="B92" s="8"/>
      <c r="C92" s="8"/>
      <c r="D92" s="8"/>
      <c r="E92" s="8"/>
      <c r="F92" s="8"/>
      <c r="G92" s="8"/>
    </row>
    <row r="93" spans="1:7" s="7" customFormat="1" ht="14.25" customHeight="1" x14ac:dyDescent="0.25">
      <c r="A93" s="145"/>
      <c r="B93" s="8"/>
      <c r="C93" s="8"/>
      <c r="D93" s="8"/>
      <c r="E93" s="8"/>
      <c r="F93" s="8"/>
      <c r="G93" s="8"/>
    </row>
    <row r="94" spans="1:7" s="7" customFormat="1" ht="14.25" customHeight="1" x14ac:dyDescent="0.25">
      <c r="A94" s="145"/>
      <c r="B94" s="8"/>
      <c r="C94" s="8"/>
      <c r="D94" s="8"/>
      <c r="E94" s="8"/>
      <c r="F94" s="8"/>
      <c r="G94" s="8"/>
    </row>
    <row r="95" spans="1:7" s="7" customFormat="1" ht="14.25" customHeight="1" x14ac:dyDescent="0.25">
      <c r="A95" s="145"/>
      <c r="B95" s="8"/>
      <c r="C95" s="8"/>
      <c r="D95" s="8"/>
      <c r="E95" s="8"/>
      <c r="F95" s="8"/>
      <c r="G95" s="8"/>
    </row>
    <row r="96" spans="1:7" s="7" customFormat="1" ht="14.25" customHeight="1" x14ac:dyDescent="0.25">
      <c r="A96" s="145"/>
      <c r="B96" s="8"/>
      <c r="C96" s="8"/>
      <c r="D96" s="8"/>
      <c r="E96" s="8"/>
      <c r="F96" s="8"/>
      <c r="G96" s="8"/>
    </row>
    <row r="97" spans="1:7" s="7" customFormat="1" ht="14.25" customHeight="1" x14ac:dyDescent="0.25">
      <c r="A97" s="145"/>
      <c r="B97" s="8"/>
      <c r="C97" s="8"/>
      <c r="D97" s="8"/>
      <c r="E97" s="8"/>
      <c r="F97" s="8"/>
      <c r="G97" s="8"/>
    </row>
    <row r="98" spans="1:7" s="7" customFormat="1" ht="14.25" customHeight="1" x14ac:dyDescent="0.25">
      <c r="A98" s="145"/>
      <c r="B98" s="8"/>
      <c r="C98" s="8"/>
      <c r="D98" s="8"/>
      <c r="E98" s="8"/>
      <c r="F98" s="8"/>
      <c r="G98" s="8"/>
    </row>
    <row r="99" spans="1:7" s="7" customFormat="1" x14ac:dyDescent="0.25">
      <c r="A99" s="145"/>
      <c r="B99" s="8"/>
      <c r="C99" s="8"/>
      <c r="D99" s="8"/>
      <c r="E99" s="8"/>
      <c r="F99" s="8"/>
      <c r="G99" s="8"/>
    </row>
    <row r="100" spans="1:7" s="7" customFormat="1" x14ac:dyDescent="0.25">
      <c r="A100" s="145"/>
      <c r="B100" s="8"/>
      <c r="C100" s="8"/>
      <c r="D100" s="8"/>
      <c r="E100" s="8"/>
      <c r="F100" s="8"/>
      <c r="G100" s="8"/>
    </row>
    <row r="101" spans="1:7" s="7" customFormat="1" x14ac:dyDescent="0.25">
      <c r="A101" s="145"/>
      <c r="B101" s="8"/>
      <c r="C101" s="8"/>
      <c r="D101" s="8"/>
      <c r="E101" s="8"/>
      <c r="F101" s="8"/>
      <c r="G101" s="8"/>
    </row>
    <row r="102" spans="1:7" s="7" customFormat="1" x14ac:dyDescent="0.25">
      <c r="A102" s="145"/>
      <c r="B102" s="8"/>
      <c r="C102" s="8"/>
      <c r="D102" s="8"/>
      <c r="E102" s="8"/>
      <c r="F102" s="8"/>
      <c r="G102" s="8"/>
    </row>
    <row r="103" spans="1:7" s="7" customFormat="1" x14ac:dyDescent="0.25">
      <c r="A103" s="145"/>
      <c r="B103" s="8"/>
      <c r="C103" s="8"/>
      <c r="D103" s="8"/>
      <c r="E103" s="8"/>
      <c r="F103" s="8"/>
      <c r="G103" s="8"/>
    </row>
    <row r="104" spans="1:7" s="7" customFormat="1" x14ac:dyDescent="0.25">
      <c r="A104" s="145"/>
      <c r="B104" s="8"/>
      <c r="C104" s="8"/>
      <c r="D104" s="8"/>
      <c r="E104" s="8"/>
      <c r="F104" s="8"/>
      <c r="G104" s="8"/>
    </row>
    <row r="105" spans="1:7" s="7" customFormat="1" x14ac:dyDescent="0.25">
      <c r="A105" s="145"/>
      <c r="B105" s="8"/>
      <c r="C105" s="8"/>
      <c r="D105" s="8"/>
      <c r="E105" s="8"/>
      <c r="F105" s="8"/>
      <c r="G105" s="8"/>
    </row>
    <row r="106" spans="1:7" s="7" customFormat="1" x14ac:dyDescent="0.25">
      <c r="A106" s="145"/>
      <c r="B106" s="8"/>
      <c r="C106" s="8"/>
      <c r="D106" s="8"/>
      <c r="E106" s="8"/>
      <c r="F106" s="8"/>
      <c r="G106" s="8"/>
    </row>
    <row r="107" spans="1:7" s="7" customFormat="1" x14ac:dyDescent="0.25">
      <c r="A107" s="145"/>
      <c r="B107" s="8"/>
      <c r="C107" s="8"/>
      <c r="D107" s="8"/>
      <c r="E107" s="8"/>
      <c r="F107" s="8"/>
      <c r="G107" s="8"/>
    </row>
    <row r="108" spans="1:7" s="7" customFormat="1" x14ac:dyDescent="0.25">
      <c r="A108" s="145"/>
      <c r="B108" s="8"/>
      <c r="C108" s="8"/>
      <c r="D108" s="8"/>
      <c r="E108" s="8"/>
      <c r="F108" s="8"/>
      <c r="G108" s="8"/>
    </row>
    <row r="109" spans="1:7" s="7" customFormat="1" x14ac:dyDescent="0.25">
      <c r="A109" s="145"/>
      <c r="B109" s="8"/>
      <c r="C109" s="8"/>
      <c r="D109" s="8"/>
      <c r="E109" s="8"/>
      <c r="F109" s="8"/>
      <c r="G109" s="8"/>
    </row>
    <row r="110" spans="1:7" s="7" customFormat="1" x14ac:dyDescent="0.25">
      <c r="A110" s="145"/>
      <c r="B110" s="8"/>
      <c r="C110" s="8"/>
      <c r="D110" s="8"/>
      <c r="E110" s="8"/>
      <c r="F110" s="8"/>
      <c r="G110" s="8"/>
    </row>
    <row r="111" spans="1:7" s="7" customFormat="1" x14ac:dyDescent="0.25">
      <c r="A111" s="145"/>
      <c r="B111" s="8"/>
      <c r="C111" s="8"/>
      <c r="D111" s="8"/>
      <c r="E111" s="8"/>
      <c r="F111" s="8"/>
      <c r="G111" s="8"/>
    </row>
    <row r="112" spans="1:7" s="7" customFormat="1" x14ac:dyDescent="0.25">
      <c r="A112" s="145"/>
      <c r="B112" s="8"/>
      <c r="C112" s="8"/>
      <c r="D112" s="8"/>
      <c r="E112" s="8"/>
      <c r="F112" s="8"/>
      <c r="G112" s="8"/>
    </row>
    <row r="113" spans="1:7" s="7" customFormat="1" x14ac:dyDescent="0.25">
      <c r="A113" s="145"/>
      <c r="B113" s="8"/>
      <c r="C113" s="8"/>
      <c r="D113" s="8"/>
      <c r="E113" s="8"/>
      <c r="F113" s="8"/>
      <c r="G113" s="8"/>
    </row>
    <row r="114" spans="1:7" s="7" customFormat="1" x14ac:dyDescent="0.25">
      <c r="A114" s="145"/>
      <c r="B114" s="8"/>
      <c r="C114" s="8"/>
      <c r="D114" s="8"/>
      <c r="E114" s="8"/>
      <c r="F114" s="8"/>
      <c r="G114" s="8"/>
    </row>
    <row r="115" spans="1:7" s="7" customFormat="1" x14ac:dyDescent="0.25">
      <c r="A115" s="145"/>
      <c r="B115" s="8"/>
      <c r="C115" s="8"/>
      <c r="D115" s="8"/>
      <c r="E115" s="8"/>
      <c r="F115" s="8"/>
      <c r="G115" s="8"/>
    </row>
    <row r="116" spans="1:7" s="7" customFormat="1" x14ac:dyDescent="0.25">
      <c r="A116" s="145"/>
      <c r="B116" s="8"/>
      <c r="C116" s="8"/>
      <c r="D116" s="8"/>
      <c r="E116" s="8"/>
      <c r="F116" s="8"/>
      <c r="G116" s="8"/>
    </row>
    <row r="117" spans="1:7" s="7" customFormat="1" x14ac:dyDescent="0.25">
      <c r="A117" s="145"/>
      <c r="B117" s="8"/>
      <c r="C117" s="8"/>
      <c r="D117" s="8"/>
      <c r="E117" s="8"/>
      <c r="F117" s="8"/>
      <c r="G117" s="8"/>
    </row>
    <row r="118" spans="1:7" s="7" customFormat="1" x14ac:dyDescent="0.25">
      <c r="A118" s="145"/>
      <c r="B118" s="8"/>
      <c r="C118" s="8"/>
      <c r="D118" s="8"/>
      <c r="E118" s="8"/>
      <c r="F118" s="8"/>
      <c r="G118" s="8"/>
    </row>
    <row r="119" spans="1:7" s="7" customFormat="1" x14ac:dyDescent="0.25">
      <c r="A119" s="145"/>
      <c r="B119" s="8"/>
      <c r="C119" s="8"/>
      <c r="D119" s="8"/>
      <c r="E119" s="8"/>
      <c r="F119" s="8"/>
      <c r="G119" s="8"/>
    </row>
    <row r="120" spans="1:7" s="7" customFormat="1" x14ac:dyDescent="0.25">
      <c r="A120" s="145"/>
      <c r="B120" s="8"/>
      <c r="C120" s="8"/>
      <c r="D120" s="8"/>
      <c r="E120" s="8"/>
      <c r="F120" s="8"/>
      <c r="G120" s="8"/>
    </row>
    <row r="121" spans="1:7" s="7" customFormat="1" x14ac:dyDescent="0.25">
      <c r="A121" s="145"/>
      <c r="B121" s="8"/>
      <c r="C121" s="8"/>
      <c r="D121" s="8"/>
      <c r="E121" s="8"/>
      <c r="F121" s="8"/>
      <c r="G121" s="8"/>
    </row>
    <row r="122" spans="1:7" s="7" customFormat="1" x14ac:dyDescent="0.25">
      <c r="A122" s="145"/>
      <c r="B122" s="8"/>
      <c r="C122" s="8"/>
      <c r="D122" s="8"/>
      <c r="E122" s="8"/>
      <c r="F122" s="8"/>
      <c r="G122" s="8"/>
    </row>
    <row r="123" spans="1:7" s="7" customFormat="1" x14ac:dyDescent="0.25">
      <c r="A123" s="145"/>
      <c r="B123" s="8"/>
      <c r="C123" s="8"/>
      <c r="D123" s="8"/>
      <c r="E123" s="8"/>
      <c r="F123" s="8"/>
      <c r="G123" s="8"/>
    </row>
    <row r="124" spans="1:7" s="7" customFormat="1" x14ac:dyDescent="0.25">
      <c r="A124" s="145"/>
      <c r="B124" s="8"/>
      <c r="C124" s="8"/>
      <c r="D124" s="8"/>
      <c r="E124" s="8"/>
      <c r="F124" s="8"/>
      <c r="G124" s="8"/>
    </row>
    <row r="125" spans="1:7" s="7" customFormat="1" x14ac:dyDescent="0.25">
      <c r="A125" s="145"/>
      <c r="B125" s="8"/>
      <c r="C125" s="8"/>
      <c r="D125" s="8"/>
      <c r="E125" s="8"/>
      <c r="F125" s="8"/>
      <c r="G125" s="8"/>
    </row>
    <row r="126" spans="1:7" s="7" customFormat="1" x14ac:dyDescent="0.25">
      <c r="A126" s="145"/>
      <c r="B126" s="8"/>
      <c r="C126" s="8"/>
      <c r="D126" s="8"/>
      <c r="E126" s="8"/>
      <c r="F126" s="8"/>
      <c r="G126" s="8"/>
    </row>
    <row r="127" spans="1:7" s="7" customFormat="1" x14ac:dyDescent="0.25">
      <c r="A127" s="145"/>
      <c r="B127" s="8"/>
      <c r="C127" s="8"/>
      <c r="D127" s="8"/>
      <c r="E127" s="8"/>
      <c r="F127" s="8"/>
      <c r="G127" s="8"/>
    </row>
    <row r="128" spans="1:7" s="7" customFormat="1" x14ac:dyDescent="0.25">
      <c r="A128" s="145"/>
      <c r="B128" s="8"/>
      <c r="C128" s="8"/>
      <c r="D128" s="8"/>
      <c r="E128" s="8"/>
      <c r="F128" s="8"/>
      <c r="G128" s="8"/>
    </row>
    <row r="129" spans="1:7" s="7" customFormat="1" x14ac:dyDescent="0.25">
      <c r="A129" s="145"/>
      <c r="B129" s="8"/>
      <c r="C129" s="8"/>
      <c r="D129" s="8"/>
      <c r="E129" s="8"/>
      <c r="F129" s="8"/>
      <c r="G129" s="8"/>
    </row>
    <row r="130" spans="1:7" s="7" customFormat="1" x14ac:dyDescent="0.25">
      <c r="A130" s="145"/>
      <c r="B130" s="8"/>
      <c r="C130" s="8"/>
      <c r="D130" s="8"/>
      <c r="E130" s="8"/>
      <c r="F130" s="8"/>
      <c r="G130" s="8"/>
    </row>
    <row r="131" spans="1:7" s="7" customFormat="1" x14ac:dyDescent="0.25">
      <c r="A131" s="145"/>
      <c r="B131" s="8"/>
      <c r="C131" s="8"/>
      <c r="D131" s="8"/>
      <c r="E131" s="8"/>
      <c r="F131" s="8"/>
      <c r="G131" s="8"/>
    </row>
    <row r="132" spans="1:7" s="7" customFormat="1" x14ac:dyDescent="0.25">
      <c r="A132" s="145"/>
      <c r="B132" s="8"/>
      <c r="C132" s="8"/>
      <c r="D132" s="8"/>
      <c r="E132" s="8"/>
      <c r="F132" s="8"/>
      <c r="G132" s="8"/>
    </row>
    <row r="133" spans="1:7" s="7" customFormat="1" x14ac:dyDescent="0.25">
      <c r="A133" s="145"/>
      <c r="B133" s="8"/>
      <c r="C133" s="8"/>
      <c r="D133" s="8"/>
      <c r="E133" s="8"/>
      <c r="F133" s="8"/>
      <c r="G133" s="8"/>
    </row>
    <row r="134" spans="1:7" s="7" customFormat="1" x14ac:dyDescent="0.25">
      <c r="A134" s="145"/>
      <c r="B134" s="8"/>
      <c r="C134" s="8"/>
      <c r="D134" s="8"/>
      <c r="E134" s="8"/>
      <c r="F134" s="8"/>
      <c r="G134" s="8"/>
    </row>
    <row r="135" spans="1:7" s="7" customFormat="1" x14ac:dyDescent="0.25">
      <c r="A135" s="145"/>
      <c r="B135" s="8"/>
      <c r="C135" s="8"/>
      <c r="D135" s="8"/>
      <c r="E135" s="8"/>
      <c r="F135" s="8"/>
      <c r="G135" s="8"/>
    </row>
    <row r="136" spans="1:7" s="7" customFormat="1" x14ac:dyDescent="0.25">
      <c r="A136" s="145"/>
      <c r="B136" s="8"/>
      <c r="C136" s="8"/>
      <c r="D136" s="8"/>
      <c r="E136" s="8"/>
      <c r="F136" s="8"/>
      <c r="G136" s="8"/>
    </row>
    <row r="137" spans="1:7" s="7" customFormat="1" x14ac:dyDescent="0.25">
      <c r="A137" s="145"/>
      <c r="B137" s="8"/>
      <c r="C137" s="8"/>
      <c r="D137" s="8"/>
      <c r="E137" s="8"/>
      <c r="F137" s="8"/>
      <c r="G137" s="8"/>
    </row>
    <row r="138" spans="1:7" s="7" customFormat="1" x14ac:dyDescent="0.25">
      <c r="A138" s="145"/>
      <c r="B138" s="8"/>
      <c r="C138" s="8"/>
      <c r="D138" s="8"/>
      <c r="E138" s="8"/>
      <c r="F138" s="8"/>
      <c r="G138" s="8"/>
    </row>
    <row r="139" spans="1:7" s="7" customFormat="1" x14ac:dyDescent="0.25">
      <c r="A139" s="145"/>
      <c r="B139" s="8"/>
      <c r="C139" s="8"/>
      <c r="D139" s="8"/>
      <c r="E139" s="8"/>
      <c r="F139" s="8"/>
      <c r="G139" s="8"/>
    </row>
    <row r="140" spans="1:7" s="7" customFormat="1" x14ac:dyDescent="0.25">
      <c r="A140" s="145"/>
      <c r="B140" s="8"/>
      <c r="C140" s="8"/>
      <c r="D140" s="8"/>
      <c r="E140" s="8"/>
      <c r="F140" s="8"/>
      <c r="G140" s="8"/>
    </row>
    <row r="141" spans="1:7" s="7" customFormat="1" x14ac:dyDescent="0.25">
      <c r="A141" s="145"/>
      <c r="B141" s="8"/>
      <c r="C141" s="8"/>
      <c r="D141" s="8"/>
      <c r="E141" s="8"/>
      <c r="F141" s="8"/>
      <c r="G141" s="8"/>
    </row>
    <row r="142" spans="1:7" s="7" customFormat="1" x14ac:dyDescent="0.25">
      <c r="A142" s="145"/>
      <c r="B142" s="8"/>
      <c r="C142" s="8"/>
      <c r="D142" s="8"/>
      <c r="E142" s="8"/>
      <c r="F142" s="8"/>
      <c r="G142" s="8"/>
    </row>
    <row r="143" spans="1:7" s="7" customFormat="1" x14ac:dyDescent="0.25">
      <c r="A143" s="145"/>
      <c r="B143" s="8"/>
      <c r="C143" s="8"/>
      <c r="D143" s="8"/>
      <c r="E143" s="8"/>
      <c r="F143" s="8"/>
      <c r="G143" s="8"/>
    </row>
    <row r="144" spans="1:7" s="7" customFormat="1" x14ac:dyDescent="0.25">
      <c r="A144" s="145"/>
      <c r="B144" s="8"/>
      <c r="C144" s="8"/>
      <c r="D144" s="8"/>
      <c r="E144" s="8"/>
      <c r="F144" s="8"/>
      <c r="G144" s="8"/>
    </row>
    <row r="145" spans="1:7" s="7" customFormat="1" x14ac:dyDescent="0.25">
      <c r="A145" s="145"/>
      <c r="B145" s="8"/>
      <c r="C145" s="8"/>
      <c r="D145" s="8"/>
      <c r="E145" s="8"/>
      <c r="F145" s="8"/>
      <c r="G145" s="8"/>
    </row>
    <row r="146" spans="1:7" s="7" customFormat="1" x14ac:dyDescent="0.25">
      <c r="A146" s="145"/>
      <c r="B146" s="8"/>
      <c r="C146" s="8"/>
      <c r="D146" s="8"/>
      <c r="E146" s="8"/>
      <c r="F146" s="8"/>
      <c r="G146" s="8"/>
    </row>
    <row r="147" spans="1:7" s="7" customFormat="1" x14ac:dyDescent="0.25">
      <c r="A147" s="145"/>
      <c r="B147" s="8"/>
      <c r="C147" s="8"/>
      <c r="D147" s="8"/>
      <c r="E147" s="8"/>
      <c r="F147" s="8"/>
      <c r="G147" s="8"/>
    </row>
    <row r="148" spans="1:7" s="7" customFormat="1" x14ac:dyDescent="0.25">
      <c r="A148" s="145"/>
      <c r="B148" s="8"/>
      <c r="C148" s="8"/>
      <c r="D148" s="8"/>
      <c r="E148" s="8"/>
      <c r="F148" s="8"/>
      <c r="G148" s="8"/>
    </row>
    <row r="149" spans="1:7" s="7" customFormat="1" x14ac:dyDescent="0.25">
      <c r="A149" s="145"/>
      <c r="B149" s="8"/>
      <c r="C149" s="8"/>
      <c r="D149" s="8"/>
      <c r="E149" s="8"/>
      <c r="F149" s="8"/>
      <c r="G149" s="8"/>
    </row>
    <row r="150" spans="1:7" s="7" customFormat="1" x14ac:dyDescent="0.25">
      <c r="A150" s="145"/>
      <c r="B150" s="8"/>
      <c r="C150" s="8"/>
      <c r="D150" s="8"/>
      <c r="E150" s="8"/>
      <c r="F150" s="8"/>
      <c r="G150" s="8"/>
    </row>
    <row r="151" spans="1:7" s="7" customFormat="1" x14ac:dyDescent="0.25">
      <c r="A151" s="145"/>
      <c r="B151" s="8"/>
      <c r="C151" s="8"/>
      <c r="D151" s="8"/>
      <c r="E151" s="8"/>
      <c r="F151" s="8"/>
      <c r="G151" s="8"/>
    </row>
    <row r="152" spans="1:7" s="7" customFormat="1" x14ac:dyDescent="0.25">
      <c r="A152" s="145"/>
      <c r="B152" s="8"/>
      <c r="C152" s="8"/>
      <c r="D152" s="8"/>
      <c r="E152" s="8"/>
      <c r="F152" s="8"/>
      <c r="G152" s="8"/>
    </row>
    <row r="153" spans="1:7" s="7" customFormat="1" x14ac:dyDescent="0.25">
      <c r="A153" s="145"/>
      <c r="B153" s="8"/>
      <c r="C153" s="8"/>
      <c r="D153" s="8"/>
      <c r="E153" s="8"/>
      <c r="F153" s="8"/>
      <c r="G153" s="8"/>
    </row>
    <row r="154" spans="1:7" s="7" customFormat="1" x14ac:dyDescent="0.25">
      <c r="A154" s="145"/>
      <c r="B154" s="8"/>
      <c r="C154" s="8"/>
      <c r="D154" s="8"/>
      <c r="E154" s="8"/>
      <c r="F154" s="8"/>
      <c r="G154" s="8"/>
    </row>
    <row r="155" spans="1:7" s="7" customFormat="1" x14ac:dyDescent="0.25">
      <c r="A155" s="145"/>
      <c r="B155" s="8"/>
      <c r="C155" s="8"/>
      <c r="D155" s="8"/>
      <c r="E155" s="8"/>
      <c r="F155" s="8"/>
      <c r="G155" s="8"/>
    </row>
    <row r="156" spans="1:7" s="7" customFormat="1" ht="20.149999999999999" customHeight="1" x14ac:dyDescent="0.25">
      <c r="A156" s="145"/>
      <c r="B156" s="8"/>
      <c r="C156" s="8"/>
      <c r="D156" s="8"/>
      <c r="E156" s="8"/>
      <c r="F156" s="8"/>
      <c r="G156" s="8"/>
    </row>
    <row r="157" spans="1:7" s="7" customFormat="1" x14ac:dyDescent="0.25">
      <c r="A157" s="145"/>
      <c r="B157" s="8"/>
      <c r="C157" s="8"/>
      <c r="D157" s="8"/>
      <c r="E157" s="8"/>
      <c r="F157" s="8"/>
      <c r="G157" s="8"/>
    </row>
    <row r="158" spans="1:7" s="7" customFormat="1" x14ac:dyDescent="0.25">
      <c r="A158" s="145"/>
      <c r="B158" s="8"/>
      <c r="C158" s="8"/>
      <c r="D158" s="8"/>
      <c r="E158" s="8"/>
      <c r="F158" s="8"/>
      <c r="G158" s="8"/>
    </row>
    <row r="159" spans="1:7" s="7" customFormat="1" x14ac:dyDescent="0.25">
      <c r="A159" s="145"/>
      <c r="B159" s="8"/>
      <c r="C159" s="8"/>
      <c r="D159" s="8"/>
      <c r="E159" s="8"/>
      <c r="F159" s="8"/>
      <c r="G159" s="8"/>
    </row>
    <row r="160" spans="1:7" s="7" customFormat="1" x14ac:dyDescent="0.25">
      <c r="A160" s="145"/>
      <c r="B160" s="8"/>
      <c r="C160" s="8"/>
      <c r="D160" s="8"/>
      <c r="E160" s="8"/>
      <c r="F160" s="8"/>
      <c r="G160" s="8"/>
    </row>
    <row r="161" spans="1:7" s="7" customFormat="1" x14ac:dyDescent="0.25">
      <c r="A161" s="145"/>
      <c r="B161" s="8"/>
      <c r="C161" s="8"/>
      <c r="D161" s="8"/>
      <c r="E161" s="8"/>
      <c r="F161" s="8"/>
      <c r="G161" s="8"/>
    </row>
    <row r="162" spans="1:7" s="7" customFormat="1" x14ac:dyDescent="0.25">
      <c r="A162" s="145"/>
      <c r="B162" s="8"/>
      <c r="C162" s="8"/>
      <c r="D162" s="8"/>
      <c r="E162" s="8"/>
      <c r="F162" s="8"/>
      <c r="G162" s="8"/>
    </row>
    <row r="163" spans="1:7" s="7" customFormat="1" x14ac:dyDescent="0.25">
      <c r="A163" s="145"/>
      <c r="B163" s="8"/>
      <c r="C163" s="8"/>
      <c r="D163" s="8"/>
      <c r="E163" s="8"/>
      <c r="F163" s="8"/>
      <c r="G163" s="8"/>
    </row>
    <row r="164" spans="1:7" s="7" customFormat="1" x14ac:dyDescent="0.25">
      <c r="A164" s="145"/>
      <c r="B164" s="8"/>
      <c r="C164" s="8"/>
      <c r="D164" s="8"/>
      <c r="E164" s="8"/>
      <c r="F164" s="8"/>
      <c r="G164" s="8"/>
    </row>
    <row r="165" spans="1:7" s="7" customFormat="1" x14ac:dyDescent="0.25">
      <c r="A165" s="145"/>
      <c r="B165" s="8"/>
      <c r="C165" s="8"/>
      <c r="D165" s="8"/>
      <c r="E165" s="8"/>
      <c r="F165" s="8"/>
      <c r="G165" s="8"/>
    </row>
    <row r="166" spans="1:7" s="7" customFormat="1" x14ac:dyDescent="0.25">
      <c r="A166" s="145"/>
      <c r="B166" s="8"/>
      <c r="C166" s="8"/>
      <c r="D166" s="8"/>
      <c r="E166" s="8"/>
      <c r="F166" s="8"/>
      <c r="G166" s="8"/>
    </row>
    <row r="167" spans="1:7" s="7" customFormat="1" x14ac:dyDescent="0.25">
      <c r="A167" s="145"/>
      <c r="B167" s="8"/>
      <c r="C167" s="8"/>
      <c r="D167" s="8"/>
      <c r="E167" s="8"/>
      <c r="F167" s="8"/>
      <c r="G167" s="8"/>
    </row>
    <row r="168" spans="1:7" s="7" customFormat="1" x14ac:dyDescent="0.25">
      <c r="A168" s="145"/>
      <c r="B168" s="8"/>
      <c r="C168" s="8"/>
      <c r="D168" s="8"/>
      <c r="E168" s="8"/>
      <c r="F168" s="8"/>
      <c r="G168" s="8"/>
    </row>
    <row r="169" spans="1:7" s="7" customFormat="1" x14ac:dyDescent="0.25">
      <c r="A169" s="145"/>
      <c r="B169" s="8"/>
      <c r="C169" s="8"/>
      <c r="D169" s="8"/>
      <c r="E169" s="8"/>
      <c r="F169" s="8"/>
      <c r="G169" s="8"/>
    </row>
    <row r="170" spans="1:7" s="7" customFormat="1" ht="55.5" customHeight="1" x14ac:dyDescent="0.25">
      <c r="A170" s="145"/>
      <c r="B170" s="8"/>
      <c r="C170" s="8"/>
      <c r="D170" s="8"/>
      <c r="E170" s="8"/>
      <c r="F170" s="8"/>
      <c r="G170" s="8"/>
    </row>
    <row r="171" spans="1:7" s="7" customFormat="1" x14ac:dyDescent="0.25">
      <c r="A171" s="145"/>
      <c r="B171" s="8"/>
      <c r="C171" s="8"/>
      <c r="D171" s="8"/>
      <c r="E171" s="8"/>
      <c r="F171" s="8"/>
      <c r="G171" s="8"/>
    </row>
    <row r="172" spans="1:7" s="7" customFormat="1" x14ac:dyDescent="0.25">
      <c r="A172" s="145"/>
      <c r="B172" s="8"/>
      <c r="C172" s="8"/>
      <c r="D172" s="8"/>
      <c r="E172" s="8"/>
      <c r="F172" s="8"/>
      <c r="G172" s="8"/>
    </row>
    <row r="173" spans="1:7" s="7" customFormat="1" x14ac:dyDescent="0.25">
      <c r="A173" s="145"/>
      <c r="B173" s="8"/>
      <c r="C173" s="8"/>
      <c r="D173" s="8"/>
      <c r="E173" s="8"/>
      <c r="F173" s="8"/>
      <c r="G173" s="8"/>
    </row>
    <row r="174" spans="1:7" s="7" customFormat="1" x14ac:dyDescent="0.25">
      <c r="A174" s="145"/>
      <c r="B174" s="8"/>
      <c r="C174" s="8"/>
      <c r="D174" s="8"/>
      <c r="E174" s="8"/>
      <c r="F174" s="8"/>
      <c r="G174" s="8"/>
    </row>
    <row r="175" spans="1:7" s="7" customFormat="1" x14ac:dyDescent="0.25">
      <c r="A175" s="145"/>
      <c r="B175" s="8"/>
      <c r="C175" s="8"/>
      <c r="D175" s="8"/>
      <c r="E175" s="8"/>
      <c r="F175" s="8"/>
      <c r="G175" s="8"/>
    </row>
    <row r="176" spans="1:7" s="7" customFormat="1" x14ac:dyDescent="0.25">
      <c r="A176" s="145"/>
      <c r="B176" s="8"/>
      <c r="C176" s="8"/>
      <c r="D176" s="8"/>
      <c r="E176" s="8"/>
      <c r="F176" s="8"/>
      <c r="G176" s="8"/>
    </row>
    <row r="177" spans="1:7" s="7" customFormat="1" x14ac:dyDescent="0.25">
      <c r="A177" s="145"/>
      <c r="B177" s="8"/>
      <c r="C177" s="8"/>
      <c r="D177" s="8"/>
      <c r="E177" s="8"/>
      <c r="F177" s="8"/>
      <c r="G177" s="8"/>
    </row>
    <row r="178" spans="1:7" s="7" customFormat="1" x14ac:dyDescent="0.25">
      <c r="A178" s="145"/>
      <c r="B178" s="8"/>
      <c r="C178" s="8"/>
      <c r="D178" s="8"/>
      <c r="E178" s="8"/>
      <c r="F178" s="8"/>
      <c r="G178" s="8"/>
    </row>
    <row r="179" spans="1:7" s="7" customFormat="1" x14ac:dyDescent="0.25">
      <c r="A179" s="145"/>
      <c r="B179" s="8"/>
      <c r="C179" s="8"/>
      <c r="D179" s="8"/>
      <c r="E179" s="8"/>
      <c r="F179" s="8"/>
      <c r="G179" s="8"/>
    </row>
    <row r="180" spans="1:7" s="7" customFormat="1" ht="45" customHeight="1" x14ac:dyDescent="0.25">
      <c r="A180" s="145"/>
      <c r="B180" s="8"/>
      <c r="C180" s="8"/>
      <c r="D180" s="8"/>
      <c r="E180" s="8"/>
      <c r="F180" s="8"/>
      <c r="G180" s="8"/>
    </row>
    <row r="181" spans="1:7" s="7" customFormat="1" x14ac:dyDescent="0.25">
      <c r="A181" s="145"/>
      <c r="B181" s="8"/>
      <c r="C181" s="8"/>
      <c r="D181" s="8"/>
      <c r="E181" s="8"/>
      <c r="F181" s="8"/>
      <c r="G181" s="8"/>
    </row>
    <row r="182" spans="1:7" s="7" customFormat="1" x14ac:dyDescent="0.25">
      <c r="A182" s="145"/>
      <c r="B182" s="8"/>
      <c r="C182" s="8"/>
      <c r="D182" s="8"/>
      <c r="E182" s="8"/>
      <c r="F182" s="8"/>
      <c r="G182" s="8"/>
    </row>
    <row r="183" spans="1:7" s="7" customFormat="1" x14ac:dyDescent="0.25">
      <c r="A183" s="145"/>
      <c r="B183" s="8"/>
      <c r="C183" s="8"/>
      <c r="D183" s="8"/>
      <c r="E183" s="8"/>
      <c r="F183" s="8"/>
      <c r="G183" s="8"/>
    </row>
    <row r="184" spans="1:7" s="7" customFormat="1" x14ac:dyDescent="0.25">
      <c r="A184" s="145"/>
      <c r="B184" s="8"/>
      <c r="C184" s="8"/>
      <c r="D184" s="8"/>
      <c r="E184" s="8"/>
      <c r="F184" s="8"/>
      <c r="G184" s="8"/>
    </row>
    <row r="185" spans="1:7" s="7" customFormat="1" x14ac:dyDescent="0.25">
      <c r="A185" s="145"/>
      <c r="B185" s="8"/>
      <c r="C185" s="8"/>
      <c r="D185" s="8"/>
      <c r="E185" s="8"/>
      <c r="F185" s="8"/>
      <c r="G185" s="8"/>
    </row>
    <row r="186" spans="1:7" s="7" customFormat="1" x14ac:dyDescent="0.25">
      <c r="A186" s="145"/>
      <c r="B186" s="8"/>
      <c r="C186" s="8"/>
      <c r="D186" s="8"/>
      <c r="E186" s="8"/>
      <c r="F186" s="8"/>
      <c r="G186" s="8"/>
    </row>
    <row r="187" spans="1:7" s="7" customFormat="1" x14ac:dyDescent="0.25">
      <c r="A187" s="145"/>
      <c r="B187" s="8"/>
      <c r="C187" s="8"/>
      <c r="D187" s="8"/>
      <c r="E187" s="8"/>
      <c r="F187" s="8"/>
      <c r="G187" s="8"/>
    </row>
    <row r="188" spans="1:7" s="7" customFormat="1" x14ac:dyDescent="0.25">
      <c r="A188" s="145"/>
      <c r="B188" s="8"/>
      <c r="C188" s="8"/>
      <c r="D188" s="8"/>
      <c r="E188" s="8"/>
      <c r="F188" s="8"/>
      <c r="G188" s="8"/>
    </row>
    <row r="189" spans="1:7" s="7" customFormat="1" x14ac:dyDescent="0.25">
      <c r="A189" s="145"/>
      <c r="B189" s="8"/>
      <c r="C189" s="8"/>
      <c r="D189" s="8"/>
      <c r="E189" s="8"/>
      <c r="F189" s="8"/>
      <c r="G189" s="8"/>
    </row>
    <row r="190" spans="1:7" s="7" customFormat="1" x14ac:dyDescent="0.25">
      <c r="A190" s="145"/>
      <c r="B190" s="8"/>
      <c r="C190" s="8"/>
      <c r="D190" s="8"/>
      <c r="E190" s="8"/>
      <c r="F190" s="8"/>
      <c r="G190" s="8"/>
    </row>
    <row r="191" spans="1:7" s="7" customFormat="1" x14ac:dyDescent="0.25">
      <c r="A191" s="145"/>
      <c r="B191" s="8"/>
      <c r="C191" s="8"/>
      <c r="D191" s="8"/>
      <c r="E191" s="8"/>
      <c r="F191" s="8"/>
      <c r="G191" s="8"/>
    </row>
    <row r="192" spans="1:7" s="7" customFormat="1" x14ac:dyDescent="0.25">
      <c r="A192" s="145"/>
      <c r="B192" s="8"/>
      <c r="C192" s="8"/>
      <c r="D192" s="8"/>
      <c r="E192" s="8"/>
      <c r="F192" s="8"/>
      <c r="G192" s="8"/>
    </row>
    <row r="193" spans="1:7" s="7" customFormat="1" x14ac:dyDescent="0.25">
      <c r="A193" s="145"/>
      <c r="B193" s="8"/>
      <c r="C193" s="8"/>
      <c r="D193" s="8"/>
      <c r="E193" s="8"/>
      <c r="F193" s="8"/>
      <c r="G193" s="8"/>
    </row>
    <row r="194" spans="1:7" s="7" customFormat="1" x14ac:dyDescent="0.25">
      <c r="A194" s="145"/>
      <c r="B194" s="8"/>
      <c r="C194" s="8"/>
      <c r="D194" s="8"/>
      <c r="E194" s="8"/>
      <c r="F194" s="8"/>
      <c r="G194" s="8"/>
    </row>
    <row r="195" spans="1:7" s="7" customFormat="1" ht="36" customHeight="1" x14ac:dyDescent="0.25">
      <c r="A195" s="145"/>
      <c r="B195" s="8"/>
      <c r="C195" s="8"/>
      <c r="D195" s="8"/>
      <c r="E195" s="8"/>
      <c r="F195" s="8"/>
      <c r="G195" s="8"/>
    </row>
    <row r="196" spans="1:7" s="7" customFormat="1" x14ac:dyDescent="0.25">
      <c r="A196" s="145"/>
      <c r="B196" s="8"/>
      <c r="C196" s="8"/>
      <c r="D196" s="8"/>
      <c r="E196" s="8"/>
      <c r="F196" s="8"/>
      <c r="G196" s="8"/>
    </row>
    <row r="197" spans="1:7" s="7" customFormat="1" x14ac:dyDescent="0.25">
      <c r="A197" s="145"/>
      <c r="B197" s="8"/>
      <c r="C197" s="8"/>
      <c r="D197" s="8"/>
      <c r="E197" s="8"/>
      <c r="F197" s="8"/>
      <c r="G197" s="8"/>
    </row>
    <row r="198" spans="1:7" s="7" customFormat="1" x14ac:dyDescent="0.25">
      <c r="A198" s="145"/>
      <c r="B198" s="8"/>
      <c r="C198" s="8"/>
      <c r="D198" s="8"/>
      <c r="E198" s="8"/>
      <c r="F198" s="8"/>
      <c r="G198" s="8"/>
    </row>
    <row r="199" spans="1:7" s="7" customFormat="1" x14ac:dyDescent="0.25">
      <c r="A199" s="145"/>
      <c r="B199" s="8"/>
      <c r="C199" s="8"/>
      <c r="D199" s="8"/>
      <c r="E199" s="8"/>
      <c r="F199" s="8"/>
      <c r="G199" s="8"/>
    </row>
    <row r="200" spans="1:7" s="7" customFormat="1" x14ac:dyDescent="0.25">
      <c r="A200" s="145"/>
      <c r="B200" s="8"/>
      <c r="C200" s="8"/>
      <c r="D200" s="8"/>
      <c r="E200" s="8"/>
      <c r="F200" s="8"/>
      <c r="G200" s="8"/>
    </row>
    <row r="201" spans="1:7" s="7" customFormat="1" x14ac:dyDescent="0.25">
      <c r="A201" s="145"/>
      <c r="B201" s="8"/>
      <c r="C201" s="8"/>
      <c r="D201" s="8"/>
      <c r="E201" s="8"/>
      <c r="F201" s="8"/>
      <c r="G201" s="8"/>
    </row>
    <row r="202" spans="1:7" s="7" customFormat="1" x14ac:dyDescent="0.25">
      <c r="A202" s="145"/>
      <c r="B202" s="8"/>
      <c r="C202" s="8"/>
      <c r="D202" s="8"/>
      <c r="E202" s="8"/>
      <c r="F202" s="8"/>
      <c r="G202" s="8"/>
    </row>
    <row r="203" spans="1:7" s="7" customFormat="1" x14ac:dyDescent="0.25">
      <c r="A203" s="145"/>
      <c r="B203" s="8"/>
      <c r="C203" s="8"/>
      <c r="D203" s="8"/>
      <c r="E203" s="8"/>
      <c r="F203" s="8"/>
      <c r="G203" s="8"/>
    </row>
    <row r="204" spans="1:7" s="7" customFormat="1" x14ac:dyDescent="0.25">
      <c r="A204" s="145"/>
      <c r="B204" s="8"/>
      <c r="C204" s="8"/>
      <c r="D204" s="8"/>
      <c r="E204" s="8"/>
      <c r="F204" s="8"/>
      <c r="G204" s="8"/>
    </row>
    <row r="205" spans="1:7" s="7" customFormat="1" x14ac:dyDescent="0.25">
      <c r="A205" s="145"/>
      <c r="B205" s="8"/>
      <c r="C205" s="8"/>
      <c r="D205" s="8"/>
      <c r="E205" s="8"/>
      <c r="F205" s="8"/>
      <c r="G205" s="8"/>
    </row>
    <row r="206" spans="1:7" s="7" customFormat="1" x14ac:dyDescent="0.25">
      <c r="A206" s="145"/>
      <c r="B206" s="8"/>
      <c r="C206" s="8"/>
      <c r="D206" s="8"/>
      <c r="E206" s="8"/>
      <c r="F206" s="8"/>
      <c r="G206" s="8"/>
    </row>
    <row r="207" spans="1:7" s="7" customFormat="1" x14ac:dyDescent="0.25">
      <c r="A207" s="145"/>
      <c r="B207" s="8"/>
      <c r="C207" s="8"/>
      <c r="D207" s="8"/>
      <c r="E207" s="8"/>
      <c r="F207" s="8"/>
      <c r="G207" s="8"/>
    </row>
    <row r="208" spans="1:7" s="7" customFormat="1" x14ac:dyDescent="0.25">
      <c r="A208" s="145"/>
      <c r="B208" s="8"/>
      <c r="C208" s="8"/>
      <c r="D208" s="8"/>
      <c r="E208" s="8"/>
      <c r="F208" s="8"/>
      <c r="G208" s="8"/>
    </row>
    <row r="209" spans="1:7" s="7" customFormat="1" x14ac:dyDescent="0.25">
      <c r="A209" s="145"/>
      <c r="B209" s="8"/>
      <c r="C209" s="8"/>
      <c r="D209" s="8"/>
      <c r="E209" s="8"/>
      <c r="F209" s="8"/>
      <c r="G209" s="8"/>
    </row>
    <row r="210" spans="1:7" s="7" customFormat="1" x14ac:dyDescent="0.25">
      <c r="A210" s="145"/>
      <c r="B210" s="8"/>
      <c r="C210" s="8"/>
      <c r="D210" s="8"/>
      <c r="E210" s="8"/>
      <c r="F210" s="8"/>
      <c r="G210" s="8"/>
    </row>
    <row r="211" spans="1:7" s="7" customFormat="1" x14ac:dyDescent="0.25">
      <c r="A211" s="145"/>
      <c r="B211" s="8"/>
      <c r="C211" s="8"/>
      <c r="D211" s="8"/>
      <c r="E211" s="8"/>
      <c r="F211" s="8"/>
      <c r="G211" s="8"/>
    </row>
    <row r="212" spans="1:7" s="7" customFormat="1" x14ac:dyDescent="0.25">
      <c r="A212" s="145"/>
      <c r="B212" s="8"/>
      <c r="C212" s="8"/>
      <c r="D212" s="8"/>
      <c r="E212" s="8"/>
      <c r="F212" s="8"/>
      <c r="G212" s="8"/>
    </row>
    <row r="213" spans="1:7" s="7" customFormat="1" x14ac:dyDescent="0.25">
      <c r="A213" s="145"/>
      <c r="B213" s="8"/>
      <c r="C213" s="8"/>
      <c r="D213" s="8"/>
      <c r="E213" s="8"/>
      <c r="F213" s="8"/>
      <c r="G213" s="8"/>
    </row>
    <row r="214" spans="1:7" s="7" customFormat="1" x14ac:dyDescent="0.25">
      <c r="A214" s="145"/>
      <c r="B214" s="8"/>
      <c r="C214" s="8"/>
      <c r="D214" s="8"/>
      <c r="E214" s="8"/>
      <c r="F214" s="8"/>
      <c r="G214" s="8"/>
    </row>
    <row r="215" spans="1:7" s="7" customFormat="1" x14ac:dyDescent="0.25">
      <c r="A215" s="145"/>
      <c r="B215" s="8"/>
      <c r="C215" s="8"/>
      <c r="D215" s="8"/>
      <c r="E215" s="8"/>
      <c r="F215" s="8"/>
      <c r="G215" s="8"/>
    </row>
    <row r="216" spans="1:7" s="7" customFormat="1" x14ac:dyDescent="0.25">
      <c r="A216" s="145"/>
      <c r="B216" s="8"/>
      <c r="C216" s="8"/>
      <c r="D216" s="8"/>
      <c r="E216" s="8"/>
      <c r="F216" s="8"/>
      <c r="G216" s="8"/>
    </row>
    <row r="217" spans="1:7" s="7" customFormat="1" x14ac:dyDescent="0.25">
      <c r="A217" s="145"/>
      <c r="B217" s="8"/>
      <c r="C217" s="8"/>
      <c r="D217" s="8"/>
      <c r="E217" s="8"/>
      <c r="F217" s="8"/>
      <c r="G217" s="8"/>
    </row>
    <row r="218" spans="1:7" s="7" customFormat="1" x14ac:dyDescent="0.25">
      <c r="A218" s="145"/>
      <c r="B218" s="8"/>
      <c r="C218" s="8"/>
      <c r="D218" s="8"/>
      <c r="E218" s="8"/>
      <c r="F218" s="8"/>
      <c r="G218" s="8"/>
    </row>
    <row r="219" spans="1:7" s="7" customFormat="1" x14ac:dyDescent="0.25">
      <c r="A219" s="145"/>
      <c r="B219" s="8"/>
      <c r="C219" s="8"/>
      <c r="D219" s="8"/>
      <c r="E219" s="8"/>
      <c r="F219" s="8"/>
      <c r="G219" s="8"/>
    </row>
    <row r="220" spans="1:7" s="7" customFormat="1" x14ac:dyDescent="0.25">
      <c r="A220" s="145"/>
      <c r="B220" s="8"/>
      <c r="C220" s="8"/>
      <c r="D220" s="8"/>
      <c r="E220" s="8"/>
      <c r="F220" s="8"/>
      <c r="G220" s="8"/>
    </row>
    <row r="221" spans="1:7" s="7" customFormat="1" x14ac:dyDescent="0.25">
      <c r="A221" s="145"/>
      <c r="B221" s="8"/>
      <c r="C221" s="8"/>
      <c r="D221" s="8"/>
      <c r="E221" s="8"/>
      <c r="F221" s="8"/>
      <c r="G221" s="8"/>
    </row>
    <row r="222" spans="1:7" s="7" customFormat="1" x14ac:dyDescent="0.25">
      <c r="A222" s="145"/>
      <c r="B222" s="8"/>
      <c r="C222" s="8"/>
      <c r="D222" s="8"/>
      <c r="E222" s="8"/>
      <c r="F222" s="8"/>
      <c r="G222" s="8"/>
    </row>
    <row r="223" spans="1:7" s="7" customFormat="1" x14ac:dyDescent="0.25">
      <c r="A223" s="145"/>
      <c r="B223" s="8"/>
      <c r="C223" s="8"/>
      <c r="D223" s="8"/>
      <c r="E223" s="8"/>
      <c r="F223" s="8"/>
      <c r="G223" s="8"/>
    </row>
    <row r="224" spans="1:7" s="7" customFormat="1" x14ac:dyDescent="0.25">
      <c r="A224" s="145"/>
      <c r="B224" s="8"/>
      <c r="C224" s="8"/>
      <c r="D224" s="8"/>
      <c r="E224" s="8"/>
      <c r="F224" s="8"/>
      <c r="G224" s="8"/>
    </row>
    <row r="225" spans="1:7" s="7" customFormat="1" x14ac:dyDescent="0.25">
      <c r="A225" s="145"/>
      <c r="B225" s="8"/>
      <c r="C225" s="8"/>
      <c r="D225" s="8"/>
      <c r="E225" s="8"/>
      <c r="F225" s="8"/>
      <c r="G225" s="8"/>
    </row>
    <row r="226" spans="1:7" s="7" customFormat="1" x14ac:dyDescent="0.25">
      <c r="A226" s="145"/>
      <c r="B226" s="8"/>
      <c r="C226" s="8"/>
      <c r="D226" s="8"/>
      <c r="E226" s="8"/>
      <c r="F226" s="8"/>
      <c r="G226" s="8"/>
    </row>
    <row r="227" spans="1:7" s="7" customFormat="1" x14ac:dyDescent="0.25">
      <c r="A227" s="145"/>
      <c r="B227" s="8"/>
      <c r="C227" s="8"/>
      <c r="D227" s="8"/>
      <c r="E227" s="8"/>
      <c r="F227" s="8"/>
      <c r="G227" s="8"/>
    </row>
    <row r="228" spans="1:7" s="7" customFormat="1" x14ac:dyDescent="0.25">
      <c r="A228" s="145"/>
      <c r="B228" s="8"/>
      <c r="C228" s="8"/>
      <c r="D228" s="8"/>
      <c r="E228" s="8"/>
      <c r="F228" s="8"/>
      <c r="G228" s="8"/>
    </row>
    <row r="229" spans="1:7" s="7" customFormat="1" x14ac:dyDescent="0.25">
      <c r="A229" s="145"/>
      <c r="B229" s="8"/>
      <c r="C229" s="8"/>
      <c r="D229" s="8"/>
      <c r="E229" s="8"/>
      <c r="F229" s="8"/>
      <c r="G229" s="8"/>
    </row>
    <row r="230" spans="1:7" s="7" customFormat="1" x14ac:dyDescent="0.25">
      <c r="A230" s="145"/>
      <c r="B230" s="8"/>
      <c r="C230" s="8"/>
      <c r="D230" s="8"/>
      <c r="E230" s="8"/>
      <c r="F230" s="8"/>
      <c r="G230" s="8"/>
    </row>
    <row r="231" spans="1:7" s="7" customFormat="1" x14ac:dyDescent="0.25">
      <c r="A231" s="145"/>
      <c r="B231" s="8"/>
      <c r="C231" s="8"/>
      <c r="D231" s="8"/>
      <c r="E231" s="8"/>
      <c r="F231" s="8"/>
      <c r="G231" s="8"/>
    </row>
    <row r="232" spans="1:7" s="7" customFormat="1" x14ac:dyDescent="0.25">
      <c r="A232" s="145"/>
      <c r="B232" s="8"/>
      <c r="C232" s="8"/>
      <c r="D232" s="8"/>
      <c r="E232" s="8"/>
      <c r="F232" s="8"/>
      <c r="G232" s="8"/>
    </row>
    <row r="233" spans="1:7" s="7" customFormat="1" x14ac:dyDescent="0.25">
      <c r="A233" s="145"/>
      <c r="B233" s="8"/>
      <c r="C233" s="8"/>
      <c r="D233" s="8"/>
      <c r="E233" s="8"/>
      <c r="F233" s="8"/>
      <c r="G233" s="8"/>
    </row>
    <row r="234" spans="1:7" s="7" customFormat="1" x14ac:dyDescent="0.25">
      <c r="A234" s="145"/>
      <c r="B234" s="8"/>
      <c r="C234" s="8"/>
      <c r="D234" s="8"/>
      <c r="E234" s="8"/>
      <c r="F234" s="8"/>
      <c r="G234" s="8"/>
    </row>
    <row r="235" spans="1:7" s="7" customFormat="1" x14ac:dyDescent="0.25">
      <c r="A235" s="145"/>
      <c r="B235" s="8"/>
      <c r="C235" s="8"/>
      <c r="D235" s="8"/>
      <c r="E235" s="8"/>
      <c r="F235" s="8"/>
      <c r="G235" s="8"/>
    </row>
    <row r="236" spans="1:7" s="7" customFormat="1" x14ac:dyDescent="0.25">
      <c r="A236" s="145"/>
      <c r="B236" s="8"/>
      <c r="C236" s="8"/>
      <c r="D236" s="8"/>
      <c r="E236" s="8"/>
      <c r="F236" s="8"/>
      <c r="G236" s="8"/>
    </row>
    <row r="237" spans="1:7" s="7" customFormat="1" x14ac:dyDescent="0.25">
      <c r="A237" s="145"/>
      <c r="B237" s="8"/>
      <c r="C237" s="8"/>
      <c r="D237" s="8"/>
      <c r="E237" s="8"/>
      <c r="F237" s="8"/>
      <c r="G237" s="8"/>
    </row>
    <row r="238" spans="1:7" s="7" customFormat="1" x14ac:dyDescent="0.25">
      <c r="A238" s="145"/>
      <c r="B238" s="8"/>
      <c r="C238" s="8"/>
      <c r="D238" s="8"/>
      <c r="E238" s="8"/>
      <c r="F238" s="8"/>
      <c r="G238" s="8"/>
    </row>
    <row r="239" spans="1:7" s="7" customFormat="1" x14ac:dyDescent="0.25">
      <c r="A239" s="145"/>
      <c r="B239" s="8"/>
      <c r="C239" s="8"/>
      <c r="D239" s="8"/>
      <c r="E239" s="8"/>
      <c r="F239" s="8"/>
      <c r="G239" s="8"/>
    </row>
    <row r="240" spans="1:7" s="7" customFormat="1" x14ac:dyDescent="0.25">
      <c r="A240" s="145"/>
      <c r="B240" s="8"/>
      <c r="C240" s="8"/>
      <c r="D240" s="8"/>
      <c r="E240" s="8"/>
      <c r="F240" s="8"/>
      <c r="G240" s="8"/>
    </row>
    <row r="241" spans="1:7" s="7" customFormat="1" x14ac:dyDescent="0.25">
      <c r="A241" s="145"/>
      <c r="B241" s="8"/>
      <c r="C241" s="8"/>
      <c r="D241" s="8"/>
      <c r="E241" s="8"/>
      <c r="F241" s="8"/>
      <c r="G241" s="8"/>
    </row>
    <row r="242" spans="1:7" s="7" customFormat="1" ht="34.5" customHeight="1" x14ac:dyDescent="0.25">
      <c r="A242" s="145"/>
      <c r="B242" s="8"/>
      <c r="C242" s="8"/>
      <c r="D242" s="8"/>
      <c r="E242" s="8"/>
      <c r="F242" s="8"/>
      <c r="G242" s="8"/>
    </row>
    <row r="243" spans="1:7" s="7" customFormat="1" ht="36" customHeight="1" x14ac:dyDescent="0.25">
      <c r="A243" s="145"/>
      <c r="B243" s="8"/>
      <c r="C243" s="8"/>
      <c r="D243" s="8"/>
      <c r="E243" s="8"/>
      <c r="F243" s="8"/>
      <c r="G243" s="8"/>
    </row>
    <row r="244" spans="1:7" s="7" customFormat="1" x14ac:dyDescent="0.25">
      <c r="A244" s="145"/>
      <c r="B244" s="8"/>
      <c r="C244" s="8"/>
      <c r="D244" s="8"/>
      <c r="E244" s="8"/>
      <c r="F244" s="8"/>
      <c r="G244" s="8"/>
    </row>
    <row r="245" spans="1:7" s="7" customFormat="1" x14ac:dyDescent="0.25">
      <c r="A245" s="145"/>
      <c r="B245" s="8"/>
      <c r="C245" s="8"/>
      <c r="D245" s="8"/>
      <c r="E245" s="8"/>
      <c r="F245" s="8"/>
      <c r="G245" s="8"/>
    </row>
    <row r="246" spans="1:7" s="7" customFormat="1" ht="39" customHeight="1" x14ac:dyDescent="0.25">
      <c r="A246" s="145"/>
      <c r="B246" s="8"/>
      <c r="C246" s="8"/>
      <c r="D246" s="8"/>
      <c r="E246" s="8"/>
      <c r="F246" s="8"/>
      <c r="G246" s="8"/>
    </row>
    <row r="247" spans="1:7" s="7" customFormat="1" x14ac:dyDescent="0.25">
      <c r="A247" s="145"/>
      <c r="B247" s="8"/>
      <c r="C247" s="8"/>
      <c r="D247" s="8"/>
      <c r="E247" s="8"/>
      <c r="F247" s="8"/>
      <c r="G247" s="8"/>
    </row>
    <row r="248" spans="1:7" s="7" customFormat="1" x14ac:dyDescent="0.25">
      <c r="A248" s="145"/>
      <c r="B248" s="8"/>
      <c r="C248" s="8"/>
      <c r="D248" s="8"/>
      <c r="E248" s="8"/>
      <c r="F248" s="8"/>
      <c r="G248" s="8"/>
    </row>
    <row r="249" spans="1:7" s="7" customFormat="1" x14ac:dyDescent="0.25">
      <c r="A249" s="145"/>
      <c r="B249" s="8"/>
      <c r="C249" s="8"/>
      <c r="D249" s="8"/>
      <c r="E249" s="8"/>
      <c r="F249" s="8"/>
      <c r="G249" s="8"/>
    </row>
    <row r="250" spans="1:7" s="7" customFormat="1" ht="34.5" customHeight="1" x14ac:dyDescent="0.25">
      <c r="A250" s="145"/>
      <c r="B250" s="8"/>
      <c r="C250" s="8"/>
      <c r="D250" s="8"/>
      <c r="E250" s="8"/>
      <c r="F250" s="8"/>
      <c r="G250" s="8"/>
    </row>
    <row r="251" spans="1:7" s="7" customFormat="1" x14ac:dyDescent="0.25">
      <c r="A251" s="145"/>
      <c r="B251" s="8"/>
      <c r="C251" s="8"/>
      <c r="D251" s="8"/>
      <c r="E251" s="8"/>
      <c r="F251" s="8"/>
      <c r="G251" s="8"/>
    </row>
    <row r="252" spans="1:7" s="7" customFormat="1" x14ac:dyDescent="0.25">
      <c r="A252" s="145"/>
      <c r="B252" s="8"/>
      <c r="C252" s="8"/>
      <c r="D252" s="8"/>
      <c r="E252" s="8"/>
      <c r="F252" s="8"/>
      <c r="G252" s="8"/>
    </row>
    <row r="253" spans="1:7" s="7" customFormat="1" x14ac:dyDescent="0.25">
      <c r="A253" s="145"/>
      <c r="B253" s="8"/>
      <c r="C253" s="8"/>
      <c r="D253" s="8"/>
      <c r="E253" s="8"/>
      <c r="F253" s="8"/>
      <c r="G253" s="8"/>
    </row>
    <row r="254" spans="1:7" s="7" customFormat="1" ht="46.5" customHeight="1" x14ac:dyDescent="0.25">
      <c r="A254" s="145"/>
      <c r="B254" s="8"/>
      <c r="C254" s="8"/>
      <c r="D254" s="8"/>
      <c r="E254" s="8"/>
      <c r="F254" s="8"/>
      <c r="G254" s="8"/>
    </row>
    <row r="255" spans="1:7" s="7" customFormat="1" ht="24.75" customHeight="1" x14ac:dyDescent="0.25">
      <c r="A255" s="145"/>
      <c r="B255" s="8"/>
      <c r="C255" s="8"/>
      <c r="D255" s="8"/>
      <c r="E255" s="8"/>
      <c r="F255" s="8"/>
      <c r="G255" s="8"/>
    </row>
    <row r="256" spans="1:7" s="7" customFormat="1" x14ac:dyDescent="0.25">
      <c r="A256" s="145"/>
      <c r="B256" s="8"/>
      <c r="C256" s="8"/>
      <c r="D256" s="8"/>
      <c r="E256" s="8"/>
      <c r="F256" s="8"/>
      <c r="G256" s="8"/>
    </row>
    <row r="257" spans="1:7" s="7" customFormat="1" x14ac:dyDescent="0.25">
      <c r="A257" s="145"/>
      <c r="B257" s="8"/>
      <c r="C257" s="8"/>
      <c r="D257" s="8"/>
      <c r="E257" s="8"/>
      <c r="F257" s="8"/>
      <c r="G257" s="8"/>
    </row>
    <row r="258" spans="1:7" s="7" customFormat="1" ht="44.25" customHeight="1" x14ac:dyDescent="0.25">
      <c r="A258" s="145"/>
      <c r="B258" s="8"/>
      <c r="C258" s="8"/>
      <c r="D258" s="8"/>
      <c r="E258" s="8"/>
      <c r="F258" s="8"/>
      <c r="G258" s="8"/>
    </row>
    <row r="259" spans="1:7" s="7" customFormat="1" x14ac:dyDescent="0.25">
      <c r="A259" s="145"/>
      <c r="B259" s="8"/>
      <c r="C259" s="8"/>
      <c r="D259" s="8"/>
      <c r="E259" s="8"/>
      <c r="F259" s="8"/>
      <c r="G259" s="8"/>
    </row>
    <row r="260" spans="1:7" s="7" customFormat="1" x14ac:dyDescent="0.25">
      <c r="A260" s="145"/>
      <c r="B260" s="8"/>
      <c r="C260" s="8"/>
      <c r="D260" s="8"/>
      <c r="E260" s="8"/>
      <c r="F260" s="8"/>
      <c r="G260" s="8"/>
    </row>
    <row r="261" spans="1:7" s="7" customFormat="1" x14ac:dyDescent="0.25">
      <c r="A261" s="145"/>
      <c r="B261" s="8"/>
      <c r="C261" s="8"/>
      <c r="D261" s="8"/>
      <c r="E261" s="8"/>
      <c r="F261" s="8"/>
      <c r="G261" s="8"/>
    </row>
    <row r="262" spans="1:7" s="7" customFormat="1" x14ac:dyDescent="0.25">
      <c r="A262" s="145"/>
      <c r="B262" s="8"/>
      <c r="C262" s="8"/>
      <c r="D262" s="8"/>
      <c r="E262" s="8"/>
      <c r="F262" s="8"/>
      <c r="G262" s="8"/>
    </row>
    <row r="263" spans="1:7" s="7" customFormat="1" x14ac:dyDescent="0.25">
      <c r="A263" s="145"/>
      <c r="B263" s="8"/>
      <c r="C263" s="8"/>
      <c r="D263" s="8"/>
      <c r="E263" s="8"/>
      <c r="F263" s="8"/>
      <c r="G263" s="8"/>
    </row>
    <row r="264" spans="1:7" s="7" customFormat="1" x14ac:dyDescent="0.25">
      <c r="A264" s="145"/>
      <c r="B264" s="8"/>
      <c r="C264" s="8"/>
      <c r="D264" s="8"/>
      <c r="E264" s="8"/>
      <c r="F264" s="8"/>
      <c r="G264" s="8"/>
    </row>
    <row r="265" spans="1:7" s="7" customFormat="1" x14ac:dyDescent="0.25">
      <c r="A265" s="145"/>
      <c r="B265" s="8"/>
      <c r="C265" s="8"/>
      <c r="D265" s="8"/>
      <c r="E265" s="8"/>
      <c r="F265" s="8"/>
      <c r="G265" s="8"/>
    </row>
    <row r="266" spans="1:7" s="7" customFormat="1" x14ac:dyDescent="0.25">
      <c r="A266" s="145"/>
      <c r="B266" s="8"/>
      <c r="C266" s="8"/>
      <c r="D266" s="8"/>
      <c r="E266" s="8"/>
      <c r="F266" s="8"/>
      <c r="G266" s="8"/>
    </row>
    <row r="267" spans="1:7" s="7" customFormat="1" x14ac:dyDescent="0.25">
      <c r="A267" s="145"/>
      <c r="B267" s="8"/>
      <c r="C267" s="8"/>
      <c r="D267" s="8"/>
      <c r="E267" s="8"/>
      <c r="F267" s="8"/>
      <c r="G267" s="8"/>
    </row>
    <row r="268" spans="1:7" s="7" customFormat="1" x14ac:dyDescent="0.25">
      <c r="A268" s="145"/>
      <c r="B268" s="8"/>
      <c r="C268" s="8"/>
      <c r="D268" s="8"/>
      <c r="E268" s="8"/>
      <c r="F268" s="8"/>
      <c r="G268" s="8"/>
    </row>
    <row r="269" spans="1:7" s="7" customFormat="1" x14ac:dyDescent="0.25">
      <c r="A269" s="145"/>
      <c r="B269" s="8"/>
      <c r="C269" s="8"/>
      <c r="D269" s="8"/>
      <c r="E269" s="8"/>
      <c r="F269" s="8"/>
      <c r="G269" s="8"/>
    </row>
    <row r="270" spans="1:7" s="7" customFormat="1" x14ac:dyDescent="0.25">
      <c r="A270" s="145"/>
      <c r="B270" s="8"/>
      <c r="C270" s="8"/>
      <c r="D270" s="8"/>
      <c r="E270" s="8"/>
      <c r="F270" s="8"/>
      <c r="G270" s="8"/>
    </row>
    <row r="271" spans="1:7" s="7" customFormat="1" x14ac:dyDescent="0.25">
      <c r="A271" s="145"/>
      <c r="B271" s="8"/>
      <c r="C271" s="8"/>
      <c r="D271" s="8"/>
      <c r="E271" s="8"/>
      <c r="F271" s="8"/>
      <c r="G271" s="8"/>
    </row>
    <row r="272" spans="1:7" s="7" customFormat="1" x14ac:dyDescent="0.25">
      <c r="A272" s="145"/>
      <c r="B272" s="8"/>
      <c r="C272" s="8"/>
      <c r="D272" s="8"/>
      <c r="E272" s="8"/>
      <c r="F272" s="8"/>
      <c r="G272" s="8"/>
    </row>
    <row r="273" spans="1:7" s="7" customFormat="1" x14ac:dyDescent="0.25">
      <c r="A273" s="145"/>
      <c r="B273" s="8"/>
      <c r="C273" s="8"/>
      <c r="D273" s="8"/>
      <c r="E273" s="8"/>
      <c r="F273" s="8"/>
      <c r="G273" s="8"/>
    </row>
    <row r="274" spans="1:7" s="7" customFormat="1" x14ac:dyDescent="0.25">
      <c r="A274" s="145"/>
      <c r="B274" s="8"/>
      <c r="C274" s="8"/>
      <c r="D274" s="8"/>
      <c r="E274" s="8"/>
      <c r="F274" s="8"/>
      <c r="G274" s="8"/>
    </row>
    <row r="275" spans="1:7" s="7" customFormat="1" x14ac:dyDescent="0.25">
      <c r="A275" s="145"/>
      <c r="B275" s="8"/>
      <c r="C275" s="8"/>
      <c r="D275" s="8"/>
      <c r="E275" s="8"/>
      <c r="F275" s="8"/>
      <c r="G275" s="8"/>
    </row>
    <row r="276" spans="1:7" s="7" customFormat="1" x14ac:dyDescent="0.25">
      <c r="A276" s="145"/>
      <c r="B276" s="8"/>
      <c r="C276" s="8"/>
      <c r="D276" s="8"/>
      <c r="E276" s="8"/>
      <c r="F276" s="8"/>
      <c r="G276" s="8"/>
    </row>
    <row r="277" spans="1:7" s="7" customFormat="1" x14ac:dyDescent="0.25">
      <c r="A277" s="145"/>
      <c r="B277" s="8"/>
      <c r="C277" s="8"/>
      <c r="D277" s="8"/>
      <c r="E277" s="8"/>
      <c r="F277" s="8"/>
      <c r="G277" s="8"/>
    </row>
    <row r="278" spans="1:7" s="7" customFormat="1" x14ac:dyDescent="0.25">
      <c r="A278" s="145"/>
      <c r="B278" s="8"/>
      <c r="C278" s="8"/>
      <c r="D278" s="8"/>
      <c r="E278" s="8"/>
      <c r="F278" s="8"/>
      <c r="G278" s="8"/>
    </row>
    <row r="279" spans="1:7" s="7" customFormat="1" ht="19.5" customHeight="1" x14ac:dyDescent="0.25">
      <c r="A279" s="145"/>
      <c r="B279" s="8"/>
      <c r="C279" s="8"/>
      <c r="D279" s="8"/>
      <c r="E279" s="8"/>
      <c r="F279" s="8"/>
      <c r="G279" s="8"/>
    </row>
    <row r="280" spans="1:7" s="7" customFormat="1" x14ac:dyDescent="0.25">
      <c r="A280" s="145"/>
      <c r="B280" s="8"/>
      <c r="C280" s="8"/>
      <c r="D280" s="8"/>
      <c r="E280" s="8"/>
      <c r="F280" s="8"/>
      <c r="G280" s="8"/>
    </row>
    <row r="281" spans="1:7" s="7" customFormat="1" x14ac:dyDescent="0.25">
      <c r="A281" s="145"/>
      <c r="B281" s="8"/>
      <c r="C281" s="8"/>
      <c r="D281" s="8"/>
      <c r="E281" s="8"/>
      <c r="F281" s="8"/>
      <c r="G281" s="8"/>
    </row>
    <row r="282" spans="1:7" s="7" customFormat="1" x14ac:dyDescent="0.25">
      <c r="A282" s="145"/>
      <c r="B282" s="8"/>
      <c r="C282" s="8"/>
      <c r="D282" s="8"/>
      <c r="E282" s="8"/>
      <c r="F282" s="8"/>
      <c r="G282" s="8"/>
    </row>
    <row r="283" spans="1:7" s="7" customFormat="1" x14ac:dyDescent="0.25">
      <c r="A283" s="145"/>
      <c r="B283" s="8"/>
      <c r="C283" s="8"/>
      <c r="D283" s="8"/>
      <c r="E283" s="8"/>
      <c r="F283" s="8"/>
      <c r="G283" s="8"/>
    </row>
    <row r="284" spans="1:7" s="7" customFormat="1" x14ac:dyDescent="0.25">
      <c r="A284" s="145"/>
      <c r="B284" s="8"/>
      <c r="C284" s="8"/>
      <c r="D284" s="8"/>
      <c r="E284" s="8"/>
      <c r="F284" s="8"/>
      <c r="G284" s="8"/>
    </row>
    <row r="285" spans="1:7" s="7" customFormat="1" x14ac:dyDescent="0.25">
      <c r="A285" s="145"/>
      <c r="B285" s="8"/>
      <c r="C285" s="8"/>
      <c r="D285" s="8"/>
      <c r="E285" s="8"/>
      <c r="F285" s="8"/>
      <c r="G285" s="8"/>
    </row>
    <row r="286" spans="1:7" s="7" customFormat="1" x14ac:dyDescent="0.25">
      <c r="A286" s="145"/>
      <c r="B286" s="8"/>
      <c r="C286" s="8"/>
      <c r="D286" s="8"/>
      <c r="E286" s="8"/>
      <c r="F286" s="8"/>
      <c r="G286" s="8"/>
    </row>
    <row r="287" spans="1:7" s="7" customFormat="1" x14ac:dyDescent="0.25">
      <c r="A287" s="145"/>
      <c r="B287" s="8"/>
      <c r="C287" s="8"/>
      <c r="D287" s="8"/>
      <c r="E287" s="8"/>
      <c r="F287" s="8"/>
      <c r="G287" s="8"/>
    </row>
    <row r="288" spans="1:7" s="7" customFormat="1" x14ac:dyDescent="0.25">
      <c r="A288" s="145"/>
      <c r="B288" s="8"/>
      <c r="C288" s="8"/>
      <c r="D288" s="8"/>
      <c r="E288" s="8"/>
      <c r="F288" s="8"/>
      <c r="G288" s="8"/>
    </row>
    <row r="289" spans="1:7" s="7" customFormat="1" x14ac:dyDescent="0.25">
      <c r="A289" s="145"/>
      <c r="B289" s="8"/>
      <c r="C289" s="8"/>
      <c r="D289" s="8"/>
      <c r="E289" s="8"/>
      <c r="F289" s="8"/>
      <c r="G289" s="8"/>
    </row>
    <row r="290" spans="1:7" s="7" customFormat="1" x14ac:dyDescent="0.25">
      <c r="A290" s="145"/>
      <c r="B290" s="8"/>
      <c r="C290" s="8"/>
      <c r="D290" s="8"/>
      <c r="E290" s="8"/>
      <c r="F290" s="8"/>
      <c r="G290" s="8"/>
    </row>
    <row r="291" spans="1:7" s="7" customFormat="1" x14ac:dyDescent="0.25">
      <c r="A291" s="145"/>
      <c r="B291" s="8"/>
      <c r="C291" s="8"/>
      <c r="D291" s="8"/>
      <c r="E291" s="8"/>
      <c r="F291" s="8"/>
      <c r="G291" s="8"/>
    </row>
    <row r="292" spans="1:7" s="7" customFormat="1" x14ac:dyDescent="0.25">
      <c r="A292" s="145"/>
      <c r="B292" s="8"/>
      <c r="C292" s="8"/>
      <c r="D292" s="8"/>
      <c r="E292" s="8"/>
      <c r="F292" s="8"/>
      <c r="G292" s="8"/>
    </row>
    <row r="293" spans="1:7" s="7" customFormat="1" x14ac:dyDescent="0.25">
      <c r="A293" s="145"/>
      <c r="B293" s="8"/>
      <c r="C293" s="8"/>
      <c r="D293" s="8"/>
      <c r="E293" s="8"/>
      <c r="F293" s="8"/>
      <c r="G293" s="8"/>
    </row>
    <row r="294" spans="1:7" s="7" customFormat="1" x14ac:dyDescent="0.25">
      <c r="A294" s="145"/>
      <c r="B294" s="8"/>
      <c r="C294" s="8"/>
      <c r="D294" s="8"/>
      <c r="E294" s="8"/>
      <c r="F294" s="8"/>
      <c r="G294" s="8"/>
    </row>
    <row r="295" spans="1:7" s="7" customFormat="1" x14ac:dyDescent="0.25">
      <c r="A295" s="145"/>
      <c r="B295" s="8"/>
      <c r="C295" s="8"/>
      <c r="D295" s="8"/>
      <c r="E295" s="8"/>
      <c r="F295" s="8"/>
      <c r="G295" s="8"/>
    </row>
    <row r="296" spans="1:7" s="7" customFormat="1" ht="34.5" customHeight="1" x14ac:dyDescent="0.25">
      <c r="A296" s="145"/>
      <c r="B296" s="8"/>
      <c r="C296" s="8"/>
      <c r="D296" s="8"/>
      <c r="E296" s="8"/>
      <c r="F296" s="8"/>
      <c r="G296" s="8"/>
    </row>
    <row r="297" spans="1:7" s="7" customFormat="1" x14ac:dyDescent="0.25">
      <c r="A297" s="145"/>
      <c r="B297" s="8"/>
      <c r="C297" s="8"/>
      <c r="D297" s="8"/>
      <c r="E297" s="8"/>
      <c r="F297" s="8"/>
      <c r="G297" s="8"/>
    </row>
    <row r="298" spans="1:7" s="7" customFormat="1" x14ac:dyDescent="0.25">
      <c r="A298" s="145"/>
      <c r="B298" s="8"/>
      <c r="C298" s="8"/>
      <c r="D298" s="8"/>
      <c r="E298" s="8"/>
      <c r="F298" s="8"/>
      <c r="G298" s="8"/>
    </row>
    <row r="299" spans="1:7" s="7" customFormat="1" x14ac:dyDescent="0.25">
      <c r="A299" s="145"/>
      <c r="B299" s="8"/>
      <c r="C299" s="8"/>
      <c r="D299" s="8"/>
      <c r="E299" s="8"/>
      <c r="F299" s="8"/>
      <c r="G299" s="8"/>
    </row>
    <row r="300" spans="1:7" s="7" customFormat="1" x14ac:dyDescent="0.25">
      <c r="A300" s="145"/>
      <c r="B300" s="8"/>
      <c r="C300" s="8"/>
      <c r="D300" s="8"/>
      <c r="E300" s="8"/>
      <c r="F300" s="8"/>
      <c r="G300" s="8"/>
    </row>
    <row r="301" spans="1:7" s="7" customFormat="1" x14ac:dyDescent="0.25">
      <c r="A301" s="145"/>
      <c r="B301" s="8"/>
      <c r="C301" s="8"/>
      <c r="D301" s="8"/>
      <c r="E301" s="8"/>
      <c r="F301" s="8"/>
      <c r="G301" s="8"/>
    </row>
    <row r="302" spans="1:7" s="7" customFormat="1" x14ac:dyDescent="0.25">
      <c r="A302" s="145"/>
      <c r="B302" s="8"/>
      <c r="C302" s="8"/>
      <c r="D302" s="8"/>
      <c r="E302" s="8"/>
      <c r="F302" s="8"/>
      <c r="G302" s="8"/>
    </row>
    <row r="303" spans="1:7" s="7" customFormat="1" x14ac:dyDescent="0.25">
      <c r="A303" s="145"/>
      <c r="B303" s="8"/>
      <c r="C303" s="8"/>
      <c r="D303" s="8"/>
      <c r="E303" s="8"/>
      <c r="F303" s="8"/>
      <c r="G303" s="8"/>
    </row>
    <row r="304" spans="1:7" s="7" customFormat="1" x14ac:dyDescent="0.25">
      <c r="A304" s="145"/>
      <c r="B304" s="8"/>
      <c r="C304" s="8"/>
      <c r="D304" s="8"/>
      <c r="E304" s="8"/>
      <c r="F304" s="8"/>
      <c r="G304" s="8"/>
    </row>
    <row r="305" spans="1:7" s="7" customFormat="1" x14ac:dyDescent="0.25">
      <c r="A305" s="145"/>
      <c r="B305" s="8"/>
      <c r="C305" s="8"/>
      <c r="D305" s="8"/>
      <c r="E305" s="8"/>
      <c r="F305" s="8"/>
      <c r="G305" s="8"/>
    </row>
    <row r="306" spans="1:7" s="7" customFormat="1" x14ac:dyDescent="0.25">
      <c r="A306" s="145"/>
      <c r="B306" s="8"/>
      <c r="C306" s="8"/>
      <c r="D306" s="8"/>
      <c r="E306" s="8"/>
      <c r="F306" s="8"/>
      <c r="G306" s="8"/>
    </row>
    <row r="307" spans="1:7" s="7" customFormat="1" x14ac:dyDescent="0.25">
      <c r="A307" s="145"/>
      <c r="B307" s="8"/>
      <c r="C307" s="8"/>
      <c r="D307" s="8"/>
      <c r="E307" s="8"/>
      <c r="F307" s="8"/>
      <c r="G307" s="8"/>
    </row>
    <row r="308" spans="1:7" s="7" customFormat="1" x14ac:dyDescent="0.25">
      <c r="A308" s="145"/>
      <c r="B308" s="8"/>
      <c r="C308" s="8"/>
      <c r="D308" s="8"/>
      <c r="E308" s="8"/>
      <c r="F308" s="8"/>
      <c r="G308" s="8"/>
    </row>
    <row r="309" spans="1:7" s="7" customFormat="1" x14ac:dyDescent="0.25">
      <c r="A309" s="145"/>
      <c r="B309" s="8"/>
      <c r="C309" s="8"/>
      <c r="D309" s="8"/>
      <c r="E309" s="8"/>
      <c r="F309" s="8"/>
      <c r="G309" s="8"/>
    </row>
    <row r="310" spans="1:7" s="7" customFormat="1" x14ac:dyDescent="0.25">
      <c r="A310" s="145"/>
      <c r="B310" s="8"/>
      <c r="C310" s="8"/>
      <c r="D310" s="8"/>
      <c r="E310" s="8"/>
      <c r="F310" s="8"/>
      <c r="G310" s="8"/>
    </row>
    <row r="311" spans="1:7" s="7" customFormat="1" ht="30" customHeight="1" x14ac:dyDescent="0.25">
      <c r="A311" s="145"/>
      <c r="B311" s="8"/>
      <c r="C311" s="8"/>
      <c r="D311" s="8"/>
      <c r="E311" s="8"/>
      <c r="F311" s="8"/>
      <c r="G311" s="8"/>
    </row>
    <row r="312" spans="1:7" s="7" customFormat="1" x14ac:dyDescent="0.25">
      <c r="A312" s="145"/>
      <c r="B312" s="8"/>
      <c r="C312" s="8"/>
      <c r="D312" s="8"/>
      <c r="E312" s="8"/>
      <c r="F312" s="8"/>
      <c r="G312" s="8"/>
    </row>
    <row r="313" spans="1:7" s="7" customFormat="1" x14ac:dyDescent="0.25">
      <c r="A313" s="145"/>
      <c r="B313" s="8"/>
      <c r="C313" s="8"/>
      <c r="D313" s="8"/>
      <c r="E313" s="8"/>
      <c r="F313" s="8"/>
      <c r="G313" s="8"/>
    </row>
    <row r="314" spans="1:7" s="7" customFormat="1" x14ac:dyDescent="0.25">
      <c r="A314" s="145"/>
      <c r="B314" s="8"/>
      <c r="C314" s="8"/>
      <c r="D314" s="8"/>
      <c r="E314" s="8"/>
      <c r="F314" s="8"/>
      <c r="G314" s="8"/>
    </row>
    <row r="315" spans="1:7" s="7" customFormat="1" x14ac:dyDescent="0.25">
      <c r="A315" s="145"/>
      <c r="B315" s="8"/>
      <c r="C315" s="8"/>
      <c r="D315" s="8"/>
      <c r="E315" s="8"/>
      <c r="F315" s="8"/>
      <c r="G315" s="8"/>
    </row>
    <row r="316" spans="1:7" s="7" customFormat="1" x14ac:dyDescent="0.25">
      <c r="A316" s="145"/>
      <c r="B316" s="8"/>
      <c r="C316" s="8"/>
      <c r="D316" s="8"/>
      <c r="E316" s="8"/>
      <c r="F316" s="8"/>
      <c r="G316" s="8"/>
    </row>
    <row r="317" spans="1:7" s="7" customFormat="1" x14ac:dyDescent="0.25">
      <c r="A317" s="145"/>
      <c r="B317" s="8"/>
      <c r="C317" s="8"/>
      <c r="D317" s="8"/>
      <c r="E317" s="8"/>
      <c r="F317" s="8"/>
      <c r="G317" s="8"/>
    </row>
    <row r="318" spans="1:7" s="7" customFormat="1" x14ac:dyDescent="0.25">
      <c r="A318" s="145"/>
      <c r="B318" s="8"/>
      <c r="C318" s="8"/>
      <c r="D318" s="8"/>
      <c r="E318" s="8"/>
      <c r="F318" s="8"/>
      <c r="G318" s="8"/>
    </row>
    <row r="319" spans="1:7" s="7" customFormat="1" ht="32.25" customHeight="1" x14ac:dyDescent="0.25">
      <c r="A319" s="145"/>
      <c r="B319" s="8"/>
      <c r="C319" s="8"/>
      <c r="D319" s="8"/>
      <c r="E319" s="8"/>
      <c r="F319" s="8"/>
      <c r="G319" s="8"/>
    </row>
    <row r="320" spans="1:7" s="7" customFormat="1" x14ac:dyDescent="0.25">
      <c r="A320" s="145"/>
      <c r="B320" s="8"/>
      <c r="C320" s="8"/>
      <c r="D320" s="8"/>
      <c r="E320" s="8"/>
      <c r="F320" s="8"/>
      <c r="G320" s="8"/>
    </row>
    <row r="321" spans="1:7" s="7" customFormat="1" x14ac:dyDescent="0.25">
      <c r="A321" s="145"/>
      <c r="B321" s="8"/>
      <c r="C321" s="8"/>
      <c r="D321" s="8"/>
      <c r="E321" s="8"/>
      <c r="F321" s="8"/>
      <c r="G321" s="8"/>
    </row>
    <row r="322" spans="1:7" s="7" customFormat="1" x14ac:dyDescent="0.25">
      <c r="A322" s="145"/>
      <c r="B322" s="8"/>
      <c r="C322" s="8"/>
      <c r="D322" s="8"/>
      <c r="E322" s="8"/>
      <c r="F322" s="8"/>
      <c r="G322" s="8"/>
    </row>
    <row r="323" spans="1:7" s="7" customFormat="1" x14ac:dyDescent="0.25">
      <c r="A323" s="145"/>
      <c r="B323" s="8"/>
      <c r="C323" s="8"/>
      <c r="D323" s="8"/>
      <c r="E323" s="8"/>
      <c r="F323" s="8"/>
      <c r="G323" s="8"/>
    </row>
    <row r="324" spans="1:7" s="7" customFormat="1" x14ac:dyDescent="0.25">
      <c r="A324" s="145"/>
      <c r="B324" s="8"/>
      <c r="C324" s="8"/>
      <c r="D324" s="8"/>
      <c r="E324" s="8"/>
      <c r="F324" s="8"/>
      <c r="G324" s="8"/>
    </row>
    <row r="325" spans="1:7" s="7" customFormat="1" x14ac:dyDescent="0.25">
      <c r="A325" s="145"/>
      <c r="B325" s="8"/>
      <c r="C325" s="8"/>
      <c r="D325" s="8"/>
      <c r="E325" s="8"/>
      <c r="F325" s="8"/>
      <c r="G325" s="8"/>
    </row>
    <row r="326" spans="1:7" s="7" customFormat="1" x14ac:dyDescent="0.25">
      <c r="A326" s="145"/>
      <c r="B326" s="8"/>
      <c r="C326" s="8"/>
      <c r="D326" s="8"/>
      <c r="E326" s="8"/>
      <c r="F326" s="8"/>
      <c r="G326" s="8"/>
    </row>
    <row r="327" spans="1:7" s="7" customFormat="1" x14ac:dyDescent="0.25">
      <c r="A327" s="145"/>
      <c r="B327" s="8"/>
      <c r="C327" s="8"/>
      <c r="D327" s="8"/>
      <c r="E327" s="8"/>
      <c r="F327" s="8"/>
      <c r="G327" s="8"/>
    </row>
    <row r="328" spans="1:7" s="7" customFormat="1" x14ac:dyDescent="0.25">
      <c r="A328" s="145"/>
      <c r="B328" s="8"/>
      <c r="C328" s="8"/>
      <c r="D328" s="8"/>
      <c r="E328" s="8"/>
      <c r="F328" s="8"/>
      <c r="G328" s="8"/>
    </row>
    <row r="329" spans="1:7" s="7" customFormat="1" x14ac:dyDescent="0.25">
      <c r="A329" s="145"/>
      <c r="B329" s="8"/>
      <c r="C329" s="8"/>
      <c r="D329" s="8"/>
      <c r="E329" s="8"/>
      <c r="F329" s="8"/>
      <c r="G329" s="8"/>
    </row>
    <row r="330" spans="1:7" s="7" customFormat="1" x14ac:dyDescent="0.25">
      <c r="A330" s="145"/>
      <c r="B330" s="8"/>
      <c r="C330" s="8"/>
      <c r="D330" s="8"/>
      <c r="E330" s="8"/>
      <c r="F330" s="8"/>
      <c r="G330" s="8"/>
    </row>
    <row r="331" spans="1:7" s="7" customFormat="1" x14ac:dyDescent="0.25">
      <c r="A331" s="145"/>
      <c r="B331" s="8"/>
      <c r="C331" s="8"/>
      <c r="D331" s="8"/>
      <c r="E331" s="8"/>
      <c r="F331" s="8"/>
      <c r="G331" s="8"/>
    </row>
    <row r="332" spans="1:7" s="7" customFormat="1" x14ac:dyDescent="0.25">
      <c r="A332" s="145"/>
      <c r="B332" s="8"/>
      <c r="C332" s="8"/>
      <c r="D332" s="8"/>
      <c r="E332" s="8"/>
      <c r="F332" s="8"/>
      <c r="G332" s="8"/>
    </row>
    <row r="333" spans="1:7" s="7" customFormat="1" ht="36" customHeight="1" x14ac:dyDescent="0.25">
      <c r="A333" s="145"/>
      <c r="B333" s="8"/>
      <c r="C333" s="8"/>
      <c r="D333" s="8"/>
      <c r="E333" s="8"/>
      <c r="F333" s="8"/>
      <c r="G333" s="8"/>
    </row>
    <row r="334" spans="1:7" s="7" customFormat="1" x14ac:dyDescent="0.25">
      <c r="A334" s="145"/>
      <c r="B334" s="8"/>
      <c r="C334" s="8"/>
      <c r="D334" s="8"/>
      <c r="E334" s="8"/>
      <c r="F334" s="8"/>
      <c r="G334" s="8"/>
    </row>
    <row r="335" spans="1:7" s="7" customFormat="1" x14ac:dyDescent="0.25">
      <c r="A335" s="145"/>
      <c r="B335" s="8"/>
      <c r="C335" s="8"/>
      <c r="D335" s="8"/>
      <c r="E335" s="8"/>
      <c r="F335" s="8"/>
      <c r="G335" s="8"/>
    </row>
    <row r="336" spans="1:7" s="7" customFormat="1" x14ac:dyDescent="0.25">
      <c r="A336" s="145"/>
      <c r="B336" s="8"/>
      <c r="C336" s="8"/>
      <c r="D336" s="8"/>
      <c r="E336" s="8"/>
      <c r="F336" s="8"/>
      <c r="G336" s="8"/>
    </row>
    <row r="337" spans="1:7" s="7" customFormat="1" x14ac:dyDescent="0.25">
      <c r="A337" s="145"/>
      <c r="B337" s="8"/>
      <c r="C337" s="8"/>
      <c r="D337" s="8"/>
      <c r="E337" s="8"/>
      <c r="F337" s="8"/>
      <c r="G337" s="8"/>
    </row>
    <row r="338" spans="1:7" s="7" customFormat="1" x14ac:dyDescent="0.25">
      <c r="A338" s="145"/>
      <c r="B338" s="8"/>
      <c r="C338" s="8"/>
      <c r="D338" s="8"/>
      <c r="E338" s="8"/>
      <c r="F338" s="8"/>
      <c r="G338" s="8"/>
    </row>
    <row r="339" spans="1:7" s="7" customFormat="1" x14ac:dyDescent="0.25">
      <c r="A339" s="145"/>
      <c r="B339" s="8"/>
      <c r="C339" s="8"/>
      <c r="D339" s="8"/>
      <c r="E339" s="8"/>
      <c r="F339" s="8"/>
      <c r="G339" s="8"/>
    </row>
    <row r="340" spans="1:7" s="7" customFormat="1" x14ac:dyDescent="0.25">
      <c r="A340" s="145"/>
      <c r="B340" s="8"/>
      <c r="C340" s="8"/>
      <c r="D340" s="8"/>
      <c r="E340" s="8"/>
      <c r="F340" s="8"/>
      <c r="G340" s="8"/>
    </row>
    <row r="341" spans="1:7" s="7" customFormat="1" x14ac:dyDescent="0.25">
      <c r="A341" s="145"/>
      <c r="B341" s="8"/>
      <c r="C341" s="8"/>
      <c r="D341" s="8"/>
      <c r="E341" s="8"/>
      <c r="F341" s="8"/>
      <c r="G341" s="8"/>
    </row>
    <row r="342" spans="1:7" s="7" customFormat="1" x14ac:dyDescent="0.25">
      <c r="A342" s="145"/>
      <c r="B342" s="8"/>
      <c r="C342" s="8"/>
      <c r="D342" s="8"/>
      <c r="E342" s="8"/>
      <c r="F342" s="8"/>
      <c r="G342" s="8"/>
    </row>
    <row r="343" spans="1:7" s="7" customFormat="1" x14ac:dyDescent="0.25">
      <c r="A343" s="145"/>
      <c r="B343" s="8"/>
      <c r="C343" s="8"/>
      <c r="D343" s="8"/>
      <c r="E343" s="8"/>
      <c r="F343" s="8"/>
      <c r="G343" s="8"/>
    </row>
    <row r="344" spans="1:7" s="7" customFormat="1" x14ac:dyDescent="0.25">
      <c r="A344" s="145"/>
      <c r="B344" s="8"/>
      <c r="C344" s="8"/>
      <c r="D344" s="8"/>
      <c r="E344" s="8"/>
      <c r="F344" s="8"/>
      <c r="G344" s="8"/>
    </row>
    <row r="345" spans="1:7" s="7" customFormat="1" x14ac:dyDescent="0.25">
      <c r="A345" s="145"/>
      <c r="B345" s="8"/>
      <c r="C345" s="8"/>
      <c r="D345" s="8"/>
      <c r="E345" s="8"/>
      <c r="F345" s="8"/>
      <c r="G345" s="8"/>
    </row>
    <row r="346" spans="1:7" s="7" customFormat="1" x14ac:dyDescent="0.25">
      <c r="A346" s="145"/>
      <c r="B346" s="8"/>
      <c r="C346" s="8"/>
      <c r="D346" s="8"/>
      <c r="E346" s="8"/>
      <c r="F346" s="8"/>
      <c r="G346" s="8"/>
    </row>
    <row r="347" spans="1:7" s="7" customFormat="1" x14ac:dyDescent="0.25">
      <c r="A347" s="145"/>
      <c r="B347" s="8"/>
      <c r="C347" s="8"/>
      <c r="D347" s="8"/>
      <c r="E347" s="8"/>
      <c r="F347" s="8"/>
      <c r="G347" s="8"/>
    </row>
    <row r="348" spans="1:7" s="7" customFormat="1" x14ac:dyDescent="0.25">
      <c r="A348" s="145"/>
      <c r="B348" s="8"/>
      <c r="C348" s="8"/>
      <c r="D348" s="8"/>
      <c r="E348" s="8"/>
      <c r="F348" s="8"/>
      <c r="G348" s="8"/>
    </row>
    <row r="349" spans="1:7" s="7" customFormat="1" ht="39.75" customHeight="1" x14ac:dyDescent="0.25">
      <c r="A349" s="145"/>
      <c r="B349" s="8"/>
      <c r="C349" s="8"/>
      <c r="D349" s="8"/>
      <c r="E349" s="8"/>
      <c r="F349" s="8"/>
      <c r="G349" s="8"/>
    </row>
    <row r="350" spans="1:7" s="7" customFormat="1" x14ac:dyDescent="0.25">
      <c r="A350" s="145"/>
      <c r="B350" s="8"/>
      <c r="C350" s="8"/>
      <c r="D350" s="8"/>
      <c r="E350" s="8"/>
      <c r="F350" s="8"/>
      <c r="G350" s="8"/>
    </row>
    <row r="351" spans="1:7" s="7" customFormat="1" x14ac:dyDescent="0.25">
      <c r="A351" s="145"/>
      <c r="B351" s="8"/>
      <c r="C351" s="8"/>
      <c r="D351" s="8"/>
      <c r="E351" s="8"/>
      <c r="F351" s="8"/>
      <c r="G351" s="8"/>
    </row>
    <row r="352" spans="1:7" s="7" customFormat="1" x14ac:dyDescent="0.25">
      <c r="A352" s="145"/>
      <c r="B352" s="8"/>
      <c r="C352" s="8"/>
      <c r="D352" s="8"/>
      <c r="E352" s="8"/>
      <c r="F352" s="8"/>
      <c r="G352" s="8"/>
    </row>
    <row r="353" spans="1:7" s="7" customFormat="1" x14ac:dyDescent="0.25">
      <c r="A353" s="145"/>
      <c r="B353" s="8"/>
      <c r="C353" s="8"/>
      <c r="D353" s="8"/>
      <c r="E353" s="8"/>
      <c r="F353" s="8"/>
      <c r="G353" s="8"/>
    </row>
    <row r="354" spans="1:7" s="7" customFormat="1" x14ac:dyDescent="0.25">
      <c r="A354" s="145"/>
      <c r="B354" s="8"/>
      <c r="C354" s="8"/>
      <c r="D354" s="8"/>
      <c r="E354" s="8"/>
      <c r="F354" s="8"/>
      <c r="G354" s="8"/>
    </row>
    <row r="355" spans="1:7" s="7" customFormat="1" x14ac:dyDescent="0.25">
      <c r="A355" s="145"/>
      <c r="B355" s="8"/>
      <c r="C355" s="8"/>
      <c r="D355" s="8"/>
      <c r="E355" s="8"/>
      <c r="F355" s="8"/>
      <c r="G355" s="8"/>
    </row>
    <row r="356" spans="1:7" s="7" customFormat="1" x14ac:dyDescent="0.25">
      <c r="A356" s="145"/>
      <c r="B356" s="8"/>
      <c r="C356" s="8"/>
      <c r="D356" s="8"/>
      <c r="E356" s="8"/>
      <c r="F356" s="8"/>
      <c r="G356" s="8"/>
    </row>
    <row r="357" spans="1:7" s="7" customFormat="1" x14ac:dyDescent="0.25">
      <c r="A357" s="145"/>
      <c r="B357" s="8"/>
      <c r="C357" s="8"/>
      <c r="D357" s="8"/>
      <c r="E357" s="8"/>
      <c r="F357" s="8"/>
      <c r="G357" s="8"/>
    </row>
    <row r="358" spans="1:7" s="7" customFormat="1" x14ac:dyDescent="0.25">
      <c r="A358" s="145"/>
      <c r="B358" s="8"/>
      <c r="C358" s="8"/>
      <c r="D358" s="8"/>
      <c r="E358" s="8"/>
      <c r="F358" s="8"/>
      <c r="G358" s="8"/>
    </row>
    <row r="359" spans="1:7" s="7" customFormat="1" x14ac:dyDescent="0.25">
      <c r="A359" s="145"/>
      <c r="B359" s="8"/>
      <c r="C359" s="8"/>
      <c r="D359" s="8"/>
      <c r="E359" s="8"/>
      <c r="F359" s="8"/>
      <c r="G359" s="8"/>
    </row>
    <row r="360" spans="1:7" s="7" customFormat="1" x14ac:dyDescent="0.25">
      <c r="A360" s="145"/>
      <c r="B360" s="8"/>
      <c r="C360" s="8"/>
      <c r="D360" s="8"/>
      <c r="E360" s="8"/>
      <c r="F360" s="8"/>
      <c r="G360" s="8"/>
    </row>
    <row r="361" spans="1:7" s="7" customFormat="1" x14ac:dyDescent="0.25">
      <c r="A361" s="145"/>
      <c r="B361" s="8"/>
      <c r="C361" s="8"/>
      <c r="D361" s="8"/>
      <c r="E361" s="8"/>
      <c r="F361" s="8"/>
      <c r="G361" s="8"/>
    </row>
    <row r="362" spans="1:7" s="7" customFormat="1" x14ac:dyDescent="0.25">
      <c r="A362" s="145"/>
      <c r="B362" s="8"/>
      <c r="C362" s="8"/>
      <c r="D362" s="8"/>
      <c r="E362" s="8"/>
      <c r="F362" s="8"/>
      <c r="G362" s="8"/>
    </row>
    <row r="363" spans="1:7" s="7" customFormat="1" x14ac:dyDescent="0.25">
      <c r="A363" s="145"/>
      <c r="B363" s="8"/>
      <c r="C363" s="8"/>
      <c r="D363" s="8"/>
      <c r="E363" s="8"/>
      <c r="F363" s="8"/>
      <c r="G363" s="8"/>
    </row>
    <row r="364" spans="1:7" s="7" customFormat="1" x14ac:dyDescent="0.25">
      <c r="A364" s="145"/>
      <c r="B364" s="8"/>
      <c r="C364" s="8"/>
      <c r="D364" s="8"/>
      <c r="E364" s="8"/>
      <c r="F364" s="8"/>
      <c r="G364" s="8"/>
    </row>
    <row r="365" spans="1:7" s="7" customFormat="1" x14ac:dyDescent="0.25">
      <c r="A365" s="145"/>
      <c r="B365" s="8"/>
      <c r="C365" s="8"/>
      <c r="D365" s="8"/>
      <c r="E365" s="8"/>
      <c r="F365" s="8"/>
      <c r="G365" s="8"/>
    </row>
    <row r="366" spans="1:7" s="7" customFormat="1" x14ac:dyDescent="0.25">
      <c r="A366" s="145"/>
      <c r="B366" s="8"/>
      <c r="C366" s="8"/>
      <c r="D366" s="8"/>
      <c r="E366" s="8"/>
      <c r="F366" s="8"/>
      <c r="G366" s="8"/>
    </row>
    <row r="367" spans="1:7" s="7" customFormat="1" x14ac:dyDescent="0.25">
      <c r="A367" s="145"/>
      <c r="B367" s="8"/>
      <c r="C367" s="8"/>
      <c r="D367" s="8"/>
      <c r="E367" s="8"/>
      <c r="F367" s="8"/>
      <c r="G367" s="8"/>
    </row>
    <row r="368" spans="1:7" s="7" customFormat="1" ht="28.5" customHeight="1" x14ac:dyDescent="0.25">
      <c r="A368" s="145"/>
      <c r="B368" s="8"/>
      <c r="C368" s="8"/>
      <c r="D368" s="8"/>
      <c r="E368" s="8"/>
      <c r="F368" s="8"/>
      <c r="G368" s="8"/>
    </row>
    <row r="369" spans="1:7" s="7" customFormat="1" x14ac:dyDescent="0.25">
      <c r="A369" s="145"/>
      <c r="B369" s="8"/>
      <c r="C369" s="8"/>
      <c r="D369" s="8"/>
      <c r="E369" s="8"/>
      <c r="F369" s="8"/>
      <c r="G369" s="8"/>
    </row>
    <row r="370" spans="1:7" s="7" customFormat="1" x14ac:dyDescent="0.25">
      <c r="A370" s="145"/>
      <c r="B370" s="8"/>
      <c r="C370" s="8"/>
      <c r="D370" s="8"/>
      <c r="E370" s="8"/>
      <c r="F370" s="8"/>
      <c r="G370" s="8"/>
    </row>
    <row r="371" spans="1:7" s="7" customFormat="1" x14ac:dyDescent="0.25">
      <c r="A371" s="145"/>
      <c r="B371" s="8"/>
      <c r="C371" s="8"/>
      <c r="D371" s="8"/>
      <c r="E371" s="8"/>
      <c r="F371" s="8"/>
      <c r="G371" s="8"/>
    </row>
    <row r="372" spans="1:7" s="7" customFormat="1" x14ac:dyDescent="0.25">
      <c r="A372" s="145"/>
      <c r="B372" s="8"/>
      <c r="C372" s="8"/>
      <c r="D372" s="8"/>
      <c r="E372" s="8"/>
      <c r="F372" s="8"/>
      <c r="G372" s="8"/>
    </row>
    <row r="373" spans="1:7" s="7" customFormat="1" x14ac:dyDescent="0.25">
      <c r="A373" s="145"/>
      <c r="B373" s="8"/>
      <c r="C373" s="8"/>
      <c r="D373" s="8"/>
      <c r="E373" s="8"/>
      <c r="F373" s="8"/>
      <c r="G373" s="8"/>
    </row>
    <row r="374" spans="1:7" s="7" customFormat="1" x14ac:dyDescent="0.25">
      <c r="A374" s="145"/>
      <c r="B374" s="8"/>
      <c r="C374" s="8"/>
      <c r="D374" s="8"/>
      <c r="E374" s="8"/>
      <c r="F374" s="8"/>
      <c r="G374" s="8"/>
    </row>
    <row r="375" spans="1:7" s="7" customFormat="1" x14ac:dyDescent="0.25">
      <c r="A375" s="145"/>
      <c r="B375" s="8"/>
      <c r="C375" s="8"/>
      <c r="D375" s="8"/>
      <c r="E375" s="8"/>
      <c r="F375" s="8"/>
      <c r="G375" s="8"/>
    </row>
    <row r="376" spans="1:7" s="7" customFormat="1" x14ac:dyDescent="0.25">
      <c r="A376" s="145"/>
      <c r="B376" s="8"/>
      <c r="C376" s="8"/>
      <c r="D376" s="8"/>
      <c r="E376" s="8"/>
      <c r="F376" s="8"/>
      <c r="G376" s="8"/>
    </row>
    <row r="377" spans="1:7" s="7" customFormat="1" x14ac:dyDescent="0.25">
      <c r="A377" s="145"/>
      <c r="B377" s="8"/>
      <c r="C377" s="8"/>
      <c r="D377" s="8"/>
      <c r="E377" s="8"/>
      <c r="F377" s="8"/>
      <c r="G377" s="8"/>
    </row>
    <row r="378" spans="1:7" s="7" customFormat="1" x14ac:dyDescent="0.25">
      <c r="A378" s="145"/>
      <c r="B378" s="8"/>
      <c r="C378" s="8"/>
      <c r="D378" s="8"/>
      <c r="E378" s="8"/>
      <c r="F378" s="8"/>
      <c r="G378" s="8"/>
    </row>
    <row r="379" spans="1:7" s="7" customFormat="1" x14ac:dyDescent="0.25">
      <c r="A379" s="145"/>
      <c r="B379" s="8"/>
      <c r="C379" s="8"/>
      <c r="D379" s="8"/>
      <c r="E379" s="8"/>
      <c r="F379" s="8"/>
      <c r="G379" s="8"/>
    </row>
    <row r="380" spans="1:7" s="7" customFormat="1" x14ac:dyDescent="0.25">
      <c r="A380" s="145"/>
      <c r="B380" s="8"/>
      <c r="C380" s="8"/>
      <c r="D380" s="8"/>
      <c r="E380" s="8"/>
      <c r="F380" s="8"/>
      <c r="G380" s="8"/>
    </row>
    <row r="381" spans="1:7" s="7" customFormat="1" ht="28.5" customHeight="1" x14ac:dyDescent="0.25">
      <c r="A381" s="145"/>
      <c r="B381" s="8"/>
      <c r="C381" s="8"/>
      <c r="D381" s="8"/>
      <c r="E381" s="8"/>
      <c r="F381" s="8"/>
      <c r="G381" s="8"/>
    </row>
    <row r="382" spans="1:7" s="7" customFormat="1" x14ac:dyDescent="0.25">
      <c r="A382" s="145"/>
      <c r="B382" s="8"/>
      <c r="C382" s="8"/>
      <c r="D382" s="8"/>
      <c r="E382" s="8"/>
      <c r="F382" s="8"/>
      <c r="G382" s="8"/>
    </row>
    <row r="383" spans="1:7" s="7" customFormat="1" x14ac:dyDescent="0.25">
      <c r="A383" s="145"/>
      <c r="B383" s="8"/>
      <c r="C383" s="8"/>
      <c r="D383" s="8"/>
      <c r="E383" s="8"/>
      <c r="F383" s="8"/>
      <c r="G383" s="8"/>
    </row>
    <row r="384" spans="1:7" s="7" customFormat="1" x14ac:dyDescent="0.25">
      <c r="A384" s="145"/>
      <c r="B384" s="8"/>
      <c r="C384" s="8"/>
      <c r="D384" s="8"/>
      <c r="E384" s="8"/>
      <c r="F384" s="8"/>
      <c r="G384" s="8"/>
    </row>
    <row r="385" spans="1:7" s="7" customFormat="1" x14ac:dyDescent="0.25">
      <c r="A385" s="145"/>
      <c r="B385" s="8"/>
      <c r="C385" s="8"/>
      <c r="D385" s="8"/>
      <c r="E385" s="8"/>
      <c r="F385" s="8"/>
      <c r="G385" s="8"/>
    </row>
    <row r="386" spans="1:7" s="7" customFormat="1" x14ac:dyDescent="0.25">
      <c r="A386" s="145"/>
      <c r="B386" s="8"/>
      <c r="C386" s="8"/>
      <c r="D386" s="8"/>
      <c r="E386" s="8"/>
      <c r="F386" s="8"/>
      <c r="G386" s="8"/>
    </row>
    <row r="387" spans="1:7" s="7" customFormat="1" x14ac:dyDescent="0.25">
      <c r="A387" s="145"/>
      <c r="B387" s="8"/>
      <c r="C387" s="8"/>
      <c r="D387" s="8"/>
      <c r="E387" s="8"/>
      <c r="F387" s="8"/>
      <c r="G387" s="8"/>
    </row>
    <row r="388" spans="1:7" s="7" customFormat="1" x14ac:dyDescent="0.25">
      <c r="A388" s="145"/>
      <c r="B388" s="8"/>
      <c r="C388" s="8"/>
      <c r="D388" s="8"/>
      <c r="E388" s="8"/>
      <c r="F388" s="8"/>
      <c r="G388" s="8"/>
    </row>
    <row r="389" spans="1:7" s="7" customFormat="1" x14ac:dyDescent="0.25">
      <c r="A389" s="145"/>
      <c r="B389" s="8"/>
      <c r="C389" s="8"/>
      <c r="D389" s="8"/>
      <c r="E389" s="8"/>
      <c r="F389" s="8"/>
      <c r="G389" s="8"/>
    </row>
    <row r="390" spans="1:7" s="7" customFormat="1" x14ac:dyDescent="0.25">
      <c r="A390" s="145"/>
      <c r="B390" s="8"/>
      <c r="C390" s="8"/>
      <c r="D390" s="8"/>
      <c r="E390" s="8"/>
      <c r="F390" s="8"/>
      <c r="G390" s="8"/>
    </row>
    <row r="391" spans="1:7" s="7" customFormat="1" x14ac:dyDescent="0.25">
      <c r="A391" s="145"/>
      <c r="B391" s="8"/>
      <c r="C391" s="8"/>
      <c r="D391" s="8"/>
      <c r="E391" s="8"/>
      <c r="F391" s="8"/>
      <c r="G391" s="8"/>
    </row>
    <row r="392" spans="1:7" s="7" customFormat="1" ht="36" customHeight="1" x14ac:dyDescent="0.25">
      <c r="A392" s="145"/>
      <c r="B392" s="8"/>
      <c r="C392" s="8"/>
      <c r="D392" s="8"/>
      <c r="E392" s="8"/>
      <c r="F392" s="8"/>
      <c r="G392" s="8"/>
    </row>
    <row r="393" spans="1:7" s="7" customFormat="1" x14ac:dyDescent="0.25">
      <c r="A393" s="145"/>
      <c r="B393" s="8"/>
      <c r="C393" s="8"/>
      <c r="D393" s="8"/>
      <c r="E393" s="8"/>
      <c r="F393" s="8"/>
      <c r="G393" s="8"/>
    </row>
    <row r="394" spans="1:7" s="7" customFormat="1" x14ac:dyDescent="0.25">
      <c r="A394" s="145"/>
      <c r="B394" s="8"/>
      <c r="C394" s="8"/>
      <c r="D394" s="8"/>
      <c r="E394" s="8"/>
      <c r="F394" s="8"/>
      <c r="G394" s="8"/>
    </row>
    <row r="395" spans="1:7" s="7" customFormat="1" x14ac:dyDescent="0.25">
      <c r="A395" s="145"/>
      <c r="B395" s="8"/>
      <c r="C395" s="8"/>
      <c r="D395" s="8"/>
      <c r="E395" s="8"/>
      <c r="F395" s="8"/>
      <c r="G395" s="8"/>
    </row>
    <row r="396" spans="1:7" s="7" customFormat="1" x14ac:dyDescent="0.25">
      <c r="A396" s="145"/>
      <c r="B396" s="8"/>
      <c r="C396" s="8"/>
      <c r="D396" s="8"/>
      <c r="E396" s="8"/>
      <c r="F396" s="8"/>
      <c r="G396" s="8"/>
    </row>
    <row r="397" spans="1:7" s="7" customFormat="1" x14ac:dyDescent="0.25">
      <c r="A397" s="145"/>
      <c r="B397" s="8"/>
      <c r="C397" s="8"/>
      <c r="D397" s="8"/>
      <c r="E397" s="8"/>
      <c r="F397" s="8"/>
      <c r="G397" s="8"/>
    </row>
    <row r="398" spans="1:7" s="7" customFormat="1" x14ac:dyDescent="0.25">
      <c r="A398" s="145"/>
      <c r="B398" s="8"/>
      <c r="C398" s="8"/>
      <c r="D398" s="8"/>
      <c r="E398" s="8"/>
      <c r="F398" s="8"/>
      <c r="G398" s="8"/>
    </row>
    <row r="399" spans="1:7" s="7" customFormat="1" x14ac:dyDescent="0.25">
      <c r="A399" s="145"/>
      <c r="B399" s="8"/>
      <c r="C399" s="8"/>
      <c r="D399" s="8"/>
      <c r="E399" s="8"/>
      <c r="F399" s="8"/>
      <c r="G399" s="8"/>
    </row>
    <row r="400" spans="1:7" s="7" customFormat="1" x14ac:dyDescent="0.25">
      <c r="A400" s="145"/>
      <c r="B400" s="8"/>
      <c r="C400" s="8"/>
      <c r="D400" s="8"/>
      <c r="E400" s="8"/>
      <c r="F400" s="8"/>
      <c r="G400" s="8"/>
    </row>
    <row r="401" spans="1:7" s="7" customFormat="1" x14ac:dyDescent="0.25">
      <c r="A401" s="145"/>
      <c r="B401" s="8"/>
      <c r="C401" s="8"/>
      <c r="D401" s="8"/>
      <c r="E401" s="8"/>
      <c r="F401" s="8"/>
      <c r="G401" s="8"/>
    </row>
    <row r="402" spans="1:7" s="7" customFormat="1" ht="25.5" customHeight="1" x14ac:dyDescent="0.25">
      <c r="A402" s="145"/>
      <c r="B402" s="8"/>
      <c r="C402" s="8"/>
      <c r="D402" s="8"/>
      <c r="E402" s="8"/>
      <c r="F402" s="8"/>
      <c r="G402" s="8"/>
    </row>
    <row r="403" spans="1:7" s="7" customFormat="1" ht="36" customHeight="1" x14ac:dyDescent="0.25">
      <c r="A403" s="145"/>
      <c r="B403" s="8"/>
      <c r="C403" s="8"/>
      <c r="D403" s="8"/>
      <c r="E403" s="8"/>
      <c r="F403" s="8"/>
      <c r="G403" s="8"/>
    </row>
    <row r="404" spans="1:7" s="7" customFormat="1" x14ac:dyDescent="0.25">
      <c r="A404" s="145"/>
      <c r="B404" s="8"/>
      <c r="C404" s="8"/>
      <c r="D404" s="8"/>
      <c r="E404" s="8"/>
      <c r="F404" s="8"/>
      <c r="G404" s="8"/>
    </row>
    <row r="405" spans="1:7" s="7" customFormat="1" x14ac:dyDescent="0.25">
      <c r="A405" s="145"/>
      <c r="B405" s="8"/>
      <c r="C405" s="8"/>
      <c r="D405" s="8"/>
      <c r="E405" s="8"/>
      <c r="F405" s="8"/>
      <c r="G405" s="8"/>
    </row>
    <row r="406" spans="1:7" s="7" customFormat="1" x14ac:dyDescent="0.25">
      <c r="A406" s="145"/>
      <c r="B406" s="8"/>
      <c r="C406" s="8"/>
      <c r="D406" s="8"/>
      <c r="E406" s="8"/>
      <c r="F406" s="8"/>
      <c r="G406" s="8"/>
    </row>
    <row r="407" spans="1:7" s="7" customFormat="1" ht="14.25" customHeight="1" x14ac:dyDescent="0.25">
      <c r="A407" s="145"/>
      <c r="B407" s="8"/>
      <c r="C407" s="8"/>
      <c r="D407" s="8"/>
      <c r="E407" s="8"/>
      <c r="F407" s="8"/>
      <c r="G407" s="8"/>
    </row>
    <row r="408" spans="1:7" s="7" customFormat="1" ht="14.25" customHeight="1" x14ac:dyDescent="0.25">
      <c r="A408" s="145"/>
      <c r="B408" s="8"/>
      <c r="C408" s="8"/>
      <c r="D408" s="8"/>
      <c r="E408" s="8"/>
      <c r="F408" s="8"/>
      <c r="G408" s="8"/>
    </row>
    <row r="409" spans="1:7" s="7" customFormat="1" ht="14.25" customHeight="1" x14ac:dyDescent="0.25">
      <c r="A409" s="145"/>
      <c r="B409" s="8"/>
      <c r="C409" s="8"/>
      <c r="D409" s="8"/>
      <c r="E409" s="8"/>
      <c r="F409" s="8"/>
      <c r="G409" s="8"/>
    </row>
    <row r="410" spans="1:7" s="7" customFormat="1" ht="14.25" customHeight="1" x14ac:dyDescent="0.25">
      <c r="A410" s="145"/>
      <c r="B410" s="8"/>
      <c r="C410" s="8"/>
      <c r="D410" s="8"/>
      <c r="E410" s="8"/>
      <c r="F410" s="8"/>
      <c r="G410" s="8"/>
    </row>
    <row r="411" spans="1:7" s="7" customFormat="1" ht="14.25" customHeight="1" x14ac:dyDescent="0.25">
      <c r="A411" s="145"/>
      <c r="B411" s="8"/>
      <c r="C411" s="8"/>
      <c r="D411" s="8"/>
      <c r="E411" s="8"/>
      <c r="F411" s="8"/>
      <c r="G411" s="8"/>
    </row>
    <row r="412" spans="1:7" s="7" customFormat="1" ht="14.25" customHeight="1" x14ac:dyDescent="0.25">
      <c r="A412" s="145"/>
      <c r="B412" s="8"/>
      <c r="C412" s="8"/>
      <c r="D412" s="8"/>
      <c r="E412" s="8"/>
      <c r="F412" s="8"/>
      <c r="G412" s="8"/>
    </row>
    <row r="413" spans="1:7" s="7" customFormat="1" ht="14.25" customHeight="1" x14ac:dyDescent="0.25">
      <c r="A413" s="145"/>
      <c r="B413" s="8"/>
      <c r="C413" s="8"/>
      <c r="D413" s="8"/>
      <c r="E413" s="8"/>
      <c r="F413" s="8"/>
      <c r="G413" s="8"/>
    </row>
    <row r="414" spans="1:7" s="7" customFormat="1" ht="14.25" customHeight="1" x14ac:dyDescent="0.25">
      <c r="A414" s="145"/>
      <c r="B414" s="8"/>
      <c r="C414" s="8"/>
      <c r="D414" s="8"/>
      <c r="E414" s="8"/>
      <c r="F414" s="8"/>
      <c r="G414" s="8"/>
    </row>
    <row r="415" spans="1:7" s="7" customFormat="1" x14ac:dyDescent="0.25">
      <c r="A415" s="145"/>
      <c r="B415" s="8"/>
      <c r="C415" s="8"/>
      <c r="D415" s="8"/>
      <c r="E415" s="8"/>
      <c r="F415" s="8"/>
      <c r="G415" s="8"/>
    </row>
    <row r="416" spans="1:7" s="7" customFormat="1" x14ac:dyDescent="0.25">
      <c r="A416" s="145"/>
      <c r="B416" s="8"/>
      <c r="C416" s="8"/>
      <c r="D416" s="8"/>
      <c r="E416" s="8"/>
      <c r="F416" s="8"/>
      <c r="G416" s="8"/>
    </row>
    <row r="417" spans="1:7" s="7" customFormat="1" x14ac:dyDescent="0.25">
      <c r="A417" s="145"/>
      <c r="B417" s="8"/>
      <c r="C417" s="8"/>
      <c r="D417" s="8"/>
      <c r="E417" s="8"/>
      <c r="F417" s="8"/>
      <c r="G417" s="8"/>
    </row>
    <row r="418" spans="1:7" s="7" customFormat="1" ht="36" customHeight="1" x14ac:dyDescent="0.25">
      <c r="A418" s="145"/>
      <c r="B418" s="8"/>
      <c r="C418" s="8"/>
      <c r="D418" s="8"/>
      <c r="E418" s="8"/>
      <c r="F418" s="8"/>
      <c r="G418" s="8"/>
    </row>
    <row r="419" spans="1:7" s="7" customFormat="1" x14ac:dyDescent="0.25">
      <c r="A419" s="145"/>
      <c r="B419" s="8"/>
      <c r="C419" s="8"/>
      <c r="D419" s="8"/>
      <c r="E419" s="8"/>
      <c r="F419" s="8"/>
      <c r="G419" s="8"/>
    </row>
    <row r="420" spans="1:7" s="7" customFormat="1" x14ac:dyDescent="0.25">
      <c r="A420" s="145"/>
      <c r="B420" s="8"/>
      <c r="C420" s="8"/>
      <c r="D420" s="8"/>
      <c r="E420" s="8"/>
      <c r="F420" s="8"/>
      <c r="G420" s="8"/>
    </row>
    <row r="421" spans="1:7" s="7" customFormat="1" ht="28.5" customHeight="1" x14ac:dyDescent="0.25">
      <c r="A421" s="145"/>
      <c r="B421" s="8"/>
      <c r="C421" s="8"/>
      <c r="D421" s="8"/>
      <c r="E421" s="8"/>
      <c r="F421" s="8"/>
      <c r="G421" s="8"/>
    </row>
    <row r="422" spans="1:7" s="7" customFormat="1" x14ac:dyDescent="0.25">
      <c r="A422" s="145"/>
      <c r="B422" s="8"/>
      <c r="C422" s="8"/>
      <c r="D422" s="8"/>
      <c r="E422" s="8"/>
      <c r="F422" s="8"/>
      <c r="G422" s="8"/>
    </row>
    <row r="423" spans="1:7" s="7" customFormat="1" ht="13.5" customHeight="1" x14ac:dyDescent="0.25">
      <c r="A423" s="145"/>
      <c r="B423" s="8"/>
      <c r="C423" s="8"/>
      <c r="D423" s="8"/>
      <c r="E423" s="8"/>
      <c r="F423" s="8"/>
      <c r="G423" s="8"/>
    </row>
    <row r="424" spans="1:7" s="7" customFormat="1" ht="36" customHeight="1" x14ac:dyDescent="0.25">
      <c r="A424" s="145"/>
      <c r="B424" s="8"/>
      <c r="C424" s="8"/>
      <c r="D424" s="8"/>
      <c r="E424" s="8"/>
      <c r="F424" s="8"/>
      <c r="G424" s="8"/>
    </row>
    <row r="425" spans="1:7" s="7" customFormat="1" x14ac:dyDescent="0.25">
      <c r="A425" s="145"/>
      <c r="B425" s="8"/>
      <c r="C425" s="8"/>
      <c r="D425" s="8"/>
      <c r="E425" s="8"/>
      <c r="F425" s="8"/>
      <c r="G425" s="8"/>
    </row>
    <row r="426" spans="1:7" s="7" customFormat="1" x14ac:dyDescent="0.25">
      <c r="A426" s="145"/>
      <c r="B426" s="8"/>
      <c r="C426" s="8"/>
      <c r="D426" s="8"/>
      <c r="E426" s="8"/>
      <c r="F426" s="8"/>
      <c r="G426" s="8"/>
    </row>
    <row r="427" spans="1:7" s="7" customFormat="1" ht="28.5" customHeight="1" x14ac:dyDescent="0.25">
      <c r="A427" s="145"/>
      <c r="B427" s="8"/>
      <c r="C427" s="8"/>
      <c r="D427" s="8"/>
      <c r="E427" s="8"/>
      <c r="F427" s="8"/>
      <c r="G427" s="8"/>
    </row>
    <row r="428" spans="1:7" s="7" customFormat="1" x14ac:dyDescent="0.25">
      <c r="A428" s="145"/>
      <c r="B428" s="8"/>
      <c r="C428" s="8"/>
      <c r="D428" s="8"/>
      <c r="E428" s="8"/>
      <c r="F428" s="8"/>
      <c r="G428" s="8"/>
    </row>
    <row r="429" spans="1:7" s="7" customFormat="1" x14ac:dyDescent="0.25">
      <c r="A429" s="145"/>
      <c r="B429" s="8"/>
      <c r="C429" s="8"/>
      <c r="D429" s="8"/>
      <c r="E429" s="8"/>
      <c r="F429" s="8"/>
      <c r="G429" s="8"/>
    </row>
    <row r="430" spans="1:7" s="7" customFormat="1" ht="28.5" customHeight="1" x14ac:dyDescent="0.25">
      <c r="A430" s="145"/>
      <c r="B430" s="8"/>
      <c r="C430" s="8"/>
      <c r="D430" s="8"/>
      <c r="E430" s="8"/>
      <c r="F430" s="8"/>
      <c r="G430" s="8"/>
    </row>
    <row r="431" spans="1:7" s="7" customFormat="1" x14ac:dyDescent="0.25">
      <c r="A431" s="145"/>
      <c r="B431" s="8"/>
      <c r="C431" s="8"/>
      <c r="D431" s="8"/>
      <c r="E431" s="8"/>
      <c r="F431" s="8"/>
      <c r="G431" s="8"/>
    </row>
    <row r="432" spans="1:7" s="7" customFormat="1" x14ac:dyDescent="0.25">
      <c r="A432" s="145"/>
      <c r="B432" s="8"/>
      <c r="C432" s="8"/>
      <c r="D432" s="8"/>
      <c r="E432" s="8"/>
      <c r="F432" s="8"/>
      <c r="G432" s="8"/>
    </row>
    <row r="433" spans="1:7" s="7" customFormat="1" ht="26.25" customHeight="1" x14ac:dyDescent="0.25">
      <c r="A433" s="145"/>
      <c r="B433" s="8"/>
      <c r="C433" s="8"/>
      <c r="D433" s="8"/>
      <c r="E433" s="8"/>
      <c r="F433" s="8"/>
      <c r="G433" s="8"/>
    </row>
    <row r="434" spans="1:7" s="7" customFormat="1" x14ac:dyDescent="0.25">
      <c r="A434" s="145"/>
      <c r="B434" s="8"/>
      <c r="C434" s="8"/>
      <c r="D434" s="8"/>
      <c r="E434" s="8"/>
      <c r="F434" s="8"/>
      <c r="G434" s="8"/>
    </row>
    <row r="435" spans="1:7" s="7" customFormat="1" x14ac:dyDescent="0.25">
      <c r="A435" s="145"/>
      <c r="B435" s="8"/>
      <c r="C435" s="8"/>
      <c r="D435" s="8"/>
      <c r="E435" s="8"/>
      <c r="F435" s="8"/>
      <c r="G435" s="8"/>
    </row>
    <row r="436" spans="1:7" s="7" customFormat="1" x14ac:dyDescent="0.25">
      <c r="A436" s="145"/>
      <c r="B436" s="8"/>
      <c r="C436" s="8"/>
      <c r="D436" s="8"/>
      <c r="E436" s="8"/>
      <c r="F436" s="8"/>
      <c r="G436" s="8"/>
    </row>
    <row r="437" spans="1:7" s="7" customFormat="1" x14ac:dyDescent="0.25">
      <c r="A437" s="145"/>
      <c r="B437" s="8"/>
      <c r="C437" s="8"/>
      <c r="D437" s="8"/>
      <c r="E437" s="8"/>
      <c r="F437" s="8"/>
      <c r="G437" s="8"/>
    </row>
    <row r="438" spans="1:7" s="7" customFormat="1" x14ac:dyDescent="0.25">
      <c r="A438" s="145"/>
      <c r="B438" s="8"/>
      <c r="C438" s="8"/>
      <c r="D438" s="8"/>
      <c r="E438" s="8"/>
      <c r="F438" s="8"/>
      <c r="G438" s="8"/>
    </row>
    <row r="439" spans="1:7" s="7" customFormat="1" x14ac:dyDescent="0.25">
      <c r="A439" s="145"/>
      <c r="B439" s="8"/>
      <c r="C439" s="8"/>
      <c r="D439" s="8"/>
      <c r="E439" s="8"/>
      <c r="F439" s="8"/>
      <c r="G439" s="8"/>
    </row>
    <row r="440" spans="1:7" s="7" customFormat="1" x14ac:dyDescent="0.25">
      <c r="A440" s="145"/>
      <c r="B440" s="8"/>
      <c r="C440" s="8"/>
      <c r="D440" s="8"/>
      <c r="E440" s="8"/>
      <c r="F440" s="8"/>
      <c r="G440" s="8"/>
    </row>
    <row r="441" spans="1:7" s="7" customFormat="1" x14ac:dyDescent="0.25">
      <c r="A441" s="145"/>
      <c r="B441" s="8"/>
      <c r="C441" s="8"/>
      <c r="D441" s="8"/>
      <c r="E441" s="8"/>
      <c r="F441" s="8"/>
      <c r="G441" s="8"/>
    </row>
    <row r="442" spans="1:7" s="7" customFormat="1" ht="14.25" customHeight="1" x14ac:dyDescent="0.25">
      <c r="A442" s="145"/>
      <c r="B442" s="8"/>
      <c r="C442" s="8"/>
      <c r="D442" s="8"/>
      <c r="E442" s="8"/>
      <c r="F442" s="8"/>
      <c r="G442" s="8"/>
    </row>
    <row r="443" spans="1:7" s="7" customFormat="1" x14ac:dyDescent="0.25">
      <c r="A443" s="145"/>
      <c r="B443" s="8"/>
      <c r="C443" s="8"/>
      <c r="D443" s="8"/>
      <c r="E443" s="8"/>
      <c r="F443" s="8"/>
      <c r="G443" s="8"/>
    </row>
    <row r="444" spans="1:7" s="7" customFormat="1" x14ac:dyDescent="0.25">
      <c r="A444" s="145"/>
      <c r="B444" s="8"/>
      <c r="C444" s="8"/>
      <c r="D444" s="8"/>
      <c r="E444" s="8"/>
      <c r="F444" s="8"/>
      <c r="G444" s="8"/>
    </row>
    <row r="445" spans="1:7" s="7" customFormat="1" x14ac:dyDescent="0.25">
      <c r="A445" s="145"/>
      <c r="B445" s="8"/>
      <c r="C445" s="8"/>
      <c r="D445" s="8"/>
      <c r="E445" s="8"/>
      <c r="F445" s="8"/>
      <c r="G445" s="8"/>
    </row>
    <row r="446" spans="1:7" s="7" customFormat="1" x14ac:dyDescent="0.25">
      <c r="A446" s="145"/>
      <c r="B446" s="8"/>
      <c r="C446" s="8"/>
      <c r="D446" s="8"/>
      <c r="E446" s="8"/>
      <c r="F446" s="8"/>
      <c r="G446" s="8"/>
    </row>
    <row r="447" spans="1:7" s="7" customFormat="1" x14ac:dyDescent="0.25">
      <c r="A447" s="145"/>
      <c r="B447" s="8"/>
      <c r="C447" s="8"/>
      <c r="D447" s="8"/>
      <c r="E447" s="8"/>
      <c r="F447" s="8"/>
      <c r="G447" s="8"/>
    </row>
    <row r="448" spans="1:7" s="7" customFormat="1" x14ac:dyDescent="0.25">
      <c r="A448" s="145"/>
      <c r="B448" s="8"/>
      <c r="C448" s="8"/>
      <c r="D448" s="8"/>
      <c r="E448" s="8"/>
      <c r="F448" s="8"/>
      <c r="G448" s="8"/>
    </row>
    <row r="449" spans="1:7" s="7" customFormat="1" x14ac:dyDescent="0.25">
      <c r="A449" s="145"/>
      <c r="B449" s="8"/>
      <c r="C449" s="8"/>
      <c r="D449" s="8"/>
      <c r="E449" s="8"/>
      <c r="F449" s="8"/>
      <c r="G449" s="8"/>
    </row>
    <row r="450" spans="1:7" s="7" customFormat="1" x14ac:dyDescent="0.25">
      <c r="A450" s="145"/>
      <c r="B450" s="8"/>
      <c r="C450" s="8"/>
      <c r="D450" s="8"/>
      <c r="E450" s="8"/>
      <c r="F450" s="8"/>
      <c r="G450" s="8"/>
    </row>
    <row r="451" spans="1:7" s="7" customFormat="1" x14ac:dyDescent="0.25">
      <c r="A451" s="145"/>
      <c r="B451" s="8"/>
      <c r="C451" s="8"/>
      <c r="D451" s="8"/>
      <c r="E451" s="8"/>
      <c r="F451" s="8"/>
      <c r="G451" s="8"/>
    </row>
    <row r="452" spans="1:7" s="7" customFormat="1" x14ac:dyDescent="0.25">
      <c r="A452" s="145"/>
      <c r="B452" s="8"/>
      <c r="C452" s="8"/>
      <c r="D452" s="8"/>
      <c r="E452" s="8"/>
      <c r="F452" s="8"/>
      <c r="G452" s="8"/>
    </row>
    <row r="453" spans="1:7" s="7" customFormat="1" x14ac:dyDescent="0.25">
      <c r="A453" s="145"/>
      <c r="B453" s="8"/>
      <c r="C453" s="8"/>
      <c r="D453" s="8"/>
      <c r="E453" s="8"/>
      <c r="F453" s="8"/>
      <c r="G453" s="8"/>
    </row>
    <row r="454" spans="1:7" s="7" customFormat="1" x14ac:dyDescent="0.25">
      <c r="A454" s="145"/>
      <c r="B454" s="8"/>
      <c r="C454" s="8"/>
      <c r="D454" s="8"/>
      <c r="E454" s="8"/>
      <c r="F454" s="8"/>
      <c r="G454" s="8"/>
    </row>
    <row r="455" spans="1:7" s="7" customFormat="1" x14ac:dyDescent="0.25">
      <c r="A455" s="145"/>
      <c r="B455" s="8"/>
      <c r="C455" s="8"/>
      <c r="D455" s="8"/>
      <c r="E455" s="8"/>
      <c r="F455" s="8"/>
      <c r="G455" s="8"/>
    </row>
    <row r="456" spans="1:7" s="7" customFormat="1" x14ac:dyDescent="0.25">
      <c r="A456" s="145"/>
      <c r="B456" s="8"/>
      <c r="C456" s="8"/>
      <c r="D456" s="8"/>
      <c r="E456" s="8"/>
      <c r="F456" s="8"/>
      <c r="G456" s="8"/>
    </row>
    <row r="457" spans="1:7" s="7" customFormat="1" x14ac:dyDescent="0.25">
      <c r="A457" s="145"/>
      <c r="B457" s="8"/>
      <c r="C457" s="8"/>
      <c r="D457" s="8"/>
      <c r="E457" s="8"/>
      <c r="F457" s="8"/>
      <c r="G457" s="8"/>
    </row>
    <row r="458" spans="1:7" s="7" customFormat="1" x14ac:dyDescent="0.25">
      <c r="A458" s="145"/>
      <c r="B458" s="8"/>
      <c r="C458" s="8"/>
      <c r="D458" s="8"/>
      <c r="E458" s="8"/>
      <c r="F458" s="8"/>
      <c r="G458" s="8"/>
    </row>
    <row r="459" spans="1:7" s="7" customFormat="1" x14ac:dyDescent="0.25">
      <c r="A459" s="145"/>
      <c r="B459" s="8"/>
      <c r="C459" s="8"/>
      <c r="D459" s="8"/>
      <c r="E459" s="8"/>
      <c r="F459" s="8"/>
      <c r="G459" s="8"/>
    </row>
    <row r="460" spans="1:7" s="7" customFormat="1" x14ac:dyDescent="0.25">
      <c r="A460" s="145"/>
      <c r="B460" s="8"/>
      <c r="C460" s="8"/>
      <c r="D460" s="8"/>
      <c r="E460" s="8"/>
      <c r="F460" s="8"/>
      <c r="G460" s="8"/>
    </row>
    <row r="461" spans="1:7" s="7" customFormat="1" x14ac:dyDescent="0.25">
      <c r="A461" s="145"/>
      <c r="B461" s="8"/>
      <c r="C461" s="8"/>
      <c r="D461" s="8"/>
      <c r="E461" s="8"/>
      <c r="F461" s="8"/>
      <c r="G461" s="8"/>
    </row>
    <row r="462" spans="1:7" s="7" customFormat="1" x14ac:dyDescent="0.25">
      <c r="A462" s="145"/>
      <c r="B462" s="8"/>
      <c r="C462" s="8"/>
      <c r="D462" s="8"/>
      <c r="E462" s="8"/>
      <c r="F462" s="8"/>
      <c r="G462" s="8"/>
    </row>
    <row r="463" spans="1:7" s="7" customFormat="1" x14ac:dyDescent="0.25">
      <c r="A463" s="145"/>
      <c r="B463" s="8"/>
      <c r="C463" s="8"/>
      <c r="D463" s="8"/>
      <c r="E463" s="8"/>
      <c r="F463" s="8"/>
      <c r="G463" s="8"/>
    </row>
    <row r="464" spans="1:7" s="7" customFormat="1" x14ac:dyDescent="0.25">
      <c r="A464" s="145"/>
      <c r="B464" s="8"/>
      <c r="C464" s="8"/>
      <c r="D464" s="8"/>
      <c r="E464" s="8"/>
      <c r="F464" s="8"/>
      <c r="G464" s="8"/>
    </row>
    <row r="465" spans="1:7" s="7" customFormat="1" x14ac:dyDescent="0.25">
      <c r="A465" s="145"/>
      <c r="B465" s="8"/>
      <c r="C465" s="8"/>
      <c r="D465" s="8"/>
      <c r="E465" s="8"/>
      <c r="F465" s="8"/>
      <c r="G465" s="8"/>
    </row>
    <row r="466" spans="1:7" s="7" customFormat="1" x14ac:dyDescent="0.25">
      <c r="A466" s="145"/>
      <c r="B466" s="8"/>
      <c r="C466" s="8"/>
      <c r="D466" s="8"/>
      <c r="E466" s="8"/>
      <c r="F466" s="8"/>
      <c r="G466" s="8"/>
    </row>
    <row r="467" spans="1:7" s="7" customFormat="1" x14ac:dyDescent="0.25">
      <c r="A467" s="145"/>
      <c r="B467" s="8"/>
      <c r="C467" s="8"/>
      <c r="D467" s="8"/>
      <c r="E467" s="8"/>
      <c r="F467" s="8"/>
      <c r="G467" s="8"/>
    </row>
    <row r="468" spans="1:7" s="7" customFormat="1" x14ac:dyDescent="0.25">
      <c r="A468" s="145"/>
      <c r="B468" s="8"/>
      <c r="C468" s="8"/>
      <c r="D468" s="8"/>
      <c r="E468" s="8"/>
      <c r="F468" s="8"/>
      <c r="G468" s="8"/>
    </row>
    <row r="469" spans="1:7" s="7" customFormat="1" x14ac:dyDescent="0.25">
      <c r="A469" s="145"/>
      <c r="B469" s="8"/>
      <c r="C469" s="8"/>
      <c r="D469" s="8"/>
      <c r="E469" s="8"/>
      <c r="F469" s="8"/>
      <c r="G469" s="8"/>
    </row>
    <row r="470" spans="1:7" s="7" customFormat="1" x14ac:dyDescent="0.25">
      <c r="A470" s="145"/>
      <c r="B470" s="8"/>
      <c r="C470" s="8"/>
      <c r="D470" s="8"/>
      <c r="E470" s="8"/>
      <c r="F470" s="8"/>
      <c r="G470" s="8"/>
    </row>
    <row r="471" spans="1:7" s="7" customFormat="1" x14ac:dyDescent="0.25">
      <c r="A471" s="145"/>
      <c r="B471" s="8"/>
      <c r="C471" s="8"/>
      <c r="D471" s="8"/>
      <c r="E471" s="8"/>
      <c r="F471" s="8"/>
      <c r="G471" s="8"/>
    </row>
    <row r="472" spans="1:7" s="7" customFormat="1" x14ac:dyDescent="0.25">
      <c r="A472" s="145"/>
      <c r="B472" s="8"/>
      <c r="C472" s="8"/>
      <c r="D472" s="8"/>
      <c r="E472" s="8"/>
      <c r="F472" s="8"/>
      <c r="G472" s="8"/>
    </row>
    <row r="473" spans="1:7" s="7" customFormat="1" x14ac:dyDescent="0.25">
      <c r="A473" s="145"/>
      <c r="B473" s="8"/>
      <c r="C473" s="8"/>
      <c r="D473" s="8"/>
      <c r="E473" s="8"/>
      <c r="F473" s="8"/>
      <c r="G473" s="8"/>
    </row>
    <row r="474" spans="1:7" s="7" customFormat="1" x14ac:dyDescent="0.25">
      <c r="A474" s="145"/>
      <c r="B474" s="8"/>
      <c r="C474" s="8"/>
      <c r="D474" s="8"/>
      <c r="E474" s="8"/>
      <c r="F474" s="8"/>
      <c r="G474" s="8"/>
    </row>
    <row r="475" spans="1:7" s="7" customFormat="1" x14ac:dyDescent="0.25">
      <c r="A475" s="145"/>
      <c r="B475" s="8"/>
      <c r="C475" s="8"/>
      <c r="D475" s="8"/>
      <c r="E475" s="8"/>
      <c r="F475" s="8"/>
      <c r="G475" s="8"/>
    </row>
    <row r="476" spans="1:7" s="7" customFormat="1" x14ac:dyDescent="0.25">
      <c r="A476" s="145"/>
      <c r="B476" s="8"/>
      <c r="C476" s="8"/>
      <c r="D476" s="8"/>
      <c r="E476" s="8"/>
      <c r="F476" s="8"/>
      <c r="G476" s="8"/>
    </row>
    <row r="477" spans="1:7" s="7" customFormat="1" x14ac:dyDescent="0.25">
      <c r="A477" s="145"/>
      <c r="B477" s="8"/>
      <c r="C477" s="8"/>
      <c r="D477" s="8"/>
      <c r="E477" s="8"/>
      <c r="F477" s="8"/>
      <c r="G477" s="8"/>
    </row>
    <row r="478" spans="1:7" s="7" customFormat="1" x14ac:dyDescent="0.25">
      <c r="A478" s="145"/>
      <c r="B478" s="8"/>
      <c r="C478" s="8"/>
      <c r="D478" s="8"/>
      <c r="E478" s="8"/>
      <c r="F478" s="8"/>
      <c r="G478" s="8"/>
    </row>
    <row r="479" spans="1:7" s="7" customFormat="1" ht="36" customHeight="1" x14ac:dyDescent="0.25">
      <c r="A479" s="145"/>
      <c r="B479" s="8"/>
      <c r="C479" s="8"/>
      <c r="D479" s="8"/>
      <c r="E479" s="8"/>
      <c r="F479" s="8"/>
      <c r="G479" s="8"/>
    </row>
    <row r="480" spans="1:7" s="7" customFormat="1" x14ac:dyDescent="0.25">
      <c r="A480" s="145"/>
      <c r="B480" s="8"/>
      <c r="C480" s="8"/>
      <c r="D480" s="8"/>
      <c r="E480" s="8"/>
      <c r="F480" s="8"/>
      <c r="G480" s="8"/>
    </row>
    <row r="481" spans="1:7" s="7" customFormat="1" x14ac:dyDescent="0.25">
      <c r="A481" s="145"/>
      <c r="B481" s="8"/>
      <c r="C481" s="8"/>
      <c r="D481" s="8"/>
      <c r="E481" s="8"/>
      <c r="F481" s="8"/>
      <c r="G481" s="8"/>
    </row>
    <row r="482" spans="1:7" s="7" customFormat="1" x14ac:dyDescent="0.25">
      <c r="A482" s="145"/>
      <c r="B482" s="8"/>
      <c r="C482" s="8"/>
      <c r="D482" s="8"/>
      <c r="E482" s="8"/>
      <c r="F482" s="8"/>
      <c r="G482" s="8"/>
    </row>
    <row r="483" spans="1:7" s="7" customFormat="1" x14ac:dyDescent="0.25">
      <c r="A483" s="145"/>
      <c r="B483" s="8"/>
      <c r="C483" s="8"/>
      <c r="D483" s="8"/>
      <c r="E483" s="8"/>
      <c r="F483" s="8"/>
      <c r="G483" s="8"/>
    </row>
    <row r="484" spans="1:7" s="7" customFormat="1" x14ac:dyDescent="0.25">
      <c r="A484" s="145"/>
      <c r="B484" s="8"/>
      <c r="C484" s="8"/>
      <c r="D484" s="8"/>
      <c r="E484" s="8"/>
      <c r="F484" s="8"/>
      <c r="G484" s="8"/>
    </row>
    <row r="485" spans="1:7" s="7" customFormat="1" x14ac:dyDescent="0.25">
      <c r="A485" s="145"/>
      <c r="B485" s="8"/>
      <c r="C485" s="8"/>
      <c r="D485" s="8"/>
      <c r="E485" s="8"/>
      <c r="F485" s="8"/>
      <c r="G485" s="8"/>
    </row>
    <row r="486" spans="1:7" s="7" customFormat="1" x14ac:dyDescent="0.25">
      <c r="A486" s="145"/>
      <c r="B486" s="8"/>
      <c r="C486" s="8"/>
      <c r="D486" s="8"/>
      <c r="E486" s="8"/>
      <c r="F486" s="8"/>
      <c r="G486" s="8"/>
    </row>
    <row r="487" spans="1:7" s="7" customFormat="1" x14ac:dyDescent="0.25">
      <c r="A487" s="145"/>
      <c r="B487" s="8"/>
      <c r="C487" s="8"/>
      <c r="D487" s="8"/>
      <c r="E487" s="8"/>
      <c r="F487" s="8"/>
      <c r="G487" s="8"/>
    </row>
    <row r="488" spans="1:7" s="7" customFormat="1" x14ac:dyDescent="0.25">
      <c r="A488" s="145"/>
      <c r="B488" s="8"/>
      <c r="C488" s="8"/>
      <c r="D488" s="8"/>
      <c r="E488" s="8"/>
      <c r="F488" s="8"/>
      <c r="G488" s="8"/>
    </row>
    <row r="489" spans="1:7" s="7" customFormat="1" ht="27.75" customHeight="1" x14ac:dyDescent="0.25">
      <c r="A489" s="145"/>
      <c r="B489" s="8"/>
      <c r="C489" s="8"/>
      <c r="D489" s="8"/>
      <c r="E489" s="8"/>
      <c r="F489" s="8"/>
      <c r="G489" s="8"/>
    </row>
    <row r="490" spans="1:7" s="7" customFormat="1" x14ac:dyDescent="0.25">
      <c r="A490" s="145"/>
      <c r="B490" s="8"/>
      <c r="C490" s="8"/>
      <c r="D490" s="8"/>
      <c r="E490" s="8"/>
      <c r="F490" s="8"/>
      <c r="G490" s="8"/>
    </row>
    <row r="491" spans="1:7" s="7" customFormat="1" x14ac:dyDescent="0.25">
      <c r="A491" s="145"/>
      <c r="B491" s="8"/>
      <c r="C491" s="8"/>
      <c r="D491" s="8"/>
      <c r="E491" s="8"/>
      <c r="F491" s="8"/>
      <c r="G491" s="8"/>
    </row>
    <row r="492" spans="1:7" s="7" customFormat="1" x14ac:dyDescent="0.25">
      <c r="A492" s="145"/>
      <c r="B492" s="8"/>
      <c r="C492" s="8"/>
      <c r="D492" s="8"/>
      <c r="E492" s="8"/>
      <c r="F492" s="8"/>
      <c r="G492" s="8"/>
    </row>
    <row r="493" spans="1:7" s="7" customFormat="1" x14ac:dyDescent="0.25">
      <c r="A493" s="145"/>
      <c r="B493" s="8"/>
      <c r="C493" s="8"/>
      <c r="D493" s="8"/>
      <c r="E493" s="8"/>
      <c r="F493" s="8"/>
      <c r="G493" s="8"/>
    </row>
    <row r="494" spans="1:7" s="7" customFormat="1" x14ac:dyDescent="0.25">
      <c r="A494" s="145"/>
      <c r="B494" s="8"/>
      <c r="C494" s="8"/>
      <c r="D494" s="8"/>
      <c r="E494" s="8"/>
      <c r="F494" s="8"/>
      <c r="G494" s="8"/>
    </row>
    <row r="495" spans="1:7" s="7" customFormat="1" x14ac:dyDescent="0.25">
      <c r="A495" s="145"/>
      <c r="B495" s="8"/>
      <c r="C495" s="8"/>
      <c r="D495" s="8"/>
      <c r="E495" s="8"/>
      <c r="F495" s="8"/>
      <c r="G495" s="8"/>
    </row>
    <row r="496" spans="1:7" s="7" customFormat="1" x14ac:dyDescent="0.25">
      <c r="A496" s="145"/>
      <c r="B496" s="8"/>
      <c r="C496" s="8"/>
      <c r="D496" s="8"/>
      <c r="E496" s="8"/>
      <c r="F496" s="8"/>
      <c r="G496" s="8"/>
    </row>
    <row r="497" spans="1:7" s="7" customFormat="1" x14ac:dyDescent="0.25">
      <c r="A497" s="145"/>
      <c r="B497" s="8"/>
      <c r="C497" s="8"/>
      <c r="D497" s="8"/>
      <c r="E497" s="8"/>
      <c r="F497" s="8"/>
      <c r="G497" s="8"/>
    </row>
    <row r="498" spans="1:7" s="7" customFormat="1" x14ac:dyDescent="0.25">
      <c r="A498" s="145"/>
      <c r="B498" s="8"/>
      <c r="C498" s="8"/>
      <c r="D498" s="8"/>
      <c r="E498" s="8"/>
      <c r="F498" s="8"/>
      <c r="G498" s="8"/>
    </row>
    <row r="499" spans="1:7" s="7" customFormat="1" x14ac:dyDescent="0.25">
      <c r="A499" s="145"/>
      <c r="B499" s="8"/>
      <c r="C499" s="8"/>
      <c r="D499" s="8"/>
      <c r="E499" s="8"/>
      <c r="F499" s="8"/>
      <c r="G499" s="8"/>
    </row>
    <row r="500" spans="1:7" s="7" customFormat="1" x14ac:dyDescent="0.25">
      <c r="A500" s="145"/>
      <c r="B500" s="8"/>
      <c r="C500" s="8"/>
      <c r="D500" s="8"/>
      <c r="E500" s="8"/>
      <c r="F500" s="8"/>
      <c r="G500" s="8"/>
    </row>
    <row r="501" spans="1:7" s="7" customFormat="1" x14ac:dyDescent="0.25">
      <c r="A501" s="145"/>
      <c r="B501" s="8"/>
      <c r="C501" s="8"/>
      <c r="D501" s="8"/>
      <c r="E501" s="8"/>
      <c r="F501" s="8"/>
      <c r="G501" s="8"/>
    </row>
    <row r="502" spans="1:7" s="7" customFormat="1" x14ac:dyDescent="0.25">
      <c r="A502" s="145"/>
      <c r="B502" s="8"/>
      <c r="C502" s="8"/>
      <c r="D502" s="8"/>
      <c r="E502" s="8"/>
      <c r="F502" s="8"/>
      <c r="G502" s="8"/>
    </row>
    <row r="503" spans="1:7" s="7" customFormat="1" x14ac:dyDescent="0.25">
      <c r="A503" s="145"/>
      <c r="B503" s="8"/>
      <c r="C503" s="8"/>
      <c r="D503" s="8"/>
      <c r="E503" s="8"/>
      <c r="F503" s="8"/>
      <c r="G503" s="8"/>
    </row>
    <row r="504" spans="1:7" s="7" customFormat="1" x14ac:dyDescent="0.25">
      <c r="A504" s="145"/>
      <c r="B504" s="8"/>
      <c r="C504" s="8"/>
      <c r="D504" s="8"/>
      <c r="E504" s="8"/>
      <c r="F504" s="8"/>
      <c r="G504" s="8"/>
    </row>
    <row r="505" spans="1:7" s="7" customFormat="1" x14ac:dyDescent="0.25">
      <c r="A505" s="145"/>
      <c r="B505" s="8"/>
      <c r="C505" s="8"/>
      <c r="D505" s="8"/>
      <c r="E505" s="8"/>
      <c r="F505" s="8"/>
      <c r="G505" s="8"/>
    </row>
    <row r="506" spans="1:7" s="7" customFormat="1" x14ac:dyDescent="0.25">
      <c r="A506" s="145"/>
      <c r="B506" s="8"/>
      <c r="C506" s="8"/>
      <c r="D506" s="8"/>
      <c r="E506" s="8"/>
      <c r="F506" s="8"/>
      <c r="G506" s="8"/>
    </row>
    <row r="507" spans="1:7" s="7" customFormat="1" x14ac:dyDescent="0.25">
      <c r="A507" s="145"/>
      <c r="B507" s="8"/>
      <c r="C507" s="8"/>
      <c r="D507" s="8"/>
      <c r="E507" s="8"/>
      <c r="F507" s="8"/>
      <c r="G507" s="8"/>
    </row>
    <row r="508" spans="1:7" s="7" customFormat="1" ht="57.75" customHeight="1" x14ac:dyDescent="0.25">
      <c r="A508" s="145"/>
      <c r="B508" s="8"/>
      <c r="C508" s="8"/>
      <c r="D508" s="8"/>
      <c r="E508" s="8"/>
      <c r="F508" s="8"/>
      <c r="G508" s="8"/>
    </row>
    <row r="509" spans="1:7" s="7" customFormat="1" x14ac:dyDescent="0.25">
      <c r="A509" s="145"/>
      <c r="B509" s="8"/>
      <c r="C509" s="8"/>
      <c r="D509" s="8"/>
      <c r="E509" s="8"/>
      <c r="F509" s="8"/>
      <c r="G509" s="8"/>
    </row>
    <row r="510" spans="1:7" s="7" customFormat="1" x14ac:dyDescent="0.25">
      <c r="A510" s="145"/>
      <c r="B510" s="8"/>
      <c r="C510" s="8"/>
      <c r="D510" s="8"/>
      <c r="E510" s="8"/>
      <c r="F510" s="8"/>
      <c r="G510" s="8"/>
    </row>
    <row r="511" spans="1:7" s="7" customFormat="1" x14ac:dyDescent="0.25">
      <c r="A511" s="145"/>
      <c r="B511" s="8"/>
      <c r="C511" s="8"/>
      <c r="D511" s="8"/>
      <c r="E511" s="8"/>
      <c r="F511" s="8"/>
      <c r="G511" s="8"/>
    </row>
    <row r="512" spans="1:7" s="7" customFormat="1" x14ac:dyDescent="0.25">
      <c r="A512" s="145"/>
      <c r="B512" s="8"/>
      <c r="C512" s="8"/>
      <c r="D512" s="8"/>
      <c r="E512" s="8"/>
      <c r="F512" s="8"/>
      <c r="G512" s="8"/>
    </row>
    <row r="513" spans="1:7" s="7" customFormat="1" x14ac:dyDescent="0.25">
      <c r="A513" s="145"/>
      <c r="B513" s="8"/>
      <c r="C513" s="8"/>
      <c r="D513" s="8"/>
      <c r="E513" s="8"/>
      <c r="F513" s="8"/>
      <c r="G513" s="8"/>
    </row>
    <row r="514" spans="1:7" s="7" customFormat="1" x14ac:dyDescent="0.25">
      <c r="A514" s="145"/>
      <c r="B514" s="8"/>
      <c r="C514" s="8"/>
      <c r="D514" s="8"/>
      <c r="E514" s="8"/>
      <c r="F514" s="8"/>
      <c r="G514" s="8"/>
    </row>
    <row r="515" spans="1:7" s="7" customFormat="1" x14ac:dyDescent="0.25">
      <c r="A515" s="145"/>
      <c r="B515" s="8"/>
      <c r="C515" s="8"/>
      <c r="D515" s="8"/>
      <c r="E515" s="8"/>
      <c r="F515" s="8"/>
      <c r="G515" s="8"/>
    </row>
    <row r="516" spans="1:7" s="7" customFormat="1" ht="36" customHeight="1" x14ac:dyDescent="0.25">
      <c r="A516" s="145"/>
      <c r="B516" s="8"/>
      <c r="C516" s="8"/>
      <c r="D516" s="8"/>
      <c r="E516" s="8"/>
      <c r="F516" s="8"/>
      <c r="G516" s="8"/>
    </row>
    <row r="517" spans="1:7" s="7" customFormat="1" x14ac:dyDescent="0.25">
      <c r="A517" s="145"/>
      <c r="B517" s="8"/>
      <c r="C517" s="8"/>
      <c r="D517" s="8"/>
      <c r="E517" s="8"/>
      <c r="F517" s="8"/>
      <c r="G517" s="8"/>
    </row>
    <row r="518" spans="1:7" s="7" customFormat="1" x14ac:dyDescent="0.25">
      <c r="A518" s="145"/>
      <c r="B518" s="8"/>
      <c r="C518" s="8"/>
      <c r="D518" s="8"/>
      <c r="E518" s="8"/>
      <c r="F518" s="8"/>
      <c r="G518" s="8"/>
    </row>
    <row r="519" spans="1:7" s="7" customFormat="1" x14ac:dyDescent="0.25">
      <c r="A519" s="145"/>
      <c r="B519" s="8"/>
      <c r="C519" s="8"/>
      <c r="D519" s="8"/>
      <c r="E519" s="8"/>
      <c r="F519" s="8"/>
      <c r="G519" s="8"/>
    </row>
    <row r="520" spans="1:7" s="7" customFormat="1" x14ac:dyDescent="0.25">
      <c r="A520" s="145"/>
      <c r="B520" s="8"/>
      <c r="C520" s="8"/>
      <c r="D520" s="8"/>
      <c r="E520" s="8"/>
      <c r="F520" s="8"/>
      <c r="G520" s="8"/>
    </row>
    <row r="521" spans="1:7" s="7" customFormat="1" x14ac:dyDescent="0.25">
      <c r="A521" s="145"/>
      <c r="B521" s="8"/>
      <c r="C521" s="8"/>
      <c r="D521" s="8"/>
      <c r="E521" s="8"/>
      <c r="F521" s="8"/>
      <c r="G521" s="8"/>
    </row>
    <row r="522" spans="1:7" s="7" customFormat="1" x14ac:dyDescent="0.25">
      <c r="A522" s="145"/>
      <c r="B522" s="8"/>
      <c r="C522" s="8"/>
      <c r="D522" s="8"/>
      <c r="E522" s="8"/>
      <c r="F522" s="8"/>
      <c r="G522" s="8"/>
    </row>
    <row r="523" spans="1:7" s="7" customFormat="1" x14ac:dyDescent="0.25">
      <c r="A523" s="145"/>
      <c r="B523" s="8"/>
      <c r="C523" s="8"/>
      <c r="D523" s="8"/>
      <c r="E523" s="8"/>
      <c r="F523" s="8"/>
      <c r="G523" s="8"/>
    </row>
    <row r="524" spans="1:7" s="7" customFormat="1" x14ac:dyDescent="0.25">
      <c r="A524" s="145"/>
      <c r="B524" s="8"/>
      <c r="C524" s="8"/>
      <c r="D524" s="8"/>
      <c r="E524" s="8"/>
      <c r="F524" s="8"/>
      <c r="G524" s="8"/>
    </row>
    <row r="525" spans="1:7" s="7" customFormat="1" x14ac:dyDescent="0.25">
      <c r="A525" s="145"/>
      <c r="B525" s="8"/>
      <c r="C525" s="8"/>
      <c r="D525" s="8"/>
      <c r="E525" s="8"/>
      <c r="F525" s="8"/>
      <c r="G525" s="8"/>
    </row>
    <row r="526" spans="1:7" s="7" customFormat="1" x14ac:dyDescent="0.25">
      <c r="A526" s="145"/>
      <c r="B526" s="8"/>
      <c r="C526" s="8"/>
      <c r="D526" s="8"/>
      <c r="E526" s="8"/>
      <c r="F526" s="8"/>
      <c r="G526" s="8"/>
    </row>
    <row r="527" spans="1:7" s="7" customFormat="1" x14ac:dyDescent="0.25">
      <c r="A527" s="145"/>
      <c r="B527" s="8"/>
      <c r="C527" s="8"/>
      <c r="D527" s="8"/>
      <c r="E527" s="8"/>
      <c r="F527" s="8"/>
      <c r="G527" s="8"/>
    </row>
    <row r="528" spans="1:7" s="7" customFormat="1" x14ac:dyDescent="0.25">
      <c r="A528" s="145"/>
      <c r="B528" s="8"/>
      <c r="C528" s="8"/>
      <c r="D528" s="8"/>
      <c r="E528" s="8"/>
      <c r="F528" s="8"/>
      <c r="G528" s="8"/>
    </row>
    <row r="529" spans="1:7" s="7" customFormat="1" x14ac:dyDescent="0.25">
      <c r="A529" s="145"/>
      <c r="B529" s="8"/>
      <c r="C529" s="8"/>
      <c r="D529" s="8"/>
      <c r="E529" s="8"/>
      <c r="F529" s="8"/>
      <c r="G529" s="8"/>
    </row>
    <row r="530" spans="1:7" s="7" customFormat="1" x14ac:dyDescent="0.25">
      <c r="A530" s="145"/>
      <c r="B530" s="8"/>
      <c r="C530" s="8"/>
      <c r="D530" s="8"/>
      <c r="E530" s="8"/>
      <c r="F530" s="8"/>
      <c r="G530" s="8"/>
    </row>
    <row r="531" spans="1:7" s="7" customFormat="1" x14ac:dyDescent="0.25">
      <c r="A531" s="145"/>
      <c r="B531" s="8"/>
      <c r="C531" s="8"/>
      <c r="D531" s="8"/>
      <c r="E531" s="8"/>
      <c r="F531" s="8"/>
      <c r="G531" s="8"/>
    </row>
    <row r="532" spans="1:7" s="7" customFormat="1" x14ac:dyDescent="0.25">
      <c r="A532" s="145"/>
      <c r="B532" s="8"/>
      <c r="C532" s="8"/>
      <c r="D532" s="8"/>
      <c r="E532" s="8"/>
      <c r="F532" s="8"/>
      <c r="G532" s="8"/>
    </row>
    <row r="533" spans="1:7" s="7" customFormat="1" x14ac:dyDescent="0.25">
      <c r="A533" s="145"/>
      <c r="B533" s="8"/>
      <c r="C533" s="8"/>
      <c r="D533" s="8"/>
      <c r="E533" s="8"/>
      <c r="F533" s="8"/>
      <c r="G533" s="8"/>
    </row>
    <row r="534" spans="1:7" s="7" customFormat="1" ht="36" customHeight="1" x14ac:dyDescent="0.25">
      <c r="A534" s="145"/>
      <c r="B534" s="8"/>
      <c r="C534" s="8"/>
      <c r="D534" s="8"/>
      <c r="E534" s="8"/>
      <c r="F534" s="8"/>
      <c r="G534" s="8"/>
    </row>
    <row r="535" spans="1:7" s="7" customFormat="1" x14ac:dyDescent="0.25">
      <c r="A535" s="145"/>
      <c r="B535" s="8"/>
      <c r="C535" s="8"/>
      <c r="D535" s="8"/>
      <c r="E535" s="8"/>
      <c r="F535" s="8"/>
      <c r="G535" s="8"/>
    </row>
    <row r="536" spans="1:7" s="7" customFormat="1" x14ac:dyDescent="0.25">
      <c r="A536" s="145"/>
      <c r="B536" s="8"/>
      <c r="C536" s="8"/>
      <c r="D536" s="8"/>
      <c r="E536" s="8"/>
      <c r="F536" s="8"/>
      <c r="G536" s="8"/>
    </row>
    <row r="537" spans="1:7" s="7" customFormat="1" x14ac:dyDescent="0.25">
      <c r="A537" s="145"/>
      <c r="B537" s="8"/>
      <c r="C537" s="8"/>
      <c r="D537" s="8"/>
      <c r="E537" s="8"/>
      <c r="F537" s="8"/>
      <c r="G537" s="8"/>
    </row>
    <row r="538" spans="1:7" s="7" customFormat="1" x14ac:dyDescent="0.25">
      <c r="A538" s="145"/>
      <c r="B538" s="8"/>
      <c r="C538" s="8"/>
      <c r="D538" s="8"/>
      <c r="E538" s="8"/>
      <c r="F538" s="8"/>
      <c r="G538" s="8"/>
    </row>
    <row r="539" spans="1:7" s="7" customFormat="1" x14ac:dyDescent="0.25">
      <c r="A539" s="145"/>
      <c r="B539" s="8"/>
      <c r="C539" s="8"/>
      <c r="D539" s="8"/>
      <c r="E539" s="8"/>
      <c r="F539" s="8"/>
      <c r="G539" s="8"/>
    </row>
    <row r="540" spans="1:7" s="7" customFormat="1" x14ac:dyDescent="0.25">
      <c r="A540" s="145"/>
      <c r="B540" s="8"/>
      <c r="C540" s="8"/>
      <c r="D540" s="8"/>
      <c r="E540" s="8"/>
      <c r="F540" s="8"/>
      <c r="G540" s="8"/>
    </row>
    <row r="541" spans="1:7" s="7" customFormat="1" x14ac:dyDescent="0.25">
      <c r="A541" s="145"/>
      <c r="B541" s="8"/>
      <c r="C541" s="8"/>
      <c r="D541" s="8"/>
      <c r="E541" s="8"/>
      <c r="F541" s="8"/>
      <c r="G541" s="8"/>
    </row>
    <row r="542" spans="1:7" s="7" customFormat="1" x14ac:dyDescent="0.25">
      <c r="A542" s="145"/>
      <c r="B542" s="8"/>
      <c r="C542" s="8"/>
      <c r="D542" s="8"/>
      <c r="E542" s="8"/>
      <c r="F542" s="8"/>
      <c r="G542" s="8"/>
    </row>
    <row r="543" spans="1:7" s="7" customFormat="1" x14ac:dyDescent="0.25">
      <c r="A543" s="145"/>
      <c r="B543" s="8"/>
      <c r="C543" s="8"/>
      <c r="D543" s="8"/>
      <c r="E543" s="8"/>
      <c r="F543" s="8"/>
      <c r="G543" s="8"/>
    </row>
    <row r="544" spans="1:7" s="7" customFormat="1" x14ac:dyDescent="0.25">
      <c r="A544" s="145"/>
      <c r="B544" s="8"/>
      <c r="C544" s="8"/>
      <c r="D544" s="8"/>
      <c r="E544" s="8"/>
      <c r="F544" s="8"/>
      <c r="G544" s="8"/>
    </row>
    <row r="545" spans="1:7" s="7" customFormat="1" x14ac:dyDescent="0.25">
      <c r="A545" s="145"/>
      <c r="B545" s="8"/>
      <c r="C545" s="8"/>
      <c r="D545" s="8"/>
      <c r="E545" s="8"/>
      <c r="F545" s="8"/>
      <c r="G545" s="8"/>
    </row>
    <row r="546" spans="1:7" s="7" customFormat="1" x14ac:dyDescent="0.25">
      <c r="A546" s="145"/>
      <c r="B546" s="8"/>
      <c r="C546" s="8"/>
      <c r="D546" s="8"/>
      <c r="E546" s="8"/>
      <c r="F546" s="8"/>
      <c r="G546" s="8"/>
    </row>
    <row r="547" spans="1:7" s="7" customFormat="1" x14ac:dyDescent="0.25">
      <c r="A547" s="145"/>
      <c r="B547" s="8"/>
      <c r="C547" s="8"/>
      <c r="D547" s="8"/>
      <c r="E547" s="8"/>
      <c r="F547" s="8"/>
      <c r="G547" s="8"/>
    </row>
    <row r="548" spans="1:7" s="7" customFormat="1" x14ac:dyDescent="0.25">
      <c r="A548" s="145"/>
      <c r="B548" s="8"/>
      <c r="C548" s="8"/>
      <c r="D548" s="8"/>
      <c r="E548" s="8"/>
      <c r="F548" s="8"/>
      <c r="G548" s="8"/>
    </row>
    <row r="549" spans="1:7" s="7" customFormat="1" x14ac:dyDescent="0.25">
      <c r="A549" s="145"/>
      <c r="B549" s="8"/>
      <c r="C549" s="8"/>
      <c r="D549" s="8"/>
      <c r="E549" s="8"/>
      <c r="F549" s="8"/>
      <c r="G549" s="8"/>
    </row>
    <row r="550" spans="1:7" s="7" customFormat="1" x14ac:dyDescent="0.25">
      <c r="A550" s="145"/>
      <c r="B550" s="8"/>
      <c r="C550" s="8"/>
      <c r="D550" s="8"/>
      <c r="E550" s="8"/>
      <c r="F550" s="8"/>
      <c r="G550" s="8"/>
    </row>
    <row r="551" spans="1:7" s="7" customFormat="1" x14ac:dyDescent="0.25">
      <c r="A551" s="145"/>
      <c r="B551" s="8"/>
      <c r="C551" s="8"/>
      <c r="D551" s="8"/>
      <c r="E551" s="8"/>
      <c r="F551" s="8"/>
      <c r="G551" s="8"/>
    </row>
    <row r="552" spans="1:7" s="7" customFormat="1" x14ac:dyDescent="0.25">
      <c r="A552" s="145"/>
      <c r="B552" s="8"/>
      <c r="C552" s="8"/>
      <c r="D552" s="8"/>
      <c r="E552" s="8"/>
      <c r="F552" s="8"/>
      <c r="G552" s="8"/>
    </row>
    <row r="553" spans="1:7" s="7" customFormat="1" x14ac:dyDescent="0.25">
      <c r="A553" s="145"/>
      <c r="B553" s="8"/>
      <c r="C553" s="8"/>
      <c r="D553" s="8"/>
      <c r="E553" s="8"/>
      <c r="F553" s="8"/>
      <c r="G553" s="8"/>
    </row>
    <row r="554" spans="1:7" s="7" customFormat="1" x14ac:dyDescent="0.25">
      <c r="A554" s="145"/>
      <c r="B554" s="8"/>
      <c r="C554" s="8"/>
      <c r="D554" s="8"/>
      <c r="E554" s="8"/>
      <c r="F554" s="8"/>
      <c r="G554" s="8"/>
    </row>
    <row r="555" spans="1:7" s="7" customFormat="1" x14ac:dyDescent="0.25">
      <c r="A555" s="145"/>
      <c r="B555" s="8"/>
      <c r="C555" s="8"/>
      <c r="D555" s="8"/>
      <c r="E555" s="8"/>
      <c r="F555" s="8"/>
      <c r="G555" s="8"/>
    </row>
    <row r="556" spans="1:7" s="7" customFormat="1" x14ac:dyDescent="0.25">
      <c r="A556" s="145"/>
      <c r="B556" s="8"/>
      <c r="C556" s="8"/>
      <c r="D556" s="8"/>
      <c r="E556" s="8"/>
      <c r="F556" s="8"/>
      <c r="G556" s="8"/>
    </row>
    <row r="557" spans="1:7" s="7" customFormat="1" x14ac:dyDescent="0.25">
      <c r="A557" s="145"/>
      <c r="B557" s="8"/>
      <c r="C557" s="8"/>
      <c r="D557" s="8"/>
      <c r="E557" s="8"/>
      <c r="F557" s="8"/>
      <c r="G557" s="8"/>
    </row>
    <row r="558" spans="1:7" s="7" customFormat="1" ht="22.5" customHeight="1" x14ac:dyDescent="0.25">
      <c r="A558" s="145"/>
      <c r="B558" s="8"/>
      <c r="C558" s="8"/>
      <c r="D558" s="8"/>
      <c r="E558" s="8"/>
      <c r="F558" s="8"/>
      <c r="G558" s="8"/>
    </row>
    <row r="559" spans="1:7" s="7" customFormat="1" x14ac:dyDescent="0.25">
      <c r="A559" s="145"/>
      <c r="B559" s="8"/>
      <c r="C559" s="8"/>
      <c r="D559" s="8"/>
      <c r="E559" s="8"/>
      <c r="F559" s="8"/>
      <c r="G559" s="8"/>
    </row>
    <row r="560" spans="1:7" s="7" customFormat="1" x14ac:dyDescent="0.25">
      <c r="A560" s="145"/>
      <c r="B560" s="8"/>
      <c r="C560" s="8"/>
      <c r="D560" s="8"/>
      <c r="E560" s="8"/>
      <c r="F560" s="8"/>
      <c r="G560" s="8"/>
    </row>
    <row r="561" spans="1:7" s="7" customFormat="1" x14ac:dyDescent="0.25">
      <c r="A561" s="145"/>
      <c r="B561" s="8"/>
      <c r="C561" s="8"/>
      <c r="D561" s="8"/>
      <c r="E561" s="8"/>
      <c r="F561" s="8"/>
      <c r="G561" s="8"/>
    </row>
    <row r="562" spans="1:7" s="7" customFormat="1" ht="30.75" customHeight="1" x14ac:dyDescent="0.25">
      <c r="A562" s="145"/>
      <c r="B562" s="8"/>
      <c r="C562" s="8"/>
      <c r="D562" s="8"/>
      <c r="E562" s="8"/>
      <c r="F562" s="8"/>
      <c r="G562" s="8"/>
    </row>
    <row r="563" spans="1:7" s="7" customFormat="1" x14ac:dyDescent="0.25">
      <c r="A563" s="145"/>
      <c r="B563" s="8"/>
      <c r="C563" s="8"/>
      <c r="D563" s="8"/>
      <c r="E563" s="8"/>
      <c r="F563" s="8"/>
      <c r="G563" s="8"/>
    </row>
    <row r="564" spans="1:7" s="7" customFormat="1" x14ac:dyDescent="0.25">
      <c r="A564" s="145"/>
      <c r="B564" s="8"/>
      <c r="C564" s="8"/>
      <c r="D564" s="8"/>
      <c r="E564" s="8"/>
      <c r="F564" s="8"/>
      <c r="G564" s="8"/>
    </row>
    <row r="565" spans="1:7" s="7" customFormat="1" x14ac:dyDescent="0.25">
      <c r="A565" s="145"/>
      <c r="B565" s="8"/>
      <c r="C565" s="8"/>
      <c r="D565" s="8"/>
      <c r="E565" s="8"/>
      <c r="F565" s="8"/>
      <c r="G565" s="8"/>
    </row>
    <row r="566" spans="1:7" s="7" customFormat="1" x14ac:dyDescent="0.25">
      <c r="A566" s="145"/>
      <c r="B566" s="8"/>
      <c r="C566" s="8"/>
      <c r="D566" s="8"/>
      <c r="E566" s="8"/>
      <c r="F566" s="8"/>
      <c r="G566" s="8"/>
    </row>
    <row r="567" spans="1:7" s="7" customFormat="1" x14ac:dyDescent="0.25">
      <c r="A567" s="145"/>
      <c r="B567" s="8"/>
      <c r="C567" s="8"/>
      <c r="D567" s="8"/>
      <c r="E567" s="8"/>
      <c r="F567" s="8"/>
      <c r="G567" s="8"/>
    </row>
    <row r="568" spans="1:7" s="7" customFormat="1" x14ac:dyDescent="0.25">
      <c r="A568" s="145"/>
      <c r="B568" s="8"/>
      <c r="C568" s="8"/>
      <c r="D568" s="8"/>
      <c r="E568" s="8"/>
      <c r="F568" s="8"/>
      <c r="G568" s="8"/>
    </row>
    <row r="569" spans="1:7" s="7" customFormat="1" x14ac:dyDescent="0.25">
      <c r="A569" s="145"/>
      <c r="B569" s="8"/>
      <c r="C569" s="8"/>
      <c r="D569" s="8"/>
      <c r="E569" s="8"/>
      <c r="F569" s="8"/>
      <c r="G569" s="8"/>
    </row>
    <row r="570" spans="1:7" s="7" customFormat="1" x14ac:dyDescent="0.25">
      <c r="A570" s="145"/>
      <c r="B570" s="8"/>
      <c r="C570" s="8"/>
      <c r="D570" s="8"/>
      <c r="E570" s="8"/>
      <c r="F570" s="8"/>
      <c r="G570" s="8"/>
    </row>
    <row r="571" spans="1:7" s="7" customFormat="1" x14ac:dyDescent="0.25">
      <c r="A571" s="145"/>
      <c r="B571" s="8"/>
      <c r="C571" s="8"/>
      <c r="D571" s="8"/>
      <c r="E571" s="8"/>
      <c r="F571" s="8"/>
      <c r="G571" s="8"/>
    </row>
    <row r="572" spans="1:7" s="7" customFormat="1" x14ac:dyDescent="0.25">
      <c r="A572" s="145"/>
      <c r="B572" s="8"/>
      <c r="C572" s="8"/>
      <c r="D572" s="8"/>
      <c r="E572" s="8"/>
      <c r="F572" s="8"/>
      <c r="G572" s="8"/>
    </row>
    <row r="573" spans="1:7" s="7" customFormat="1" x14ac:dyDescent="0.25">
      <c r="A573" s="145"/>
      <c r="B573" s="8"/>
      <c r="C573" s="8"/>
      <c r="D573" s="8"/>
      <c r="E573" s="8"/>
      <c r="F573" s="8"/>
      <c r="G573" s="8"/>
    </row>
    <row r="574" spans="1:7" s="7" customFormat="1" x14ac:dyDescent="0.25">
      <c r="A574" s="145"/>
      <c r="B574" s="8"/>
      <c r="C574" s="8"/>
      <c r="D574" s="8"/>
      <c r="E574" s="8"/>
      <c r="F574" s="8"/>
      <c r="G574" s="8"/>
    </row>
    <row r="575" spans="1:7" s="7" customFormat="1" x14ac:dyDescent="0.25">
      <c r="A575" s="145"/>
      <c r="B575" s="8"/>
      <c r="C575" s="8"/>
      <c r="D575" s="8"/>
      <c r="E575" s="8"/>
      <c r="F575" s="8"/>
      <c r="G575" s="8"/>
    </row>
    <row r="576" spans="1:7" s="7" customFormat="1" x14ac:dyDescent="0.25">
      <c r="A576" s="145"/>
      <c r="B576" s="8"/>
      <c r="C576" s="8"/>
      <c r="D576" s="8"/>
      <c r="E576" s="8"/>
      <c r="F576" s="8"/>
      <c r="G576" s="8"/>
    </row>
    <row r="577" spans="1:7" s="7" customFormat="1" x14ac:dyDescent="0.25">
      <c r="A577" s="145"/>
      <c r="B577" s="8"/>
      <c r="C577" s="8"/>
      <c r="D577" s="8"/>
      <c r="E577" s="8"/>
      <c r="F577" s="8"/>
      <c r="G577" s="8"/>
    </row>
    <row r="578" spans="1:7" s="7" customFormat="1" x14ac:dyDescent="0.25">
      <c r="A578" s="145"/>
      <c r="B578" s="8"/>
      <c r="C578" s="8"/>
      <c r="D578" s="8"/>
      <c r="E578" s="8"/>
      <c r="F578" s="8"/>
      <c r="G578" s="8"/>
    </row>
    <row r="579" spans="1:7" s="7" customFormat="1" x14ac:dyDescent="0.25">
      <c r="A579" s="145"/>
      <c r="B579" s="8"/>
      <c r="C579" s="8"/>
      <c r="D579" s="8"/>
      <c r="E579" s="8"/>
      <c r="F579" s="8"/>
      <c r="G579" s="8"/>
    </row>
    <row r="580" spans="1:7" s="7" customFormat="1" x14ac:dyDescent="0.25">
      <c r="A580" s="145"/>
      <c r="B580" s="8"/>
      <c r="C580" s="8"/>
      <c r="D580" s="8"/>
      <c r="E580" s="8"/>
      <c r="F580" s="8"/>
      <c r="G580" s="8"/>
    </row>
    <row r="581" spans="1:7" s="7" customFormat="1" x14ac:dyDescent="0.25">
      <c r="A581" s="145"/>
      <c r="B581" s="8"/>
      <c r="C581" s="8"/>
      <c r="D581" s="8"/>
      <c r="E581" s="8"/>
      <c r="F581" s="8"/>
      <c r="G581" s="8"/>
    </row>
    <row r="582" spans="1:7" s="7" customFormat="1" x14ac:dyDescent="0.25">
      <c r="A582" s="145"/>
      <c r="B582" s="8"/>
      <c r="C582" s="8"/>
      <c r="D582" s="8"/>
      <c r="E582" s="8"/>
      <c r="F582" s="8"/>
      <c r="G582" s="8"/>
    </row>
    <row r="583" spans="1:7" s="7" customFormat="1" x14ac:dyDescent="0.25">
      <c r="A583" s="145"/>
      <c r="B583" s="8"/>
      <c r="C583" s="8"/>
      <c r="D583" s="8"/>
      <c r="E583" s="8"/>
      <c r="F583" s="8"/>
      <c r="G583" s="8"/>
    </row>
    <row r="584" spans="1:7" s="7" customFormat="1" x14ac:dyDescent="0.25">
      <c r="A584" s="145"/>
      <c r="B584" s="8"/>
      <c r="C584" s="8"/>
      <c r="D584" s="8"/>
      <c r="E584" s="8"/>
      <c r="F584" s="8"/>
      <c r="G584" s="8"/>
    </row>
    <row r="585" spans="1:7" s="7" customFormat="1" x14ac:dyDescent="0.25">
      <c r="A585" s="145"/>
      <c r="B585" s="8"/>
      <c r="C585" s="8"/>
      <c r="D585" s="8"/>
      <c r="E585" s="8"/>
      <c r="F585" s="8"/>
      <c r="G585" s="8"/>
    </row>
    <row r="586" spans="1:7" s="7" customFormat="1" x14ac:dyDescent="0.25">
      <c r="A586" s="145"/>
      <c r="B586" s="8"/>
      <c r="C586" s="8"/>
      <c r="D586" s="8"/>
      <c r="E586" s="8"/>
      <c r="F586" s="8"/>
      <c r="G586" s="8"/>
    </row>
    <row r="587" spans="1:7" s="7" customFormat="1" x14ac:dyDescent="0.25">
      <c r="A587" s="145"/>
      <c r="B587" s="8"/>
      <c r="C587" s="8"/>
      <c r="D587" s="8"/>
      <c r="E587" s="8"/>
      <c r="F587" s="8"/>
      <c r="G587" s="8"/>
    </row>
    <row r="588" spans="1:7" s="7" customFormat="1" x14ac:dyDescent="0.25">
      <c r="A588" s="145"/>
      <c r="B588" s="8"/>
      <c r="C588" s="8"/>
      <c r="D588" s="8"/>
      <c r="E588" s="8"/>
      <c r="F588" s="8"/>
      <c r="G588" s="8"/>
    </row>
    <row r="589" spans="1:7" s="7" customFormat="1" x14ac:dyDescent="0.25">
      <c r="A589" s="145"/>
      <c r="B589" s="8"/>
      <c r="C589" s="8"/>
      <c r="D589" s="8"/>
      <c r="E589" s="8"/>
      <c r="F589" s="8"/>
      <c r="G589" s="8"/>
    </row>
    <row r="590" spans="1:7" s="7" customFormat="1" x14ac:dyDescent="0.25">
      <c r="A590" s="145"/>
      <c r="B590" s="8"/>
      <c r="C590" s="8"/>
      <c r="D590" s="8"/>
      <c r="E590" s="8"/>
      <c r="F590" s="8"/>
      <c r="G590" s="8"/>
    </row>
    <row r="591" spans="1:7" s="7" customFormat="1" x14ac:dyDescent="0.25">
      <c r="A591" s="145"/>
      <c r="B591" s="8"/>
      <c r="C591" s="8"/>
      <c r="D591" s="8"/>
      <c r="E591" s="8"/>
      <c r="F591" s="8"/>
      <c r="G591" s="8"/>
    </row>
    <row r="592" spans="1:7" s="7" customFormat="1" ht="60.75" customHeight="1" x14ac:dyDescent="0.25">
      <c r="A592" s="145"/>
      <c r="B592" s="8"/>
      <c r="C592" s="8"/>
      <c r="D592" s="8"/>
      <c r="E592" s="8"/>
      <c r="F592" s="8"/>
      <c r="G592" s="8"/>
    </row>
    <row r="593" spans="1:7" s="7" customFormat="1" x14ac:dyDescent="0.25">
      <c r="A593" s="145"/>
      <c r="B593" s="8"/>
      <c r="C593" s="8"/>
      <c r="D593" s="8"/>
      <c r="E593" s="8"/>
      <c r="F593" s="8"/>
      <c r="G593" s="8"/>
    </row>
    <row r="594" spans="1:7" s="7" customFormat="1" x14ac:dyDescent="0.25">
      <c r="A594" s="145"/>
      <c r="B594" s="8"/>
      <c r="C594" s="8"/>
      <c r="D594" s="8"/>
      <c r="E594" s="8"/>
      <c r="F594" s="8"/>
      <c r="G594" s="8"/>
    </row>
    <row r="595" spans="1:7" s="7" customFormat="1" x14ac:dyDescent="0.25">
      <c r="A595" s="145"/>
      <c r="B595" s="8"/>
      <c r="C595" s="8"/>
      <c r="D595" s="8"/>
      <c r="E595" s="8"/>
      <c r="F595" s="8"/>
      <c r="G595" s="8"/>
    </row>
    <row r="596" spans="1:7" s="7" customFormat="1" x14ac:dyDescent="0.25">
      <c r="A596" s="145"/>
      <c r="B596" s="8"/>
      <c r="C596" s="8"/>
      <c r="D596" s="8"/>
      <c r="E596" s="8"/>
      <c r="F596" s="8"/>
      <c r="G596" s="8"/>
    </row>
    <row r="597" spans="1:7" s="7" customFormat="1" ht="42" customHeight="1" x14ac:dyDescent="0.25">
      <c r="A597" s="145"/>
      <c r="B597" s="8"/>
      <c r="C597" s="8"/>
      <c r="D597" s="8"/>
      <c r="E597" s="8"/>
      <c r="F597" s="8"/>
      <c r="G597" s="8"/>
    </row>
    <row r="598" spans="1:7" s="7" customFormat="1" x14ac:dyDescent="0.25">
      <c r="A598" s="145"/>
      <c r="B598" s="8"/>
      <c r="C598" s="8"/>
      <c r="D598" s="8"/>
      <c r="E598" s="8"/>
      <c r="F598" s="8"/>
      <c r="G598" s="8"/>
    </row>
    <row r="599" spans="1:7" s="7" customFormat="1" x14ac:dyDescent="0.25">
      <c r="A599" s="145"/>
      <c r="B599" s="8"/>
      <c r="C599" s="8"/>
      <c r="D599" s="8"/>
      <c r="E599" s="8"/>
      <c r="F599" s="8"/>
      <c r="G599" s="8"/>
    </row>
    <row r="600" spans="1:7" s="7" customFormat="1" ht="42" customHeight="1" x14ac:dyDescent="0.25">
      <c r="A600" s="145"/>
      <c r="B600" s="8"/>
      <c r="C600" s="8"/>
      <c r="D600" s="8"/>
      <c r="E600" s="8"/>
      <c r="F600" s="8"/>
      <c r="G600" s="8"/>
    </row>
    <row r="601" spans="1:7" s="7" customFormat="1" x14ac:dyDescent="0.25">
      <c r="A601" s="145"/>
      <c r="B601" s="8"/>
      <c r="C601" s="8"/>
      <c r="D601" s="8"/>
      <c r="E601" s="8"/>
      <c r="F601" s="8"/>
      <c r="G601" s="8"/>
    </row>
    <row r="602" spans="1:7" s="7" customFormat="1" x14ac:dyDescent="0.25">
      <c r="A602" s="145"/>
      <c r="B602" s="8"/>
      <c r="C602" s="8"/>
      <c r="D602" s="8"/>
      <c r="E602" s="8"/>
      <c r="F602" s="8"/>
      <c r="G602" s="8"/>
    </row>
    <row r="603" spans="1:7" s="7" customFormat="1" x14ac:dyDescent="0.25">
      <c r="A603" s="145"/>
      <c r="B603" s="8"/>
      <c r="C603" s="8"/>
      <c r="D603" s="8"/>
      <c r="E603" s="8"/>
      <c r="F603" s="8"/>
      <c r="G603" s="8"/>
    </row>
    <row r="604" spans="1:7" s="7" customFormat="1" x14ac:dyDescent="0.25">
      <c r="A604" s="145"/>
      <c r="B604" s="8"/>
      <c r="C604" s="8"/>
      <c r="D604" s="8"/>
      <c r="E604" s="8"/>
      <c r="F604" s="8"/>
      <c r="G604" s="8"/>
    </row>
    <row r="605" spans="1:7" s="7" customFormat="1" x14ac:dyDescent="0.25">
      <c r="A605" s="145"/>
      <c r="B605" s="8"/>
      <c r="C605" s="8"/>
      <c r="D605" s="8"/>
      <c r="E605" s="8"/>
      <c r="F605" s="8"/>
      <c r="G605" s="8"/>
    </row>
    <row r="606" spans="1:7" s="7" customFormat="1" x14ac:dyDescent="0.25">
      <c r="A606" s="145"/>
      <c r="B606" s="8"/>
      <c r="C606" s="8"/>
      <c r="D606" s="8"/>
      <c r="E606" s="8"/>
      <c r="F606" s="8"/>
      <c r="G606" s="8"/>
    </row>
    <row r="607" spans="1:7" s="7" customFormat="1" x14ac:dyDescent="0.25">
      <c r="A607" s="145"/>
      <c r="B607" s="8"/>
      <c r="C607" s="8"/>
      <c r="D607" s="8"/>
      <c r="E607" s="8"/>
      <c r="F607" s="8"/>
      <c r="G607" s="8"/>
    </row>
    <row r="608" spans="1:7" s="7" customFormat="1" x14ac:dyDescent="0.25">
      <c r="A608" s="145"/>
      <c r="B608" s="8"/>
      <c r="C608" s="8"/>
      <c r="D608" s="8"/>
      <c r="E608" s="8"/>
      <c r="F608" s="8"/>
      <c r="G608" s="8"/>
    </row>
    <row r="609" spans="1:7" s="7" customFormat="1" x14ac:dyDescent="0.25">
      <c r="A609" s="145"/>
      <c r="B609" s="8"/>
      <c r="C609" s="8"/>
      <c r="D609" s="8"/>
      <c r="E609" s="8"/>
      <c r="F609" s="8"/>
      <c r="G609" s="8"/>
    </row>
    <row r="610" spans="1:7" s="7" customFormat="1" x14ac:dyDescent="0.25">
      <c r="A610" s="145"/>
      <c r="B610" s="8"/>
      <c r="C610" s="8"/>
      <c r="D610" s="8"/>
      <c r="E610" s="8"/>
      <c r="F610" s="8"/>
      <c r="G610" s="8"/>
    </row>
    <row r="611" spans="1:7" s="7" customFormat="1" x14ac:dyDescent="0.25">
      <c r="A611" s="145"/>
      <c r="B611" s="8"/>
      <c r="C611" s="8"/>
      <c r="D611" s="8"/>
      <c r="E611" s="8"/>
      <c r="F611" s="8"/>
      <c r="G611" s="8"/>
    </row>
    <row r="612" spans="1:7" s="7" customFormat="1" x14ac:dyDescent="0.25">
      <c r="A612" s="145"/>
      <c r="B612" s="8"/>
      <c r="C612" s="8"/>
      <c r="D612" s="8"/>
      <c r="E612" s="8"/>
      <c r="F612" s="8"/>
      <c r="G612" s="8"/>
    </row>
    <row r="613" spans="1:7" s="7" customFormat="1" ht="42.75" customHeight="1" x14ac:dyDescent="0.25">
      <c r="A613" s="145"/>
      <c r="B613" s="8"/>
      <c r="C613" s="8"/>
      <c r="D613" s="8"/>
      <c r="E613" s="8"/>
      <c r="F613" s="8"/>
      <c r="G613" s="8"/>
    </row>
    <row r="614" spans="1:7" s="7" customFormat="1" ht="15.75" customHeight="1" x14ac:dyDescent="0.25">
      <c r="A614" s="145"/>
      <c r="B614" s="8"/>
      <c r="C614" s="8"/>
      <c r="D614" s="8"/>
      <c r="E614" s="8"/>
      <c r="F614" s="8"/>
      <c r="G614" s="8"/>
    </row>
    <row r="615" spans="1:7" s="7" customFormat="1" ht="27.75" customHeight="1" x14ac:dyDescent="0.25">
      <c r="A615" s="145"/>
      <c r="B615" s="8"/>
      <c r="C615" s="8"/>
      <c r="D615" s="8"/>
      <c r="E615" s="8"/>
      <c r="F615" s="8"/>
      <c r="G615" s="8"/>
    </row>
    <row r="616" spans="1:7" s="7" customFormat="1" x14ac:dyDescent="0.25">
      <c r="A616" s="145"/>
      <c r="B616" s="8"/>
      <c r="C616" s="8"/>
      <c r="D616" s="8"/>
      <c r="E616" s="8"/>
      <c r="F616" s="8"/>
      <c r="G616" s="8"/>
    </row>
    <row r="617" spans="1:7" s="7" customFormat="1" x14ac:dyDescent="0.25">
      <c r="A617" s="145"/>
      <c r="B617" s="8"/>
      <c r="C617" s="8"/>
      <c r="D617" s="8"/>
      <c r="E617" s="8"/>
      <c r="F617" s="8"/>
      <c r="G617" s="8"/>
    </row>
    <row r="618" spans="1:7" s="7" customFormat="1" x14ac:dyDescent="0.25">
      <c r="A618" s="145"/>
      <c r="B618" s="8"/>
      <c r="C618" s="8"/>
      <c r="D618" s="8"/>
      <c r="E618" s="8"/>
      <c r="F618" s="8"/>
      <c r="G618" s="8"/>
    </row>
    <row r="619" spans="1:7" s="7" customFormat="1" x14ac:dyDescent="0.25">
      <c r="A619" s="145"/>
      <c r="B619" s="8"/>
      <c r="C619" s="8"/>
      <c r="D619" s="8"/>
      <c r="E619" s="8"/>
      <c r="F619" s="8"/>
      <c r="G619" s="8"/>
    </row>
    <row r="620" spans="1:7" s="7" customFormat="1" x14ac:dyDescent="0.25">
      <c r="A620" s="145"/>
      <c r="B620" s="8"/>
      <c r="C620" s="8"/>
      <c r="D620" s="8"/>
      <c r="E620" s="8"/>
      <c r="F620" s="8"/>
      <c r="G620" s="8"/>
    </row>
    <row r="621" spans="1:7" s="7" customFormat="1" x14ac:dyDescent="0.25">
      <c r="A621" s="145"/>
      <c r="B621" s="8"/>
      <c r="C621" s="8"/>
      <c r="D621" s="8"/>
      <c r="E621" s="8"/>
      <c r="F621" s="8"/>
      <c r="G621" s="8"/>
    </row>
    <row r="622" spans="1:7" s="7" customFormat="1" x14ac:dyDescent="0.25">
      <c r="A622" s="145"/>
      <c r="B622" s="8"/>
      <c r="C622" s="8"/>
      <c r="D622" s="8"/>
      <c r="E622" s="8"/>
      <c r="F622" s="8"/>
      <c r="G622" s="8"/>
    </row>
    <row r="623" spans="1:7" s="7" customFormat="1" x14ac:dyDescent="0.25">
      <c r="A623" s="145"/>
      <c r="B623" s="8"/>
      <c r="C623" s="8"/>
      <c r="D623" s="8"/>
      <c r="E623" s="8"/>
      <c r="F623" s="8"/>
      <c r="G623" s="8"/>
    </row>
    <row r="624" spans="1:7" s="7" customFormat="1" x14ac:dyDescent="0.25">
      <c r="A624" s="145"/>
      <c r="B624" s="8"/>
      <c r="C624" s="8"/>
      <c r="D624" s="8"/>
      <c r="E624" s="8"/>
      <c r="F624" s="8"/>
      <c r="G624" s="8"/>
    </row>
    <row r="625" spans="1:7" s="7" customFormat="1" x14ac:dyDescent="0.25">
      <c r="A625" s="145"/>
      <c r="B625" s="8"/>
      <c r="C625" s="8"/>
      <c r="D625" s="8"/>
      <c r="E625" s="8"/>
      <c r="F625" s="8"/>
      <c r="G625" s="8"/>
    </row>
    <row r="626" spans="1:7" s="7" customFormat="1" x14ac:dyDescent="0.25">
      <c r="A626" s="145"/>
      <c r="B626" s="8"/>
      <c r="C626" s="8"/>
      <c r="D626" s="8"/>
      <c r="E626" s="8"/>
      <c r="F626" s="8"/>
      <c r="G626" s="8"/>
    </row>
    <row r="627" spans="1:7" s="7" customFormat="1" x14ac:dyDescent="0.25">
      <c r="A627" s="145"/>
      <c r="B627" s="8"/>
      <c r="C627" s="8"/>
      <c r="D627" s="8"/>
      <c r="E627" s="8"/>
      <c r="F627" s="8"/>
      <c r="G627" s="8"/>
    </row>
    <row r="628" spans="1:7" s="7" customFormat="1" x14ac:dyDescent="0.25">
      <c r="A628" s="145"/>
      <c r="B628" s="8"/>
      <c r="C628" s="8"/>
      <c r="D628" s="8"/>
      <c r="E628" s="8"/>
      <c r="F628" s="8"/>
      <c r="G628" s="8"/>
    </row>
    <row r="629" spans="1:7" s="7" customFormat="1" x14ac:dyDescent="0.25">
      <c r="A629" s="145"/>
      <c r="B629" s="8"/>
      <c r="C629" s="8"/>
      <c r="D629" s="8"/>
      <c r="E629" s="8"/>
      <c r="F629" s="8"/>
      <c r="G629" s="8"/>
    </row>
    <row r="630" spans="1:7" s="7" customFormat="1" x14ac:dyDescent="0.25">
      <c r="A630" s="145"/>
      <c r="B630" s="8"/>
      <c r="C630" s="8"/>
      <c r="D630" s="8"/>
      <c r="E630" s="8"/>
      <c r="F630" s="8"/>
      <c r="G630" s="8"/>
    </row>
    <row r="631" spans="1:7" s="7" customFormat="1" x14ac:dyDescent="0.25">
      <c r="A631" s="145"/>
      <c r="B631" s="8"/>
      <c r="C631" s="8"/>
      <c r="D631" s="8"/>
      <c r="E631" s="8"/>
      <c r="F631" s="8"/>
      <c r="G631" s="8"/>
    </row>
    <row r="632" spans="1:7" s="7" customFormat="1" x14ac:dyDescent="0.25">
      <c r="A632" s="145"/>
      <c r="B632" s="8"/>
      <c r="C632" s="8"/>
      <c r="D632" s="8"/>
      <c r="E632" s="8"/>
      <c r="F632" s="8"/>
      <c r="G632" s="8"/>
    </row>
    <row r="633" spans="1:7" s="7" customFormat="1" x14ac:dyDescent="0.25">
      <c r="A633" s="145"/>
      <c r="B633" s="8"/>
      <c r="C633" s="8"/>
      <c r="D633" s="8"/>
      <c r="E633" s="8"/>
      <c r="F633" s="8"/>
      <c r="G633" s="8"/>
    </row>
    <row r="634" spans="1:7" s="7" customFormat="1" x14ac:dyDescent="0.25">
      <c r="A634" s="145"/>
      <c r="B634" s="8"/>
      <c r="C634" s="8"/>
      <c r="D634" s="8"/>
      <c r="E634" s="8"/>
      <c r="F634" s="8"/>
      <c r="G634" s="8"/>
    </row>
    <row r="635" spans="1:7" s="7" customFormat="1" x14ac:dyDescent="0.25">
      <c r="A635" s="145"/>
      <c r="B635" s="8"/>
      <c r="C635" s="8"/>
      <c r="D635" s="8"/>
      <c r="E635" s="8"/>
      <c r="F635" s="8"/>
      <c r="G635" s="8"/>
    </row>
    <row r="636" spans="1:7" s="7" customFormat="1" x14ac:dyDescent="0.25">
      <c r="A636" s="145"/>
      <c r="B636" s="8"/>
      <c r="C636" s="8"/>
      <c r="D636" s="8"/>
      <c r="E636" s="8"/>
      <c r="F636" s="8"/>
      <c r="G636" s="8"/>
    </row>
    <row r="637" spans="1:7" s="7" customFormat="1" x14ac:dyDescent="0.25">
      <c r="A637" s="145"/>
      <c r="B637" s="8"/>
      <c r="C637" s="8"/>
      <c r="D637" s="8"/>
      <c r="E637" s="8"/>
      <c r="F637" s="8"/>
      <c r="G637" s="8"/>
    </row>
    <row r="638" spans="1:7" s="7" customFormat="1" x14ac:dyDescent="0.25">
      <c r="A638" s="145"/>
      <c r="B638" s="8"/>
      <c r="C638" s="8"/>
      <c r="D638" s="8"/>
      <c r="E638" s="8"/>
      <c r="F638" s="8"/>
      <c r="G638" s="8"/>
    </row>
    <row r="639" spans="1:7" s="7" customFormat="1" x14ac:dyDescent="0.25">
      <c r="A639" s="145"/>
      <c r="B639" s="8"/>
      <c r="C639" s="8"/>
      <c r="D639" s="8"/>
      <c r="E639" s="8"/>
      <c r="F639" s="8"/>
      <c r="G639" s="8"/>
    </row>
    <row r="640" spans="1:7" s="7" customFormat="1" x14ac:dyDescent="0.25">
      <c r="A640" s="145"/>
      <c r="B640" s="8"/>
      <c r="C640" s="8"/>
      <c r="D640" s="8"/>
      <c r="E640" s="8"/>
      <c r="F640" s="8"/>
      <c r="G640" s="8"/>
    </row>
    <row r="641" spans="1:7" s="7" customFormat="1" x14ac:dyDescent="0.25">
      <c r="A641" s="145"/>
      <c r="B641" s="8"/>
      <c r="C641" s="8"/>
      <c r="D641" s="8"/>
      <c r="E641" s="8"/>
      <c r="F641" s="8"/>
      <c r="G641" s="8"/>
    </row>
    <row r="642" spans="1:7" s="7" customFormat="1" x14ac:dyDescent="0.25">
      <c r="A642" s="145"/>
      <c r="B642" s="8"/>
      <c r="C642" s="8"/>
      <c r="D642" s="8"/>
      <c r="E642" s="8"/>
      <c r="F642" s="8"/>
      <c r="G642" s="8"/>
    </row>
    <row r="643" spans="1:7" s="7" customFormat="1" x14ac:dyDescent="0.25">
      <c r="A643" s="145"/>
      <c r="B643" s="8"/>
      <c r="C643" s="8"/>
      <c r="D643" s="8"/>
      <c r="E643" s="8"/>
      <c r="F643" s="8"/>
      <c r="G643" s="8"/>
    </row>
    <row r="644" spans="1:7" s="7" customFormat="1" x14ac:dyDescent="0.25">
      <c r="A644" s="145"/>
      <c r="B644" s="8"/>
      <c r="C644" s="8"/>
      <c r="D644" s="8"/>
      <c r="E644" s="8"/>
      <c r="F644" s="8"/>
      <c r="G644" s="8"/>
    </row>
    <row r="645" spans="1:7" s="7" customFormat="1" x14ac:dyDescent="0.25">
      <c r="A645" s="145"/>
      <c r="B645" s="8"/>
      <c r="C645" s="8"/>
      <c r="D645" s="8"/>
      <c r="E645" s="8"/>
      <c r="F645" s="8"/>
      <c r="G645" s="8"/>
    </row>
    <row r="646" spans="1:7" s="7" customFormat="1" x14ac:dyDescent="0.25">
      <c r="A646" s="145"/>
      <c r="B646" s="8"/>
      <c r="C646" s="8"/>
      <c r="D646" s="8"/>
      <c r="E646" s="8"/>
      <c r="F646" s="8"/>
      <c r="G646" s="8"/>
    </row>
    <row r="647" spans="1:7" s="7" customFormat="1" x14ac:dyDescent="0.25">
      <c r="A647" s="145"/>
      <c r="B647" s="8"/>
      <c r="C647" s="8"/>
      <c r="D647" s="8"/>
      <c r="E647" s="8"/>
      <c r="F647" s="8"/>
      <c r="G647" s="8"/>
    </row>
    <row r="648" spans="1:7" s="7" customFormat="1" x14ac:dyDescent="0.25">
      <c r="A648" s="145"/>
      <c r="B648" s="8"/>
      <c r="C648" s="8"/>
      <c r="D648" s="8"/>
      <c r="E648" s="8"/>
      <c r="F648" s="8"/>
      <c r="G648" s="8"/>
    </row>
    <row r="649" spans="1:7" s="7" customFormat="1" x14ac:dyDescent="0.25">
      <c r="A649" s="145"/>
      <c r="B649" s="8"/>
      <c r="C649" s="8"/>
      <c r="D649" s="8"/>
      <c r="E649" s="8"/>
      <c r="F649" s="8"/>
      <c r="G649" s="8"/>
    </row>
    <row r="650" spans="1:7" s="7" customFormat="1" x14ac:dyDescent="0.25">
      <c r="A650" s="145"/>
      <c r="B650" s="8"/>
      <c r="C650" s="8"/>
      <c r="D650" s="8"/>
      <c r="E650" s="8"/>
      <c r="F650" s="8"/>
      <c r="G650" s="8"/>
    </row>
    <row r="651" spans="1:7" s="7" customFormat="1" x14ac:dyDescent="0.25">
      <c r="A651" s="145"/>
      <c r="B651" s="8"/>
      <c r="C651" s="8"/>
      <c r="D651" s="8"/>
      <c r="E651" s="8"/>
      <c r="F651" s="8"/>
      <c r="G651" s="8"/>
    </row>
    <row r="652" spans="1:7" s="7" customFormat="1" x14ac:dyDescent="0.25">
      <c r="A652" s="145"/>
      <c r="B652" s="8"/>
      <c r="C652" s="8"/>
      <c r="D652" s="8"/>
      <c r="E652" s="8"/>
      <c r="F652" s="8"/>
      <c r="G652" s="8"/>
    </row>
    <row r="653" spans="1:7" s="7" customFormat="1" x14ac:dyDescent="0.25">
      <c r="A653" s="145"/>
      <c r="B653" s="8"/>
      <c r="C653" s="8"/>
      <c r="D653" s="8"/>
      <c r="E653" s="8"/>
      <c r="F653" s="8"/>
      <c r="G653" s="8"/>
    </row>
    <row r="654" spans="1:7" s="7" customFormat="1" x14ac:dyDescent="0.25">
      <c r="A654" s="145"/>
      <c r="B654" s="8"/>
      <c r="C654" s="8"/>
      <c r="D654" s="8"/>
      <c r="E654" s="8"/>
      <c r="F654" s="8"/>
      <c r="G654" s="8"/>
    </row>
    <row r="655" spans="1:7" s="7" customFormat="1" x14ac:dyDescent="0.25">
      <c r="A655" s="145"/>
      <c r="B655" s="8"/>
      <c r="C655" s="8"/>
      <c r="D655" s="8"/>
      <c r="E655" s="8"/>
      <c r="F655" s="8"/>
      <c r="G655" s="8"/>
    </row>
    <row r="656" spans="1:7" s="7" customFormat="1" x14ac:dyDescent="0.25">
      <c r="A656" s="145"/>
      <c r="B656" s="8"/>
      <c r="C656" s="8"/>
      <c r="D656" s="8"/>
      <c r="E656" s="8"/>
      <c r="F656" s="8"/>
      <c r="G656" s="8"/>
    </row>
    <row r="657" spans="1:7" s="7" customFormat="1" x14ac:dyDescent="0.25">
      <c r="A657" s="145"/>
      <c r="B657" s="8"/>
      <c r="C657" s="8"/>
      <c r="D657" s="8"/>
      <c r="E657" s="8"/>
      <c r="F657" s="8"/>
      <c r="G657" s="8"/>
    </row>
    <row r="658" spans="1:7" s="7" customFormat="1" x14ac:dyDescent="0.25">
      <c r="A658" s="145"/>
      <c r="B658" s="8"/>
      <c r="C658" s="8"/>
      <c r="D658" s="8"/>
      <c r="E658" s="8"/>
      <c r="F658" s="8"/>
      <c r="G658" s="8"/>
    </row>
    <row r="659" spans="1:7" s="7" customFormat="1" x14ac:dyDescent="0.25">
      <c r="A659" s="145"/>
      <c r="B659" s="8"/>
      <c r="C659" s="8"/>
      <c r="D659" s="8"/>
      <c r="E659" s="8"/>
      <c r="F659" s="8"/>
      <c r="G659" s="8"/>
    </row>
    <row r="660" spans="1:7" s="7" customFormat="1" x14ac:dyDescent="0.25">
      <c r="A660" s="145"/>
      <c r="B660" s="8"/>
      <c r="C660" s="8"/>
      <c r="D660" s="8"/>
      <c r="E660" s="8"/>
      <c r="F660" s="8"/>
      <c r="G660" s="8"/>
    </row>
    <row r="661" spans="1:7" s="7" customFormat="1" x14ac:dyDescent="0.25">
      <c r="A661" s="145"/>
      <c r="B661" s="8"/>
      <c r="C661" s="8"/>
      <c r="D661" s="8"/>
      <c r="E661" s="8"/>
      <c r="F661" s="8"/>
      <c r="G661" s="8"/>
    </row>
    <row r="662" spans="1:7" s="7" customFormat="1" x14ac:dyDescent="0.25">
      <c r="A662" s="145"/>
      <c r="B662" s="8"/>
      <c r="C662" s="8"/>
      <c r="D662" s="8"/>
      <c r="E662" s="8"/>
      <c r="F662" s="8"/>
      <c r="G662" s="8"/>
    </row>
    <row r="663" spans="1:7" s="7" customFormat="1" x14ac:dyDescent="0.25">
      <c r="A663" s="145"/>
      <c r="B663" s="8"/>
      <c r="C663" s="8"/>
      <c r="D663" s="8"/>
      <c r="E663" s="8"/>
      <c r="F663" s="8"/>
      <c r="G663" s="8"/>
    </row>
    <row r="664" spans="1:7" s="7" customFormat="1" x14ac:dyDescent="0.25">
      <c r="A664" s="145"/>
      <c r="B664" s="8"/>
      <c r="C664" s="8"/>
      <c r="D664" s="8"/>
      <c r="E664" s="8"/>
      <c r="F664" s="8"/>
      <c r="G664" s="8"/>
    </row>
    <row r="665" spans="1:7" s="7" customFormat="1" x14ac:dyDescent="0.25">
      <c r="A665" s="145"/>
      <c r="B665" s="8"/>
      <c r="C665" s="8"/>
      <c r="D665" s="8"/>
      <c r="E665" s="8"/>
      <c r="F665" s="8"/>
      <c r="G665" s="8"/>
    </row>
    <row r="666" spans="1:7" s="7" customFormat="1" x14ac:dyDescent="0.25">
      <c r="A666" s="145"/>
      <c r="B666" s="8"/>
      <c r="C666" s="8"/>
      <c r="D666" s="8"/>
      <c r="E666" s="8"/>
      <c r="F666" s="8"/>
      <c r="G666" s="8"/>
    </row>
    <row r="667" spans="1:7" s="7" customFormat="1" x14ac:dyDescent="0.25">
      <c r="A667" s="145"/>
      <c r="B667" s="8"/>
      <c r="C667" s="8"/>
      <c r="D667" s="8"/>
      <c r="E667" s="8"/>
      <c r="F667" s="8"/>
      <c r="G667" s="8"/>
    </row>
    <row r="668" spans="1:7" s="7" customFormat="1" x14ac:dyDescent="0.25">
      <c r="A668" s="145"/>
      <c r="B668" s="8"/>
      <c r="C668" s="8"/>
      <c r="D668" s="8"/>
      <c r="E668" s="8"/>
      <c r="F668" s="8"/>
      <c r="G668" s="8"/>
    </row>
    <row r="669" spans="1:7" s="7" customFormat="1" x14ac:dyDescent="0.25">
      <c r="A669" s="145"/>
      <c r="B669" s="8"/>
      <c r="C669" s="8"/>
      <c r="D669" s="8"/>
      <c r="E669" s="8"/>
      <c r="F669" s="8"/>
      <c r="G669" s="8"/>
    </row>
    <row r="670" spans="1:7" s="7" customFormat="1" x14ac:dyDescent="0.25">
      <c r="A670" s="145"/>
      <c r="B670" s="8"/>
      <c r="C670" s="8"/>
      <c r="D670" s="8"/>
      <c r="E670" s="8"/>
      <c r="F670" s="8"/>
      <c r="G670" s="8"/>
    </row>
    <row r="671" spans="1:7" s="7" customFormat="1" x14ac:dyDescent="0.25">
      <c r="A671" s="145"/>
      <c r="B671" s="8"/>
      <c r="C671" s="8"/>
      <c r="D671" s="8"/>
      <c r="E671" s="8"/>
      <c r="F671" s="8"/>
      <c r="G671" s="8"/>
    </row>
    <row r="672" spans="1:7" s="7" customFormat="1" x14ac:dyDescent="0.25">
      <c r="A672" s="145"/>
      <c r="B672" s="8"/>
      <c r="C672" s="8"/>
      <c r="D672" s="8"/>
      <c r="E672" s="8"/>
      <c r="F672" s="8"/>
      <c r="G672" s="8"/>
    </row>
    <row r="673" spans="1:7" s="7" customFormat="1" x14ac:dyDescent="0.25">
      <c r="A673" s="145"/>
      <c r="B673" s="8"/>
      <c r="C673" s="8"/>
      <c r="D673" s="8"/>
      <c r="E673" s="8"/>
      <c r="F673" s="8"/>
      <c r="G673" s="8"/>
    </row>
    <row r="674" spans="1:7" s="7" customFormat="1" x14ac:dyDescent="0.25">
      <c r="A674" s="145"/>
      <c r="B674" s="8"/>
      <c r="C674" s="8"/>
      <c r="D674" s="8"/>
      <c r="E674" s="8"/>
      <c r="F674" s="8"/>
      <c r="G674" s="8"/>
    </row>
    <row r="675" spans="1:7" s="7" customFormat="1" x14ac:dyDescent="0.25">
      <c r="A675" s="145"/>
      <c r="B675" s="8"/>
      <c r="C675" s="8"/>
      <c r="D675" s="8"/>
      <c r="E675" s="8"/>
      <c r="F675" s="8"/>
      <c r="G675" s="8"/>
    </row>
    <row r="676" spans="1:7" s="7" customFormat="1" x14ac:dyDescent="0.25">
      <c r="A676" s="145"/>
      <c r="B676" s="8"/>
      <c r="C676" s="8"/>
      <c r="D676" s="8"/>
      <c r="E676" s="8"/>
      <c r="F676" s="8"/>
      <c r="G676" s="8"/>
    </row>
    <row r="677" spans="1:7" s="7" customFormat="1" x14ac:dyDescent="0.25">
      <c r="A677" s="145"/>
      <c r="B677" s="8"/>
      <c r="C677" s="8"/>
      <c r="D677" s="8"/>
      <c r="E677" s="8"/>
      <c r="F677" s="8"/>
      <c r="G677" s="8"/>
    </row>
    <row r="678" spans="1:7" s="7" customFormat="1" x14ac:dyDescent="0.25">
      <c r="A678" s="145"/>
      <c r="B678" s="8"/>
      <c r="C678" s="8"/>
      <c r="D678" s="8"/>
      <c r="E678" s="8"/>
      <c r="F678" s="8"/>
      <c r="G678" s="8"/>
    </row>
    <row r="679" spans="1:7" s="7" customFormat="1" x14ac:dyDescent="0.25">
      <c r="A679" s="145"/>
      <c r="B679" s="8"/>
      <c r="C679" s="8"/>
      <c r="D679" s="8"/>
      <c r="E679" s="8"/>
      <c r="F679" s="8"/>
      <c r="G679" s="8"/>
    </row>
    <row r="680" spans="1:7" s="7" customFormat="1" x14ac:dyDescent="0.25">
      <c r="A680" s="145"/>
      <c r="B680" s="8"/>
      <c r="C680" s="8"/>
      <c r="D680" s="8"/>
      <c r="E680" s="8"/>
      <c r="F680" s="8"/>
      <c r="G680" s="8"/>
    </row>
    <row r="681" spans="1:7" s="7" customFormat="1" x14ac:dyDescent="0.25">
      <c r="A681" s="145"/>
      <c r="B681" s="8"/>
      <c r="C681" s="8"/>
      <c r="D681" s="8"/>
      <c r="E681" s="8"/>
      <c r="F681" s="8"/>
      <c r="G681" s="8"/>
    </row>
    <row r="682" spans="1:7" s="7" customFormat="1" x14ac:dyDescent="0.25">
      <c r="A682" s="145"/>
      <c r="B682" s="8"/>
      <c r="C682" s="8"/>
      <c r="D682" s="8"/>
      <c r="E682" s="8"/>
      <c r="F682" s="8"/>
      <c r="G682" s="8"/>
    </row>
    <row r="683" spans="1:7" s="7" customFormat="1" x14ac:dyDescent="0.25">
      <c r="A683" s="145"/>
      <c r="B683" s="8"/>
      <c r="C683" s="8"/>
      <c r="D683" s="8"/>
      <c r="E683" s="8"/>
      <c r="F683" s="8"/>
      <c r="G683" s="8"/>
    </row>
    <row r="684" spans="1:7" s="7" customFormat="1" x14ac:dyDescent="0.25">
      <c r="A684" s="145"/>
      <c r="B684" s="8"/>
      <c r="C684" s="8"/>
      <c r="D684" s="8"/>
      <c r="E684" s="8"/>
      <c r="F684" s="8"/>
      <c r="G684" s="8"/>
    </row>
    <row r="685" spans="1:7" s="7" customFormat="1" x14ac:dyDescent="0.25">
      <c r="A685" s="145"/>
      <c r="B685" s="8"/>
      <c r="C685" s="8"/>
      <c r="D685" s="8"/>
      <c r="E685" s="8"/>
      <c r="F685" s="8"/>
      <c r="G685" s="8"/>
    </row>
    <row r="686" spans="1:7" s="7" customFormat="1" x14ac:dyDescent="0.25">
      <c r="A686" s="145"/>
      <c r="B686" s="8"/>
      <c r="C686" s="8"/>
      <c r="D686" s="8"/>
      <c r="E686" s="8"/>
      <c r="F686" s="8"/>
      <c r="G686" s="8"/>
    </row>
    <row r="687" spans="1:7" s="7" customFormat="1" x14ac:dyDescent="0.25">
      <c r="A687" s="145"/>
      <c r="B687" s="8"/>
      <c r="C687" s="8"/>
      <c r="D687" s="8"/>
      <c r="E687" s="8"/>
      <c r="F687" s="8"/>
      <c r="G687" s="8"/>
    </row>
    <row r="688" spans="1:7" s="7" customFormat="1" x14ac:dyDescent="0.25">
      <c r="A688" s="145"/>
      <c r="B688" s="8"/>
      <c r="C688" s="8"/>
      <c r="D688" s="8"/>
      <c r="E688" s="8"/>
      <c r="F688" s="8"/>
      <c r="G688" s="8"/>
    </row>
    <row r="689" spans="1:7" s="7" customFormat="1" x14ac:dyDescent="0.25">
      <c r="A689" s="145"/>
      <c r="B689" s="8"/>
      <c r="C689" s="8"/>
      <c r="D689" s="8"/>
      <c r="E689" s="8"/>
      <c r="F689" s="8"/>
      <c r="G689" s="8"/>
    </row>
    <row r="690" spans="1:7" s="7" customFormat="1" x14ac:dyDescent="0.25">
      <c r="A690" s="145"/>
      <c r="B690" s="8"/>
      <c r="C690" s="8"/>
      <c r="D690" s="8"/>
      <c r="E690" s="8"/>
      <c r="F690" s="8"/>
      <c r="G690" s="8"/>
    </row>
    <row r="691" spans="1:7" s="7" customFormat="1" x14ac:dyDescent="0.25">
      <c r="A691" s="145"/>
      <c r="B691" s="8"/>
      <c r="C691" s="8"/>
      <c r="D691" s="8"/>
      <c r="E691" s="8"/>
      <c r="F691" s="8"/>
      <c r="G691" s="8"/>
    </row>
    <row r="692" spans="1:7" s="7" customFormat="1" x14ac:dyDescent="0.25">
      <c r="A692" s="145"/>
      <c r="B692" s="8"/>
      <c r="C692" s="8"/>
      <c r="D692" s="8"/>
      <c r="E692" s="8"/>
      <c r="F692" s="8"/>
      <c r="G692" s="8"/>
    </row>
    <row r="693" spans="1:7" s="7" customFormat="1" x14ac:dyDescent="0.25">
      <c r="A693" s="145"/>
      <c r="B693" s="8"/>
      <c r="C693" s="8"/>
      <c r="D693" s="8"/>
      <c r="E693" s="8"/>
      <c r="F693" s="8"/>
      <c r="G693" s="8"/>
    </row>
    <row r="694" spans="1:7" s="7" customFormat="1" x14ac:dyDescent="0.25">
      <c r="A694" s="145"/>
      <c r="B694" s="8"/>
      <c r="C694" s="8"/>
      <c r="D694" s="8"/>
      <c r="E694" s="8"/>
      <c r="F694" s="8"/>
      <c r="G694" s="8"/>
    </row>
    <row r="695" spans="1:7" s="7" customFormat="1" x14ac:dyDescent="0.25">
      <c r="A695" s="145"/>
      <c r="B695" s="8"/>
      <c r="C695" s="8"/>
      <c r="D695" s="8"/>
      <c r="E695" s="8"/>
      <c r="F695" s="8"/>
      <c r="G695" s="8"/>
    </row>
    <row r="696" spans="1:7" s="7" customFormat="1" x14ac:dyDescent="0.25">
      <c r="A696" s="145"/>
      <c r="B696" s="8"/>
      <c r="C696" s="8"/>
      <c r="D696" s="8"/>
      <c r="E696" s="8"/>
      <c r="F696" s="8"/>
      <c r="G696" s="8"/>
    </row>
    <row r="697" spans="1:7" s="7" customFormat="1" x14ac:dyDescent="0.25">
      <c r="A697" s="145"/>
      <c r="B697" s="8"/>
      <c r="C697" s="8"/>
      <c r="D697" s="8"/>
      <c r="E697" s="8"/>
      <c r="F697" s="8"/>
      <c r="G697" s="8"/>
    </row>
    <row r="698" spans="1:7" s="7" customFormat="1" x14ac:dyDescent="0.25">
      <c r="A698" s="145"/>
      <c r="B698" s="8"/>
      <c r="C698" s="8"/>
      <c r="D698" s="8"/>
      <c r="E698" s="8"/>
      <c r="F698" s="8"/>
      <c r="G698" s="8"/>
    </row>
    <row r="699" spans="1:7" s="7" customFormat="1" x14ac:dyDescent="0.25">
      <c r="A699" s="145"/>
      <c r="B699" s="8"/>
      <c r="C699" s="8"/>
      <c r="D699" s="8"/>
      <c r="E699" s="8"/>
      <c r="F699" s="8"/>
      <c r="G699" s="8"/>
    </row>
    <row r="700" spans="1:7" s="7" customFormat="1" x14ac:dyDescent="0.25">
      <c r="A700" s="145"/>
      <c r="B700" s="8"/>
      <c r="C700" s="8"/>
      <c r="D700" s="8"/>
      <c r="E700" s="8"/>
      <c r="F700" s="8"/>
      <c r="G700" s="8"/>
    </row>
    <row r="701" spans="1:7" s="7" customFormat="1" x14ac:dyDescent="0.25">
      <c r="A701" s="145"/>
      <c r="B701" s="8"/>
      <c r="C701" s="8"/>
      <c r="D701" s="8"/>
      <c r="E701" s="8"/>
      <c r="F701" s="8"/>
      <c r="G701" s="8"/>
    </row>
    <row r="702" spans="1:7" s="7" customFormat="1" x14ac:dyDescent="0.25">
      <c r="A702" s="145"/>
      <c r="B702" s="8"/>
      <c r="C702" s="8"/>
      <c r="D702" s="8"/>
      <c r="E702" s="8"/>
      <c r="F702" s="8"/>
      <c r="G702" s="8"/>
    </row>
    <row r="703" spans="1:7" s="7" customFormat="1" x14ac:dyDescent="0.25">
      <c r="A703" s="145"/>
      <c r="B703" s="8"/>
      <c r="C703" s="8"/>
      <c r="D703" s="8"/>
      <c r="E703" s="8"/>
      <c r="F703" s="8"/>
      <c r="G703" s="8"/>
    </row>
    <row r="704" spans="1:7" s="7" customFormat="1" x14ac:dyDescent="0.25">
      <c r="A704" s="145"/>
      <c r="B704" s="8"/>
      <c r="C704" s="8"/>
      <c r="D704" s="8"/>
      <c r="E704" s="8"/>
      <c r="F704" s="8"/>
      <c r="G704" s="8"/>
    </row>
    <row r="705" spans="1:7" s="7" customFormat="1" x14ac:dyDescent="0.25">
      <c r="A705" s="145"/>
      <c r="B705" s="8"/>
      <c r="C705" s="8"/>
      <c r="D705" s="8"/>
      <c r="E705" s="8"/>
      <c r="F705" s="8"/>
      <c r="G705" s="8"/>
    </row>
    <row r="706" spans="1:7" s="7" customFormat="1" x14ac:dyDescent="0.25">
      <c r="A706" s="145"/>
      <c r="B706" s="8"/>
      <c r="C706" s="8"/>
      <c r="D706" s="8"/>
      <c r="E706" s="8"/>
      <c r="F706" s="8"/>
      <c r="G706" s="8"/>
    </row>
    <row r="707" spans="1:7" s="7" customFormat="1" x14ac:dyDescent="0.25">
      <c r="A707" s="145"/>
      <c r="B707" s="8"/>
      <c r="C707" s="8"/>
      <c r="D707" s="8"/>
      <c r="E707" s="8"/>
      <c r="F707" s="8"/>
      <c r="G707" s="8"/>
    </row>
    <row r="708" spans="1:7" s="7" customFormat="1" x14ac:dyDescent="0.25">
      <c r="A708" s="145"/>
      <c r="B708" s="8"/>
      <c r="C708" s="8"/>
      <c r="D708" s="8"/>
      <c r="E708" s="8"/>
      <c r="F708" s="8"/>
      <c r="G708" s="8"/>
    </row>
    <row r="709" spans="1:7" s="7" customFormat="1" x14ac:dyDescent="0.25">
      <c r="A709" s="145"/>
      <c r="B709" s="8"/>
      <c r="C709" s="8"/>
      <c r="D709" s="8"/>
      <c r="E709" s="8"/>
      <c r="F709" s="8"/>
      <c r="G709" s="8"/>
    </row>
    <row r="710" spans="1:7" s="7" customFormat="1" x14ac:dyDescent="0.25">
      <c r="A710" s="145"/>
      <c r="B710" s="8"/>
      <c r="C710" s="8"/>
      <c r="D710" s="8"/>
      <c r="E710" s="8"/>
      <c r="F710" s="8"/>
      <c r="G710" s="8"/>
    </row>
    <row r="711" spans="1:7" s="7" customFormat="1" x14ac:dyDescent="0.25">
      <c r="A711" s="145"/>
      <c r="B711" s="8"/>
      <c r="C711" s="8"/>
      <c r="D711" s="8"/>
      <c r="E711" s="8"/>
      <c r="F711" s="8"/>
      <c r="G711" s="8"/>
    </row>
    <row r="712" spans="1:7" s="7" customFormat="1" x14ac:dyDescent="0.25">
      <c r="A712" s="145"/>
      <c r="B712" s="8"/>
      <c r="C712" s="8"/>
      <c r="D712" s="8"/>
      <c r="E712" s="8"/>
      <c r="F712" s="8"/>
      <c r="G712" s="8"/>
    </row>
    <row r="713" spans="1:7" s="7" customFormat="1" x14ac:dyDescent="0.25">
      <c r="A713" s="145"/>
      <c r="B713" s="8"/>
      <c r="C713" s="8"/>
      <c r="D713" s="8"/>
      <c r="E713" s="8"/>
      <c r="F713" s="8"/>
      <c r="G713" s="8"/>
    </row>
    <row r="714" spans="1:7" s="7" customFormat="1" x14ac:dyDescent="0.25">
      <c r="A714" s="145"/>
      <c r="B714" s="8"/>
      <c r="C714" s="8"/>
      <c r="D714" s="8"/>
      <c r="E714" s="8"/>
      <c r="F714" s="8"/>
      <c r="G714" s="8"/>
    </row>
    <row r="715" spans="1:7" s="7" customFormat="1" x14ac:dyDescent="0.25">
      <c r="A715" s="145"/>
      <c r="B715" s="8"/>
      <c r="C715" s="8"/>
      <c r="D715" s="8"/>
      <c r="E715" s="8"/>
      <c r="F715" s="8"/>
      <c r="G715" s="8"/>
    </row>
    <row r="716" spans="1:7" s="7" customFormat="1" x14ac:dyDescent="0.25">
      <c r="A716" s="145"/>
      <c r="B716" s="8"/>
      <c r="C716" s="8"/>
      <c r="D716" s="8"/>
      <c r="E716" s="8"/>
      <c r="F716" s="8"/>
      <c r="G716" s="8"/>
    </row>
    <row r="717" spans="1:7" s="7" customFormat="1" x14ac:dyDescent="0.25">
      <c r="A717" s="145"/>
      <c r="B717" s="8"/>
      <c r="C717" s="8"/>
      <c r="D717" s="8"/>
      <c r="E717" s="8"/>
      <c r="F717" s="8"/>
      <c r="G717" s="8"/>
    </row>
    <row r="718" spans="1:7" s="7" customFormat="1" x14ac:dyDescent="0.25">
      <c r="A718" s="145"/>
      <c r="B718" s="8"/>
      <c r="C718" s="8"/>
      <c r="D718" s="8"/>
      <c r="E718" s="8"/>
      <c r="F718" s="8"/>
      <c r="G718" s="8"/>
    </row>
    <row r="719" spans="1:7" s="7" customFormat="1" x14ac:dyDescent="0.25">
      <c r="A719" s="145"/>
      <c r="B719" s="8"/>
      <c r="C719" s="8"/>
      <c r="D719" s="8"/>
      <c r="E719" s="8"/>
      <c r="F719" s="8"/>
      <c r="G719" s="8"/>
    </row>
    <row r="720" spans="1:7" s="7" customFormat="1" x14ac:dyDescent="0.25">
      <c r="A720" s="145"/>
      <c r="B720" s="8"/>
      <c r="C720" s="8"/>
      <c r="D720" s="8"/>
      <c r="E720" s="8"/>
      <c r="F720" s="8"/>
      <c r="G720" s="8"/>
    </row>
    <row r="721" spans="1:7" s="7" customFormat="1" x14ac:dyDescent="0.25">
      <c r="A721" s="145"/>
      <c r="B721" s="8"/>
      <c r="C721" s="8"/>
      <c r="D721" s="8"/>
      <c r="E721" s="8"/>
      <c r="F721" s="8"/>
      <c r="G721" s="8"/>
    </row>
    <row r="722" spans="1:7" s="7" customFormat="1" x14ac:dyDescent="0.25">
      <c r="A722" s="145"/>
      <c r="B722" s="8"/>
      <c r="C722" s="8"/>
      <c r="D722" s="8"/>
      <c r="E722" s="8"/>
      <c r="F722" s="8"/>
      <c r="G722" s="8"/>
    </row>
    <row r="723" spans="1:7" s="7" customFormat="1" x14ac:dyDescent="0.25">
      <c r="A723" s="145"/>
      <c r="B723" s="8"/>
      <c r="C723" s="8"/>
      <c r="D723" s="8"/>
      <c r="E723" s="8"/>
      <c r="F723" s="8"/>
      <c r="G723" s="8"/>
    </row>
    <row r="724" spans="1:7" s="7" customFormat="1" x14ac:dyDescent="0.25">
      <c r="A724" s="145"/>
      <c r="B724" s="8"/>
      <c r="C724" s="8"/>
      <c r="D724" s="8"/>
      <c r="E724" s="8"/>
      <c r="F724" s="8"/>
      <c r="G724" s="8"/>
    </row>
    <row r="725" spans="1:7" s="7" customFormat="1" x14ac:dyDescent="0.25">
      <c r="A725" s="145"/>
      <c r="B725" s="8"/>
      <c r="C725" s="8"/>
      <c r="D725" s="8"/>
      <c r="E725" s="8"/>
      <c r="F725" s="8"/>
      <c r="G725" s="8"/>
    </row>
    <row r="726" spans="1:7" s="7" customFormat="1" x14ac:dyDescent="0.25">
      <c r="A726" s="145"/>
      <c r="B726" s="8"/>
      <c r="C726" s="8"/>
      <c r="D726" s="8"/>
      <c r="E726" s="8"/>
      <c r="F726" s="8"/>
      <c r="G726" s="8"/>
    </row>
    <row r="727" spans="1:7" s="7" customFormat="1" x14ac:dyDescent="0.25">
      <c r="A727" s="145"/>
      <c r="B727" s="8"/>
      <c r="C727" s="8"/>
      <c r="D727" s="8"/>
      <c r="E727" s="8"/>
      <c r="F727" s="8"/>
      <c r="G727" s="8"/>
    </row>
    <row r="728" spans="1:7" s="7" customFormat="1" x14ac:dyDescent="0.25">
      <c r="A728" s="145"/>
      <c r="B728" s="8"/>
      <c r="C728" s="8"/>
      <c r="D728" s="8"/>
      <c r="E728" s="8"/>
      <c r="F728" s="8"/>
      <c r="G728" s="8"/>
    </row>
    <row r="729" spans="1:7" s="7" customFormat="1" x14ac:dyDescent="0.25">
      <c r="A729" s="145"/>
      <c r="B729" s="8"/>
      <c r="C729" s="8"/>
      <c r="D729" s="8"/>
      <c r="E729" s="8"/>
      <c r="F729" s="8"/>
      <c r="G729" s="8"/>
    </row>
    <row r="730" spans="1:7" s="7" customFormat="1" x14ac:dyDescent="0.25">
      <c r="A730" s="145"/>
      <c r="B730" s="8"/>
      <c r="C730" s="8"/>
      <c r="D730" s="8"/>
      <c r="E730" s="8"/>
      <c r="F730" s="8"/>
      <c r="G730" s="8"/>
    </row>
    <row r="731" spans="1:7" s="7" customFormat="1" x14ac:dyDescent="0.25">
      <c r="A731" s="145"/>
      <c r="B731" s="8"/>
      <c r="C731" s="8"/>
      <c r="D731" s="8"/>
      <c r="E731" s="8"/>
      <c r="F731" s="8"/>
      <c r="G731" s="8"/>
    </row>
    <row r="732" spans="1:7" s="7" customFormat="1" x14ac:dyDescent="0.25">
      <c r="A732" s="145"/>
      <c r="B732" s="8"/>
      <c r="C732" s="8"/>
      <c r="D732" s="8"/>
      <c r="E732" s="8"/>
      <c r="F732" s="8"/>
      <c r="G732" s="8"/>
    </row>
    <row r="733" spans="1:7" s="7" customFormat="1" x14ac:dyDescent="0.25">
      <c r="A733" s="145"/>
      <c r="B733" s="8"/>
      <c r="C733" s="8"/>
      <c r="D733" s="8"/>
      <c r="E733" s="8"/>
      <c r="F733" s="8"/>
      <c r="G733" s="8"/>
    </row>
    <row r="734" spans="1:7" s="7" customFormat="1" x14ac:dyDescent="0.25">
      <c r="A734" s="145"/>
      <c r="B734" s="8"/>
      <c r="C734" s="8"/>
      <c r="D734" s="8"/>
      <c r="E734" s="8"/>
      <c r="F734" s="8"/>
      <c r="G734" s="8"/>
    </row>
    <row r="735" spans="1:7" s="7" customFormat="1" x14ac:dyDescent="0.25">
      <c r="A735" s="145"/>
      <c r="B735" s="8"/>
      <c r="C735" s="8"/>
      <c r="D735" s="8"/>
      <c r="E735" s="8"/>
      <c r="F735" s="8"/>
      <c r="G735" s="8"/>
    </row>
    <row r="736" spans="1:7" s="7" customFormat="1" x14ac:dyDescent="0.25">
      <c r="A736" s="145"/>
      <c r="B736" s="8"/>
      <c r="C736" s="8"/>
      <c r="D736" s="8"/>
      <c r="E736" s="8"/>
      <c r="F736" s="8"/>
      <c r="G736" s="8"/>
    </row>
    <row r="737" spans="1:7" s="7" customFormat="1" x14ac:dyDescent="0.25">
      <c r="A737" s="145"/>
      <c r="B737" s="8"/>
      <c r="C737" s="8"/>
      <c r="D737" s="8"/>
      <c r="E737" s="8"/>
      <c r="F737" s="8"/>
      <c r="G737" s="8"/>
    </row>
    <row r="738" spans="1:7" s="7" customFormat="1" x14ac:dyDescent="0.25">
      <c r="A738" s="145"/>
      <c r="B738" s="8"/>
      <c r="C738" s="8"/>
      <c r="D738" s="8"/>
      <c r="E738" s="8"/>
      <c r="F738" s="8"/>
      <c r="G738" s="8"/>
    </row>
    <row r="739" spans="1:7" s="7" customFormat="1" x14ac:dyDescent="0.25">
      <c r="A739" s="145"/>
      <c r="B739" s="8"/>
      <c r="C739" s="8"/>
      <c r="D739" s="8"/>
      <c r="E739" s="8"/>
      <c r="F739" s="8"/>
      <c r="G739" s="8"/>
    </row>
    <row r="740" spans="1:7" s="7" customFormat="1" x14ac:dyDescent="0.25">
      <c r="A740" s="145"/>
      <c r="B740" s="8"/>
      <c r="C740" s="8"/>
      <c r="D740" s="8"/>
      <c r="E740" s="8"/>
      <c r="F740" s="8"/>
      <c r="G740" s="8"/>
    </row>
    <row r="741" spans="1:7" s="7" customFormat="1" x14ac:dyDescent="0.25">
      <c r="A741" s="145"/>
      <c r="B741" s="8"/>
      <c r="C741" s="8"/>
      <c r="D741" s="8"/>
      <c r="E741" s="8"/>
      <c r="F741" s="8"/>
      <c r="G741" s="8"/>
    </row>
    <row r="742" spans="1:7" s="7" customFormat="1" x14ac:dyDescent="0.25">
      <c r="A742" s="145"/>
      <c r="B742" s="8"/>
      <c r="C742" s="8"/>
      <c r="D742" s="8"/>
      <c r="E742" s="8"/>
      <c r="F742" s="8"/>
      <c r="G742" s="8"/>
    </row>
    <row r="743" spans="1:7" s="7" customFormat="1" x14ac:dyDescent="0.25">
      <c r="A743" s="145"/>
      <c r="B743" s="8"/>
      <c r="C743" s="8"/>
      <c r="D743" s="8"/>
      <c r="E743" s="8"/>
      <c r="F743" s="8"/>
      <c r="G743" s="8"/>
    </row>
    <row r="744" spans="1:7" s="7" customFormat="1" x14ac:dyDescent="0.25">
      <c r="A744" s="145"/>
      <c r="B744" s="8"/>
      <c r="C744" s="8"/>
      <c r="D744" s="8"/>
      <c r="E744" s="8"/>
      <c r="F744" s="8"/>
      <c r="G744" s="8"/>
    </row>
    <row r="745" spans="1:7" s="7" customFormat="1" x14ac:dyDescent="0.25">
      <c r="A745" s="145"/>
      <c r="B745" s="8"/>
      <c r="C745" s="8"/>
      <c r="D745" s="8"/>
      <c r="E745" s="8"/>
      <c r="F745" s="8"/>
      <c r="G745" s="8"/>
    </row>
    <row r="746" spans="1:7" s="7" customFormat="1" x14ac:dyDescent="0.25">
      <c r="A746" s="145"/>
      <c r="B746" s="8"/>
      <c r="C746" s="8"/>
      <c r="D746" s="8"/>
      <c r="E746" s="8"/>
      <c r="F746" s="8"/>
      <c r="G746" s="8"/>
    </row>
    <row r="747" spans="1:7" s="7" customFormat="1" x14ac:dyDescent="0.25">
      <c r="A747" s="145"/>
      <c r="B747" s="8"/>
      <c r="C747" s="8"/>
      <c r="D747" s="8"/>
      <c r="E747" s="8"/>
      <c r="F747" s="8"/>
      <c r="G747" s="8"/>
    </row>
    <row r="748" spans="1:7" s="7" customFormat="1" x14ac:dyDescent="0.25">
      <c r="A748" s="145"/>
      <c r="B748" s="8"/>
      <c r="C748" s="8"/>
      <c r="D748" s="8"/>
      <c r="E748" s="8"/>
      <c r="F748" s="8"/>
      <c r="G748" s="8"/>
    </row>
    <row r="749" spans="1:7" s="7" customFormat="1" x14ac:dyDescent="0.25">
      <c r="A749" s="145"/>
      <c r="B749" s="8"/>
      <c r="C749" s="8"/>
      <c r="D749" s="8"/>
      <c r="E749" s="8"/>
      <c r="F749" s="8"/>
      <c r="G749" s="8"/>
    </row>
    <row r="750" spans="1:7" s="7" customFormat="1" x14ac:dyDescent="0.25">
      <c r="A750" s="145"/>
      <c r="B750" s="8"/>
      <c r="C750" s="8"/>
      <c r="D750" s="8"/>
      <c r="E750" s="8"/>
      <c r="F750" s="8"/>
      <c r="G750" s="8"/>
    </row>
    <row r="751" spans="1:7" s="7" customFormat="1" x14ac:dyDescent="0.25">
      <c r="A751" s="145"/>
      <c r="B751" s="8"/>
      <c r="C751" s="8"/>
      <c r="D751" s="8"/>
      <c r="E751" s="8"/>
      <c r="F751" s="8"/>
      <c r="G751" s="8"/>
    </row>
    <row r="752" spans="1:7" s="7" customFormat="1" x14ac:dyDescent="0.25">
      <c r="A752" s="145"/>
      <c r="B752" s="8"/>
      <c r="C752" s="8"/>
      <c r="D752" s="8"/>
      <c r="E752" s="8"/>
      <c r="F752" s="8"/>
      <c r="G752" s="8"/>
    </row>
    <row r="753" spans="1:7" s="7" customFormat="1" x14ac:dyDescent="0.25">
      <c r="A753" s="145"/>
      <c r="B753" s="8"/>
      <c r="C753" s="8"/>
      <c r="D753" s="8"/>
      <c r="E753" s="8"/>
      <c r="F753" s="8"/>
      <c r="G753" s="8"/>
    </row>
    <row r="754" spans="1:7" s="7" customFormat="1" x14ac:dyDescent="0.25">
      <c r="A754" s="145"/>
      <c r="B754" s="8"/>
      <c r="C754" s="8"/>
      <c r="D754" s="8"/>
      <c r="E754" s="8"/>
      <c r="F754" s="8"/>
      <c r="G754" s="8"/>
    </row>
    <row r="755" spans="1:7" s="7" customFormat="1" x14ac:dyDescent="0.25">
      <c r="A755" s="145"/>
      <c r="B755" s="8"/>
      <c r="C755" s="8"/>
      <c r="D755" s="8"/>
      <c r="E755" s="8"/>
      <c r="F755" s="8"/>
      <c r="G755" s="8"/>
    </row>
    <row r="756" spans="1:7" s="7" customFormat="1" x14ac:dyDescent="0.25">
      <c r="A756" s="145"/>
      <c r="B756" s="8"/>
      <c r="C756" s="8"/>
      <c r="D756" s="8"/>
      <c r="E756" s="8"/>
      <c r="F756" s="8"/>
      <c r="G756" s="8"/>
    </row>
    <row r="757" spans="1:7" s="7" customFormat="1" x14ac:dyDescent="0.25">
      <c r="A757" s="145"/>
      <c r="B757" s="8"/>
      <c r="C757" s="8"/>
      <c r="D757" s="8"/>
      <c r="E757" s="8"/>
      <c r="F757" s="8"/>
      <c r="G757" s="8"/>
    </row>
    <row r="758" spans="1:7" s="7" customFormat="1" x14ac:dyDescent="0.25">
      <c r="A758" s="145"/>
      <c r="B758" s="8"/>
      <c r="C758" s="8"/>
      <c r="D758" s="8"/>
      <c r="E758" s="8"/>
      <c r="F758" s="8"/>
      <c r="G758" s="8"/>
    </row>
    <row r="759" spans="1:7" s="7" customFormat="1" x14ac:dyDescent="0.25">
      <c r="A759" s="145"/>
      <c r="B759" s="8"/>
      <c r="C759" s="8"/>
      <c r="D759" s="8"/>
      <c r="E759" s="8"/>
      <c r="F759" s="8"/>
      <c r="G759" s="8"/>
    </row>
    <row r="760" spans="1:7" s="7" customFormat="1" x14ac:dyDescent="0.25">
      <c r="A760" s="145"/>
      <c r="B760" s="8"/>
      <c r="C760" s="8"/>
      <c r="D760" s="8"/>
      <c r="E760" s="8"/>
      <c r="F760" s="8"/>
      <c r="G760" s="8"/>
    </row>
    <row r="761" spans="1:7" s="7" customFormat="1" x14ac:dyDescent="0.25">
      <c r="A761" s="145"/>
      <c r="B761" s="8"/>
      <c r="C761" s="8"/>
      <c r="D761" s="8"/>
      <c r="E761" s="8"/>
      <c r="F761" s="8"/>
      <c r="G761" s="8"/>
    </row>
    <row r="762" spans="1:7" s="7" customFormat="1" x14ac:dyDescent="0.25">
      <c r="A762" s="145"/>
      <c r="B762" s="8"/>
      <c r="C762" s="8"/>
      <c r="D762" s="8"/>
      <c r="E762" s="8"/>
      <c r="F762" s="8"/>
      <c r="G762" s="8"/>
    </row>
    <row r="763" spans="1:7" s="7" customFormat="1" x14ac:dyDescent="0.25">
      <c r="A763" s="145"/>
      <c r="B763" s="8"/>
      <c r="C763" s="8"/>
      <c r="D763" s="8"/>
      <c r="E763" s="8"/>
      <c r="F763" s="8"/>
      <c r="G763" s="8"/>
    </row>
    <row r="764" spans="1:7" s="7" customFormat="1" x14ac:dyDescent="0.25">
      <c r="A764" s="145"/>
      <c r="B764" s="8"/>
      <c r="C764" s="8"/>
      <c r="D764" s="8"/>
      <c r="E764" s="8"/>
      <c r="F764" s="8"/>
      <c r="G764" s="8"/>
    </row>
    <row r="765" spans="1:7" s="7" customFormat="1" x14ac:dyDescent="0.25">
      <c r="A765" s="145"/>
      <c r="B765" s="8"/>
      <c r="C765" s="8"/>
      <c r="D765" s="8"/>
      <c r="E765" s="8"/>
      <c r="F765" s="8"/>
      <c r="G765" s="8"/>
    </row>
    <row r="766" spans="1:7" s="7" customFormat="1" x14ac:dyDescent="0.25">
      <c r="A766" s="145"/>
      <c r="B766" s="8"/>
      <c r="C766" s="8"/>
      <c r="D766" s="8"/>
      <c r="E766" s="8"/>
      <c r="F766" s="8"/>
      <c r="G766" s="8"/>
    </row>
    <row r="767" spans="1:7" s="7" customFormat="1" x14ac:dyDescent="0.25">
      <c r="A767" s="145"/>
      <c r="B767" s="8"/>
      <c r="C767" s="8"/>
      <c r="D767" s="8"/>
      <c r="E767" s="8"/>
      <c r="F767" s="8"/>
      <c r="G767" s="8"/>
    </row>
    <row r="768" spans="1:7" s="7" customFormat="1" x14ac:dyDescent="0.25">
      <c r="A768" s="145"/>
      <c r="B768" s="8"/>
      <c r="C768" s="8"/>
      <c r="D768" s="8"/>
      <c r="E768" s="8"/>
      <c r="F768" s="8"/>
      <c r="G768" s="8"/>
    </row>
    <row r="769" spans="1:7" s="7" customFormat="1" x14ac:dyDescent="0.25">
      <c r="A769" s="145"/>
      <c r="B769" s="8"/>
      <c r="C769" s="8"/>
      <c r="D769" s="8"/>
      <c r="E769" s="8"/>
      <c r="F769" s="8"/>
      <c r="G769" s="8"/>
    </row>
    <row r="770" spans="1:7" s="7" customFormat="1" x14ac:dyDescent="0.25">
      <c r="A770" s="145"/>
      <c r="B770" s="8"/>
      <c r="C770" s="8"/>
      <c r="D770" s="8"/>
      <c r="E770" s="8"/>
      <c r="F770" s="8"/>
      <c r="G770" s="8"/>
    </row>
    <row r="771" spans="1:7" s="7" customFormat="1" x14ac:dyDescent="0.25">
      <c r="A771" s="145"/>
      <c r="B771" s="8"/>
      <c r="C771" s="8"/>
      <c r="D771" s="8"/>
      <c r="E771" s="8"/>
      <c r="F771" s="8"/>
      <c r="G771" s="8"/>
    </row>
    <row r="772" spans="1:7" s="7" customFormat="1" x14ac:dyDescent="0.25">
      <c r="A772" s="145"/>
      <c r="B772" s="8"/>
      <c r="C772" s="8"/>
      <c r="D772" s="8"/>
      <c r="E772" s="8"/>
      <c r="F772" s="8"/>
      <c r="G772" s="8"/>
    </row>
    <row r="773" spans="1:7" s="7" customFormat="1" x14ac:dyDescent="0.25">
      <c r="A773" s="145"/>
      <c r="B773" s="8"/>
      <c r="C773" s="8"/>
      <c r="D773" s="8"/>
      <c r="E773" s="8"/>
      <c r="F773" s="8"/>
      <c r="G773" s="8"/>
    </row>
    <row r="774" spans="1:7" s="7" customFormat="1" x14ac:dyDescent="0.25">
      <c r="A774" s="145"/>
      <c r="B774" s="8"/>
      <c r="C774" s="8"/>
      <c r="D774" s="8"/>
      <c r="E774" s="8"/>
      <c r="F774" s="8"/>
      <c r="G774" s="8"/>
    </row>
    <row r="775" spans="1:7" s="7" customFormat="1" x14ac:dyDescent="0.25">
      <c r="A775" s="145"/>
      <c r="B775" s="8"/>
      <c r="C775" s="8"/>
      <c r="D775" s="8"/>
      <c r="E775" s="8"/>
      <c r="F775" s="8"/>
      <c r="G775" s="8"/>
    </row>
    <row r="776" spans="1:7" s="7" customFormat="1" x14ac:dyDescent="0.25">
      <c r="A776" s="145"/>
      <c r="B776" s="8"/>
      <c r="C776" s="8"/>
      <c r="D776" s="8"/>
      <c r="E776" s="8"/>
      <c r="F776" s="8"/>
      <c r="G776" s="8"/>
    </row>
    <row r="777" spans="1:7" s="7" customFormat="1" x14ac:dyDescent="0.25">
      <c r="A777" s="135"/>
      <c r="B777" s="8"/>
      <c r="C777" s="8"/>
      <c r="D777" s="8"/>
      <c r="E777" s="8"/>
      <c r="F777" s="8"/>
      <c r="G777" s="8"/>
    </row>
    <row r="778" spans="1:7" s="7" customFormat="1" x14ac:dyDescent="0.25">
      <c r="A778" s="135"/>
      <c r="B778" s="8"/>
      <c r="C778" s="8"/>
      <c r="D778" s="8"/>
      <c r="E778" s="8"/>
      <c r="F778" s="8"/>
      <c r="G778" s="8"/>
    </row>
    <row r="779" spans="1:7" s="7" customFormat="1" x14ac:dyDescent="0.25">
      <c r="A779" s="135"/>
      <c r="B779" s="8"/>
      <c r="C779" s="8"/>
      <c r="D779" s="8"/>
      <c r="E779" s="8"/>
      <c r="F779" s="8"/>
      <c r="G779" s="8"/>
    </row>
    <row r="780" spans="1:7" s="7" customFormat="1" x14ac:dyDescent="0.25">
      <c r="A780" s="135"/>
      <c r="B780" s="8"/>
      <c r="C780" s="8"/>
      <c r="D780" s="8"/>
      <c r="E780" s="8"/>
      <c r="F780" s="8"/>
      <c r="G780" s="8"/>
    </row>
    <row r="781" spans="1:7" s="7" customFormat="1" x14ac:dyDescent="0.25">
      <c r="A781" s="135"/>
      <c r="B781" s="8"/>
      <c r="C781" s="8"/>
      <c r="D781" s="8"/>
      <c r="E781" s="8"/>
      <c r="F781" s="8"/>
      <c r="G781" s="8"/>
    </row>
    <row r="782" spans="1:7" s="7" customFormat="1" x14ac:dyDescent="0.25">
      <c r="A782" s="135"/>
      <c r="B782" s="8"/>
      <c r="C782" s="8"/>
      <c r="D782" s="8"/>
      <c r="E782" s="8"/>
      <c r="F782" s="8"/>
      <c r="G782" s="8"/>
    </row>
    <row r="783" spans="1:7" s="7" customFormat="1" x14ac:dyDescent="0.25">
      <c r="A783" s="135"/>
      <c r="B783" s="8"/>
      <c r="C783" s="8"/>
      <c r="D783" s="8"/>
      <c r="E783" s="8"/>
      <c r="F783" s="8"/>
      <c r="G783" s="8"/>
    </row>
    <row r="784" spans="1:7" s="7" customFormat="1" x14ac:dyDescent="0.25">
      <c r="A784" s="135"/>
      <c r="B784" s="8"/>
      <c r="C784" s="8"/>
      <c r="D784" s="8"/>
      <c r="E784" s="8"/>
      <c r="F784" s="8"/>
      <c r="G784" s="8"/>
    </row>
    <row r="785" spans="1:7" s="7" customFormat="1" x14ac:dyDescent="0.25">
      <c r="A785" s="135"/>
      <c r="B785" s="8"/>
      <c r="C785" s="8"/>
      <c r="D785" s="8"/>
      <c r="E785" s="8"/>
      <c r="F785" s="8"/>
      <c r="G785" s="8"/>
    </row>
    <row r="786" spans="1:7" s="7" customFormat="1" x14ac:dyDescent="0.25">
      <c r="A786" s="135"/>
      <c r="B786" s="8"/>
      <c r="C786" s="8"/>
      <c r="D786" s="8"/>
      <c r="E786" s="8"/>
      <c r="F786" s="8"/>
      <c r="G786" s="8"/>
    </row>
    <row r="787" spans="1:7" s="7" customFormat="1" x14ac:dyDescent="0.25">
      <c r="A787" s="135"/>
      <c r="B787" s="8"/>
      <c r="C787" s="8"/>
      <c r="D787" s="8"/>
      <c r="E787" s="8"/>
      <c r="F787" s="8"/>
      <c r="G787" s="8"/>
    </row>
    <row r="788" spans="1:7" s="7" customFormat="1" x14ac:dyDescent="0.25">
      <c r="A788" s="135"/>
      <c r="B788" s="8"/>
      <c r="C788" s="8"/>
      <c r="D788" s="8"/>
      <c r="E788" s="8"/>
      <c r="F788" s="8"/>
      <c r="G788" s="8"/>
    </row>
    <row r="789" spans="1:7" s="7" customFormat="1" x14ac:dyDescent="0.25">
      <c r="A789" s="135"/>
      <c r="B789" s="8"/>
      <c r="C789" s="8"/>
      <c r="D789" s="8"/>
      <c r="E789" s="8"/>
      <c r="F789" s="8"/>
      <c r="G789" s="8"/>
    </row>
    <row r="790" spans="1:7" s="7" customFormat="1" x14ac:dyDescent="0.25">
      <c r="A790" s="135"/>
      <c r="B790" s="8"/>
      <c r="C790" s="8"/>
      <c r="D790" s="8"/>
      <c r="E790" s="8"/>
      <c r="F790" s="8"/>
      <c r="G790" s="8"/>
    </row>
    <row r="791" spans="1:7" s="7" customFormat="1" x14ac:dyDescent="0.25">
      <c r="A791" s="135"/>
      <c r="B791" s="8"/>
      <c r="C791" s="8"/>
      <c r="D791" s="8"/>
      <c r="E791" s="8"/>
      <c r="F791" s="8"/>
      <c r="G791" s="8"/>
    </row>
    <row r="792" spans="1:7" s="7" customFormat="1" x14ac:dyDescent="0.25">
      <c r="A792" s="135"/>
      <c r="B792" s="8"/>
      <c r="C792" s="8"/>
      <c r="D792" s="8"/>
      <c r="E792" s="8"/>
      <c r="F792" s="8"/>
      <c r="G792" s="8"/>
    </row>
    <row r="793" spans="1:7" s="7" customFormat="1" x14ac:dyDescent="0.25">
      <c r="A793" s="135"/>
      <c r="B793" s="8"/>
      <c r="C793" s="8"/>
      <c r="D793" s="8"/>
      <c r="E793" s="8"/>
      <c r="F793" s="8"/>
      <c r="G793" s="8"/>
    </row>
    <row r="794" spans="1:7" s="7" customFormat="1" x14ac:dyDescent="0.25">
      <c r="A794" s="135"/>
      <c r="B794" s="8"/>
      <c r="C794" s="8"/>
      <c r="D794" s="8"/>
      <c r="E794" s="8"/>
      <c r="F794" s="8"/>
      <c r="G794" s="8"/>
    </row>
    <row r="795" spans="1:7" s="7" customFormat="1" x14ac:dyDescent="0.25">
      <c r="A795" s="135"/>
      <c r="B795" s="8"/>
      <c r="C795" s="8"/>
      <c r="D795" s="8"/>
      <c r="E795" s="8"/>
      <c r="F795" s="8"/>
      <c r="G795" s="8"/>
    </row>
    <row r="796" spans="1:7" s="7" customFormat="1" x14ac:dyDescent="0.25">
      <c r="A796" s="135"/>
      <c r="B796" s="8"/>
      <c r="C796" s="8"/>
      <c r="D796" s="8"/>
      <c r="E796" s="8"/>
      <c r="F796" s="8"/>
      <c r="G796" s="8"/>
    </row>
    <row r="797" spans="1:7" s="7" customFormat="1" x14ac:dyDescent="0.25">
      <c r="A797" s="135"/>
      <c r="B797" s="8"/>
      <c r="C797" s="8"/>
      <c r="D797" s="8"/>
      <c r="E797" s="8"/>
      <c r="F797" s="8"/>
      <c r="G797" s="8"/>
    </row>
    <row r="798" spans="1:7" s="7" customFormat="1" x14ac:dyDescent="0.25">
      <c r="A798" s="135"/>
      <c r="B798" s="8"/>
      <c r="C798" s="8"/>
      <c r="D798" s="8"/>
      <c r="E798" s="8"/>
      <c r="F798" s="8"/>
      <c r="G798" s="8"/>
    </row>
    <row r="799" spans="1:7" s="7" customFormat="1" x14ac:dyDescent="0.25">
      <c r="A799" s="135"/>
      <c r="B799" s="8"/>
      <c r="C799" s="8"/>
      <c r="D799" s="8"/>
      <c r="E799" s="8"/>
      <c r="F799" s="8"/>
      <c r="G799" s="8"/>
    </row>
    <row r="800" spans="1:7" s="7" customFormat="1" x14ac:dyDescent="0.25">
      <c r="A800" s="135"/>
      <c r="B800" s="8"/>
      <c r="C800" s="8"/>
      <c r="D800" s="8"/>
      <c r="E800" s="8"/>
      <c r="F800" s="8"/>
      <c r="G800" s="8"/>
    </row>
    <row r="801" spans="1:7" s="7" customFormat="1" x14ac:dyDescent="0.25">
      <c r="A801" s="135"/>
      <c r="B801" s="8"/>
      <c r="C801" s="8"/>
      <c r="D801" s="8"/>
      <c r="E801" s="8"/>
      <c r="F801" s="8"/>
      <c r="G801" s="8"/>
    </row>
    <row r="802" spans="1:7" s="7" customFormat="1" x14ac:dyDescent="0.25">
      <c r="A802" s="135"/>
      <c r="B802" s="8"/>
      <c r="C802" s="8"/>
      <c r="D802" s="8"/>
      <c r="E802" s="8"/>
      <c r="F802" s="8"/>
      <c r="G802" s="8"/>
    </row>
    <row r="803" spans="1:7" s="7" customFormat="1" x14ac:dyDescent="0.25">
      <c r="A803" s="135"/>
      <c r="B803" s="8"/>
      <c r="C803" s="8"/>
      <c r="D803" s="8"/>
      <c r="E803" s="8"/>
      <c r="F803" s="8"/>
      <c r="G803" s="8"/>
    </row>
    <row r="804" spans="1:7" s="7" customFormat="1" x14ac:dyDescent="0.25">
      <c r="A804" s="135"/>
      <c r="B804" s="8"/>
      <c r="C804" s="8"/>
      <c r="D804" s="8"/>
      <c r="E804" s="8"/>
      <c r="F804" s="8"/>
      <c r="G804" s="8"/>
    </row>
    <row r="805" spans="1:7" s="7" customFormat="1" x14ac:dyDescent="0.25">
      <c r="A805" s="135"/>
      <c r="B805" s="8"/>
      <c r="C805" s="8"/>
      <c r="D805" s="8"/>
      <c r="E805" s="8"/>
      <c r="F805" s="8"/>
      <c r="G805" s="8"/>
    </row>
    <row r="806" spans="1:7" s="7" customFormat="1" x14ac:dyDescent="0.25">
      <c r="A806" s="135"/>
      <c r="B806" s="8"/>
      <c r="C806" s="8"/>
      <c r="D806" s="8"/>
      <c r="E806" s="8"/>
      <c r="F806" s="8"/>
      <c r="G806" s="8"/>
    </row>
    <row r="807" spans="1:7" s="7" customFormat="1" x14ac:dyDescent="0.25">
      <c r="A807" s="135"/>
      <c r="B807" s="8"/>
      <c r="C807" s="8"/>
      <c r="D807" s="8"/>
      <c r="E807" s="8"/>
      <c r="F807" s="8"/>
      <c r="G807" s="8"/>
    </row>
    <row r="808" spans="1:7" s="7" customFormat="1" x14ac:dyDescent="0.25">
      <c r="A808" s="135"/>
      <c r="B808" s="8"/>
      <c r="C808" s="8"/>
      <c r="D808" s="8"/>
      <c r="E808" s="8"/>
      <c r="F808" s="8"/>
      <c r="G808" s="8"/>
    </row>
    <row r="809" spans="1:7" s="7" customFormat="1" x14ac:dyDescent="0.25">
      <c r="A809" s="135"/>
      <c r="B809" s="8"/>
      <c r="C809" s="8"/>
      <c r="D809" s="8"/>
      <c r="E809" s="8"/>
      <c r="F809" s="8"/>
      <c r="G809" s="8"/>
    </row>
    <row r="810" spans="1:7" s="7" customFormat="1" x14ac:dyDescent="0.25">
      <c r="A810" s="135"/>
      <c r="B810" s="8"/>
      <c r="C810" s="8"/>
      <c r="D810" s="8"/>
      <c r="E810" s="8"/>
      <c r="F810" s="8"/>
      <c r="G810" s="8"/>
    </row>
    <row r="811" spans="1:7" s="7" customFormat="1" x14ac:dyDescent="0.25">
      <c r="A811" s="135"/>
      <c r="B811" s="8"/>
      <c r="C811" s="8"/>
      <c r="D811" s="8"/>
      <c r="E811" s="8"/>
      <c r="F811" s="8"/>
      <c r="G811" s="8"/>
    </row>
    <row r="812" spans="1:7" s="7" customFormat="1" x14ac:dyDescent="0.25">
      <c r="A812" s="135"/>
      <c r="B812" s="8"/>
      <c r="C812" s="8"/>
      <c r="D812" s="8"/>
      <c r="E812" s="8"/>
      <c r="F812" s="8"/>
      <c r="G812" s="8"/>
    </row>
    <row r="813" spans="1:7" s="7" customFormat="1" x14ac:dyDescent="0.25">
      <c r="A813" s="135"/>
      <c r="B813" s="8"/>
      <c r="C813" s="8"/>
      <c r="D813" s="8"/>
      <c r="E813" s="8"/>
      <c r="F813" s="8"/>
      <c r="G813" s="8"/>
    </row>
    <row r="814" spans="1:7" s="7" customFormat="1" x14ac:dyDescent="0.25">
      <c r="A814" s="135"/>
      <c r="B814" s="8"/>
      <c r="C814" s="8"/>
      <c r="D814" s="8"/>
      <c r="E814" s="8"/>
      <c r="F814" s="8"/>
      <c r="G814" s="8"/>
    </row>
    <row r="815" spans="1:7" s="7" customFormat="1" x14ac:dyDescent="0.25">
      <c r="A815" s="135"/>
      <c r="B815" s="8"/>
      <c r="C815" s="8"/>
      <c r="D815" s="8"/>
      <c r="E815" s="8"/>
      <c r="F815" s="8"/>
      <c r="G815" s="8"/>
    </row>
    <row r="816" spans="1:7" s="7" customFormat="1" x14ac:dyDescent="0.25">
      <c r="A816" s="135"/>
      <c r="B816" s="8"/>
      <c r="C816" s="8"/>
      <c r="D816" s="8"/>
      <c r="E816" s="8"/>
      <c r="F816" s="8"/>
      <c r="G816" s="8"/>
    </row>
    <row r="817" spans="1:7" s="7" customFormat="1" x14ac:dyDescent="0.25">
      <c r="A817" s="135"/>
      <c r="B817" s="8"/>
      <c r="C817" s="8"/>
      <c r="D817" s="8"/>
      <c r="E817" s="8"/>
      <c r="F817" s="8"/>
      <c r="G817" s="8"/>
    </row>
    <row r="818" spans="1:7" s="7" customFormat="1" x14ac:dyDescent="0.25">
      <c r="A818" s="135"/>
      <c r="B818" s="8"/>
      <c r="C818" s="8"/>
      <c r="D818" s="8"/>
      <c r="E818" s="8"/>
      <c r="F818" s="8"/>
      <c r="G818" s="8"/>
    </row>
    <row r="819" spans="1:7" s="7" customFormat="1" x14ac:dyDescent="0.25">
      <c r="A819" s="135"/>
      <c r="B819" s="8"/>
      <c r="C819" s="8"/>
      <c r="D819" s="8"/>
      <c r="E819" s="8"/>
      <c r="F819" s="8"/>
      <c r="G819" s="8"/>
    </row>
    <row r="820" spans="1:7" s="7" customFormat="1" x14ac:dyDescent="0.25">
      <c r="A820" s="135"/>
      <c r="B820" s="8"/>
      <c r="C820" s="8"/>
      <c r="D820" s="8"/>
      <c r="E820" s="8"/>
      <c r="F820" s="8"/>
      <c r="G820" s="8"/>
    </row>
    <row r="821" spans="1:7" s="7" customFormat="1" x14ac:dyDescent="0.25">
      <c r="A821" s="135"/>
      <c r="B821" s="8"/>
      <c r="C821" s="8"/>
      <c r="D821" s="8"/>
      <c r="E821" s="8"/>
      <c r="F821" s="8"/>
      <c r="G821" s="8"/>
    </row>
    <row r="822" spans="1:7" s="7" customFormat="1" x14ac:dyDescent="0.25">
      <c r="A822" s="135"/>
      <c r="B822" s="8"/>
      <c r="C822" s="8"/>
      <c r="D822" s="8"/>
      <c r="E822" s="8"/>
      <c r="F822" s="8"/>
      <c r="G822" s="8"/>
    </row>
    <row r="823" spans="1:7" s="7" customFormat="1" x14ac:dyDescent="0.25">
      <c r="A823" s="135"/>
      <c r="B823" s="8"/>
      <c r="C823" s="8"/>
      <c r="D823" s="8"/>
      <c r="E823" s="8"/>
      <c r="F823" s="8"/>
      <c r="G823" s="8"/>
    </row>
    <row r="824" spans="1:7" s="7" customFormat="1" x14ac:dyDescent="0.25">
      <c r="A824" s="135"/>
      <c r="B824" s="8"/>
      <c r="C824" s="8"/>
      <c r="D824" s="8"/>
      <c r="E824" s="8"/>
      <c r="F824" s="8"/>
      <c r="G824" s="8"/>
    </row>
    <row r="825" spans="1:7" s="7" customFormat="1" x14ac:dyDescent="0.25">
      <c r="A825" s="135"/>
      <c r="B825" s="8"/>
      <c r="C825" s="8"/>
      <c r="D825" s="8"/>
      <c r="E825" s="8"/>
      <c r="F825" s="8"/>
      <c r="G825" s="8"/>
    </row>
    <row r="826" spans="1:7" s="7" customFormat="1" x14ac:dyDescent="0.25">
      <c r="A826" s="135"/>
      <c r="B826" s="8"/>
      <c r="C826" s="8"/>
      <c r="D826" s="8"/>
      <c r="E826" s="8"/>
      <c r="F826" s="8"/>
      <c r="G826" s="8"/>
    </row>
    <row r="827" spans="1:7" s="7" customFormat="1" x14ac:dyDescent="0.25">
      <c r="A827" s="135"/>
      <c r="B827" s="8"/>
      <c r="C827" s="8"/>
      <c r="D827" s="8"/>
      <c r="E827" s="8"/>
      <c r="F827" s="8"/>
      <c r="G827" s="8"/>
    </row>
    <row r="828" spans="1:7" s="7" customFormat="1" x14ac:dyDescent="0.25">
      <c r="A828" s="135"/>
      <c r="B828" s="8"/>
      <c r="C828" s="8"/>
      <c r="D828" s="8"/>
      <c r="E828" s="8"/>
      <c r="F828" s="8"/>
      <c r="G828" s="8"/>
    </row>
    <row r="829" spans="1:7" s="7" customFormat="1" x14ac:dyDescent="0.25">
      <c r="A829" s="135"/>
      <c r="B829" s="8"/>
      <c r="C829" s="8"/>
      <c r="D829" s="8"/>
      <c r="E829" s="8"/>
      <c r="F829" s="8"/>
      <c r="G829" s="8"/>
    </row>
    <row r="830" spans="1:7" s="7" customFormat="1" x14ac:dyDescent="0.25">
      <c r="A830" s="135"/>
      <c r="B830" s="8"/>
      <c r="C830" s="8"/>
      <c r="D830" s="8"/>
      <c r="E830" s="8"/>
      <c r="F830" s="8"/>
      <c r="G830" s="8"/>
    </row>
    <row r="831" spans="1:7" s="7" customFormat="1" x14ac:dyDescent="0.25">
      <c r="A831" s="135"/>
      <c r="B831" s="8"/>
      <c r="C831" s="8"/>
      <c r="D831" s="8"/>
      <c r="E831" s="8"/>
      <c r="F831" s="8"/>
      <c r="G831" s="8"/>
    </row>
    <row r="832" spans="1:7" s="7" customFormat="1" x14ac:dyDescent="0.25">
      <c r="A832" s="135"/>
      <c r="B832" s="8"/>
      <c r="C832" s="8"/>
      <c r="D832" s="8"/>
      <c r="E832" s="8"/>
      <c r="F832" s="8"/>
      <c r="G832" s="8"/>
    </row>
    <row r="833" spans="1:7" s="7" customFormat="1" x14ac:dyDescent="0.25">
      <c r="A833" s="135"/>
      <c r="B833" s="8"/>
      <c r="C833" s="8"/>
      <c r="D833" s="8"/>
      <c r="E833" s="8"/>
      <c r="F833" s="8"/>
      <c r="G833" s="8"/>
    </row>
    <row r="834" spans="1:7" s="7" customFormat="1" x14ac:dyDescent="0.25">
      <c r="A834" s="135"/>
      <c r="B834" s="8"/>
      <c r="C834" s="8"/>
      <c r="D834" s="8"/>
      <c r="E834" s="8"/>
      <c r="F834" s="8"/>
      <c r="G834" s="8"/>
    </row>
    <row r="835" spans="1:7" s="7" customFormat="1" x14ac:dyDescent="0.25">
      <c r="A835" s="135"/>
      <c r="B835" s="8"/>
      <c r="C835" s="8"/>
      <c r="D835" s="8"/>
      <c r="E835" s="8"/>
      <c r="F835" s="8"/>
      <c r="G835" s="8"/>
    </row>
    <row r="836" spans="1:7" s="7" customFormat="1" x14ac:dyDescent="0.25">
      <c r="A836" s="135"/>
      <c r="B836" s="8"/>
      <c r="C836" s="8"/>
      <c r="D836" s="8"/>
      <c r="E836" s="8"/>
      <c r="F836" s="8"/>
      <c r="G836" s="8"/>
    </row>
    <row r="837" spans="1:7" s="7" customFormat="1" x14ac:dyDescent="0.25">
      <c r="A837" s="135"/>
      <c r="B837" s="8"/>
      <c r="C837" s="8"/>
      <c r="D837" s="8"/>
      <c r="E837" s="8"/>
      <c r="F837" s="8"/>
      <c r="G837" s="8"/>
    </row>
    <row r="838" spans="1:7" s="7" customFormat="1" x14ac:dyDescent="0.25">
      <c r="A838" s="135"/>
      <c r="B838" s="8"/>
      <c r="C838" s="8"/>
      <c r="D838" s="8"/>
      <c r="E838" s="8"/>
      <c r="F838" s="8"/>
      <c r="G838" s="8"/>
    </row>
    <row r="839" spans="1:7" s="7" customFormat="1" x14ac:dyDescent="0.25">
      <c r="A839" s="135"/>
      <c r="B839" s="8"/>
      <c r="C839" s="8"/>
      <c r="D839" s="8"/>
      <c r="E839" s="8"/>
      <c r="F839" s="8"/>
      <c r="G839" s="8"/>
    </row>
    <row r="840" spans="1:7" s="7" customFormat="1" x14ac:dyDescent="0.25">
      <c r="A840" s="135"/>
      <c r="B840" s="8"/>
      <c r="C840" s="8"/>
      <c r="D840" s="8"/>
      <c r="E840" s="8"/>
      <c r="F840" s="8"/>
      <c r="G840" s="8"/>
    </row>
    <row r="841" spans="1:7" s="7" customFormat="1" x14ac:dyDescent="0.25">
      <c r="A841" s="135"/>
      <c r="B841" s="8"/>
      <c r="C841" s="8"/>
      <c r="D841" s="8"/>
      <c r="E841" s="8"/>
      <c r="F841" s="8"/>
      <c r="G841" s="8"/>
    </row>
    <row r="842" spans="1:7" s="7" customFormat="1" x14ac:dyDescent="0.25">
      <c r="A842" s="135"/>
      <c r="B842" s="8"/>
      <c r="C842" s="8"/>
      <c r="D842" s="8"/>
      <c r="E842" s="8"/>
      <c r="F842" s="8"/>
      <c r="G842" s="8"/>
    </row>
    <row r="843" spans="1:7" s="7" customFormat="1" x14ac:dyDescent="0.25">
      <c r="A843" s="135"/>
      <c r="B843" s="8"/>
      <c r="C843" s="8"/>
      <c r="D843" s="8"/>
      <c r="E843" s="8"/>
      <c r="F843" s="8"/>
      <c r="G843" s="8"/>
    </row>
    <row r="844" spans="1:7" s="7" customFormat="1" x14ac:dyDescent="0.25">
      <c r="A844" s="135"/>
      <c r="B844" s="8"/>
      <c r="C844" s="8"/>
      <c r="D844" s="8"/>
      <c r="E844" s="8"/>
      <c r="F844" s="8"/>
      <c r="G844" s="8"/>
    </row>
    <row r="845" spans="1:7" s="7" customFormat="1" x14ac:dyDescent="0.25">
      <c r="A845" s="135"/>
      <c r="B845" s="8"/>
      <c r="C845" s="8"/>
      <c r="D845" s="8"/>
      <c r="E845" s="8"/>
      <c r="F845" s="8"/>
      <c r="G845" s="8"/>
    </row>
    <row r="846" spans="1:7" x14ac:dyDescent="0.25">
      <c r="B846" s="8"/>
      <c r="C846" s="8"/>
      <c r="D846" s="8"/>
      <c r="E846" s="8"/>
      <c r="F846" s="8"/>
      <c r="G846" s="8"/>
    </row>
    <row r="847" spans="1:7" x14ac:dyDescent="0.25">
      <c r="B847" s="8"/>
      <c r="C847" s="8"/>
      <c r="D847" s="8"/>
      <c r="E847" s="8"/>
      <c r="F847" s="8"/>
      <c r="G847" s="8"/>
    </row>
    <row r="848" spans="1:7" x14ac:dyDescent="0.25">
      <c r="B848" s="8"/>
      <c r="C848" s="8"/>
      <c r="D848" s="8"/>
      <c r="E848" s="8"/>
      <c r="F848" s="8"/>
      <c r="G848" s="8"/>
    </row>
    <row r="849" spans="2:7" x14ac:dyDescent="0.25">
      <c r="B849" s="8"/>
      <c r="C849" s="8"/>
      <c r="D849" s="8"/>
      <c r="E849" s="8"/>
      <c r="F849" s="8"/>
      <c r="G849" s="8"/>
    </row>
    <row r="850" spans="2:7" x14ac:dyDescent="0.25">
      <c r="B850" s="8"/>
      <c r="C850" s="8"/>
      <c r="D850" s="8"/>
      <c r="E850" s="8"/>
      <c r="F850" s="8"/>
      <c r="G850" s="8"/>
    </row>
    <row r="851" spans="2:7" x14ac:dyDescent="0.25">
      <c r="B851" s="8"/>
      <c r="C851" s="8"/>
      <c r="D851" s="8"/>
      <c r="E851" s="8"/>
      <c r="F851" s="8"/>
      <c r="G851" s="8"/>
    </row>
    <row r="852" spans="2:7" x14ac:dyDescent="0.25">
      <c r="B852" s="8"/>
      <c r="C852" s="8"/>
      <c r="D852" s="8"/>
      <c r="E852" s="8"/>
      <c r="F852" s="8"/>
      <c r="G852" s="8"/>
    </row>
    <row r="853" spans="2:7" x14ac:dyDescent="0.25">
      <c r="B853" s="8"/>
      <c r="C853" s="8"/>
      <c r="D853" s="8"/>
      <c r="E853" s="8"/>
      <c r="F853" s="8"/>
      <c r="G853" s="8"/>
    </row>
  </sheetData>
  <sheetProtection algorithmName="SHA-512" hashValue="bdmz1/J6gLz+51/ZVEF+LBB/T4KL0IQFQ2seBWKyEYVqb1aXpOmEWQYOXIz+OjxBTU9gPOISBPirpzLz4wWf/g==" saltValue="Sk3ntfA/MrlzHN3Ki2YSfA==" spinCount="100000" sheet="1" objects="1" scenarios="1" formatRows="0"/>
  <mergeCells count="32">
    <mergeCell ref="C51:F51"/>
    <mergeCell ref="C52:F52"/>
    <mergeCell ref="C50:F50"/>
    <mergeCell ref="C17:F17"/>
    <mergeCell ref="C18:F18"/>
    <mergeCell ref="C19:F19"/>
    <mergeCell ref="C20:F20"/>
    <mergeCell ref="C21:F21"/>
    <mergeCell ref="C22:F22"/>
    <mergeCell ref="C28:F28"/>
    <mergeCell ref="C29:F29"/>
    <mergeCell ref="C39:F39"/>
    <mergeCell ref="C27:F27"/>
    <mergeCell ref="C30:F30"/>
    <mergeCell ref="C31:F31"/>
    <mergeCell ref="C33:F33"/>
    <mergeCell ref="C16:F16"/>
    <mergeCell ref="C8:D8"/>
    <mergeCell ref="C12:F12"/>
    <mergeCell ref="C13:F13"/>
    <mergeCell ref="C14:F14"/>
    <mergeCell ref="C15:F15"/>
    <mergeCell ref="B42:B45"/>
    <mergeCell ref="C32:F32"/>
    <mergeCell ref="C45:F45"/>
    <mergeCell ref="C43:F43"/>
    <mergeCell ref="C44:F44"/>
    <mergeCell ref="C42:F42"/>
    <mergeCell ref="C41:F41"/>
    <mergeCell ref="C34:F34"/>
    <mergeCell ref="C36:F36"/>
    <mergeCell ref="C35:F35"/>
  </mergeCells>
  <conditionalFormatting sqref="G13:G16 G297:G307 G535:G537 G563:G565 G68:G78 G143:G153">
    <cfRule type="notContainsBlanks" dxfId="452" priority="161" stopIfTrue="1">
      <formula>LEN(TRIM(G13))&gt;0</formula>
    </cfRule>
  </conditionalFormatting>
  <conditionalFormatting sqref="G17">
    <cfRule type="notContainsBlanks" dxfId="451" priority="160" stopIfTrue="1">
      <formula>LEN(TRIM(G17))&gt;0</formula>
    </cfRule>
  </conditionalFormatting>
  <conditionalFormatting sqref="G59 G62:G64">
    <cfRule type="notContainsBlanks" dxfId="450" priority="159" stopIfTrue="1">
      <formula>LEN(TRIM(G59))&gt;0</formula>
    </cfRule>
  </conditionalFormatting>
  <conditionalFormatting sqref="G19">
    <cfRule type="notContainsBlanks" dxfId="449" priority="158" stopIfTrue="1">
      <formula>LEN(TRIM(G19))&gt;0</formula>
    </cfRule>
  </conditionalFormatting>
  <conditionalFormatting sqref="G21">
    <cfRule type="notContainsBlanks" dxfId="448" priority="157" stopIfTrue="1">
      <formula>LEN(TRIM(G21))&gt;0</formula>
    </cfRule>
  </conditionalFormatting>
  <conditionalFormatting sqref="G22:G25">
    <cfRule type="notContainsBlanks" dxfId="447" priority="156" stopIfTrue="1">
      <formula>LEN(TRIM(G22))&gt;0</formula>
    </cfRule>
  </conditionalFormatting>
  <conditionalFormatting sqref="G20">
    <cfRule type="notContainsBlanks" dxfId="446" priority="154" stopIfTrue="1">
      <formula>LEN(TRIM(G20))&gt;0</formula>
    </cfRule>
  </conditionalFormatting>
  <conditionalFormatting sqref="G18">
    <cfRule type="notContainsBlanks" dxfId="445" priority="153" stopIfTrue="1">
      <formula>LEN(TRIM(G18))&gt;0</formula>
    </cfRule>
  </conditionalFormatting>
  <conditionalFormatting sqref="B59 D59:F59 D62:F64 B62:B64">
    <cfRule type="notContainsBlanks" dxfId="444" priority="152" stopIfTrue="1">
      <formula>LEN(TRIM(B59))&gt;0</formula>
    </cfRule>
  </conditionalFormatting>
  <conditionalFormatting sqref="G81">
    <cfRule type="notContainsBlanks" dxfId="443" priority="150" stopIfTrue="1">
      <formula>LEN(TRIM(G81))&gt;0</formula>
    </cfRule>
  </conditionalFormatting>
  <conditionalFormatting sqref="G88:G95 G98">
    <cfRule type="notContainsBlanks" dxfId="442" priority="149" stopIfTrue="1">
      <formula>LEN(TRIM(G88))&gt;0</formula>
    </cfRule>
  </conditionalFormatting>
  <conditionalFormatting sqref="G105:G112 G115">
    <cfRule type="notContainsBlanks" dxfId="441" priority="148" stopIfTrue="1">
      <formula>LEN(TRIM(G105))&gt;0</formula>
    </cfRule>
  </conditionalFormatting>
  <conditionalFormatting sqref="G118">
    <cfRule type="notContainsBlanks" dxfId="440" priority="147" stopIfTrue="1">
      <formula>LEN(TRIM(G118))&gt;0</formula>
    </cfRule>
  </conditionalFormatting>
  <conditionalFormatting sqref="G156">
    <cfRule type="notContainsBlanks" dxfId="439" priority="146" stopIfTrue="1">
      <formula>LEN(TRIM(G156))&gt;0</formula>
    </cfRule>
  </conditionalFormatting>
  <conditionalFormatting sqref="G242">
    <cfRule type="notContainsBlanks" dxfId="438" priority="145" stopIfTrue="1">
      <formula>LEN(TRIM(G242))&gt;0</formula>
    </cfRule>
  </conditionalFormatting>
  <conditionalFormatting sqref="G272:G273">
    <cfRule type="notContainsBlanks" dxfId="437" priority="144" stopIfTrue="1">
      <formula>LEN(TRIM(G272))&gt;0</formula>
    </cfRule>
  </conditionalFormatting>
  <conditionalFormatting sqref="G279">
    <cfRule type="notContainsBlanks" dxfId="436" priority="143" stopIfTrue="1">
      <formula>LEN(TRIM(G279))&gt;0</formula>
    </cfRule>
  </conditionalFormatting>
  <conditionalFormatting sqref="G61">
    <cfRule type="notContainsBlanks" dxfId="435" priority="140" stopIfTrue="1">
      <formula>LEN(TRIM(G61))&gt;0</formula>
    </cfRule>
  </conditionalFormatting>
  <conditionalFormatting sqref="G101">
    <cfRule type="notContainsBlanks" dxfId="434" priority="139" stopIfTrue="1">
      <formula>LEN(TRIM(G101))&gt;0</formula>
    </cfRule>
  </conditionalFormatting>
  <conditionalFormatting sqref="G122:G123">
    <cfRule type="notContainsBlanks" dxfId="433" priority="138" stopIfTrue="1">
      <formula>LEN(TRIM(G122))&gt;0</formula>
    </cfRule>
  </conditionalFormatting>
  <conditionalFormatting sqref="G126">
    <cfRule type="notContainsBlanks" dxfId="432" priority="137" stopIfTrue="1">
      <formula>LEN(TRIM(G126))&gt;0</formula>
    </cfRule>
  </conditionalFormatting>
  <conditionalFormatting sqref="G130:G133">
    <cfRule type="notContainsBlanks" dxfId="431" priority="136" stopIfTrue="1">
      <formula>LEN(TRIM(G130))&gt;0</formula>
    </cfRule>
  </conditionalFormatting>
  <conditionalFormatting sqref="G137:G139">
    <cfRule type="notContainsBlanks" dxfId="430" priority="135" stopIfTrue="1">
      <formula>LEN(TRIM(G137))&gt;0</formula>
    </cfRule>
  </conditionalFormatting>
  <conditionalFormatting sqref="G164:G168">
    <cfRule type="notContainsBlanks" dxfId="429" priority="134" stopIfTrue="1">
      <formula>LEN(TRIM(G164))&gt;0</formula>
    </cfRule>
  </conditionalFormatting>
  <conditionalFormatting sqref="G177">
    <cfRule type="notContainsBlanks" dxfId="428" priority="133" stopIfTrue="1">
      <formula>LEN(TRIM(G177))&gt;0</formula>
    </cfRule>
  </conditionalFormatting>
  <conditionalFormatting sqref="G171:G174">
    <cfRule type="notContainsBlanks" dxfId="427" priority="132" stopIfTrue="1">
      <formula>LEN(TRIM(G171))&gt;0</formula>
    </cfRule>
  </conditionalFormatting>
  <conditionalFormatting sqref="G181:G191">
    <cfRule type="notContainsBlanks" dxfId="426" priority="131" stopIfTrue="1">
      <formula>LEN(TRIM(G181))&gt;0</formula>
    </cfRule>
  </conditionalFormatting>
  <conditionalFormatting sqref="G196:G215">
    <cfRule type="notContainsBlanks" dxfId="425" priority="130" stopIfTrue="1">
      <formula>LEN(TRIM(G196))&gt;0</formula>
    </cfRule>
  </conditionalFormatting>
  <conditionalFormatting sqref="G220:G239">
    <cfRule type="notContainsBlanks" dxfId="424" priority="129" stopIfTrue="1">
      <formula>LEN(TRIM(G220))&gt;0</formula>
    </cfRule>
  </conditionalFormatting>
  <conditionalFormatting sqref="G243">
    <cfRule type="notContainsBlanks" dxfId="423" priority="128" stopIfTrue="1">
      <formula>LEN(TRIM(G243))&gt;0</formula>
    </cfRule>
  </conditionalFormatting>
  <conditionalFormatting sqref="G246">
    <cfRule type="notContainsBlanks" dxfId="422" priority="127" stopIfTrue="1">
      <formula>LEN(TRIM(G246))&gt;0</formula>
    </cfRule>
  </conditionalFormatting>
  <conditionalFormatting sqref="G247">
    <cfRule type="notContainsBlanks" dxfId="421" priority="126" stopIfTrue="1">
      <formula>LEN(TRIM(G247))&gt;0</formula>
    </cfRule>
  </conditionalFormatting>
  <conditionalFormatting sqref="G251">
    <cfRule type="notContainsBlanks" dxfId="420" priority="124" stopIfTrue="1">
      <formula>LEN(TRIM(G251))&gt;0</formula>
    </cfRule>
  </conditionalFormatting>
  <conditionalFormatting sqref="G250">
    <cfRule type="notContainsBlanks" dxfId="419" priority="125" stopIfTrue="1">
      <formula>LEN(TRIM(G250))&gt;0</formula>
    </cfRule>
  </conditionalFormatting>
  <conditionalFormatting sqref="G254">
    <cfRule type="notContainsBlanks" dxfId="418" priority="123" stopIfTrue="1">
      <formula>LEN(TRIM(G254))&gt;0</formula>
    </cfRule>
  </conditionalFormatting>
  <conditionalFormatting sqref="G255">
    <cfRule type="notContainsBlanks" dxfId="417" priority="122" stopIfTrue="1">
      <formula>LEN(TRIM(G255))&gt;0</formula>
    </cfRule>
  </conditionalFormatting>
  <conditionalFormatting sqref="G259:G269">
    <cfRule type="notContainsBlanks" dxfId="416" priority="121" stopIfTrue="1">
      <formula>LEN(TRIM(G259))&gt;0</formula>
    </cfRule>
  </conditionalFormatting>
  <conditionalFormatting sqref="G276">
    <cfRule type="notContainsBlanks" dxfId="415" priority="120" stopIfTrue="1">
      <formula>LEN(TRIM(G276))&gt;0</formula>
    </cfRule>
  </conditionalFormatting>
  <conditionalFormatting sqref="G286">
    <cfRule type="notContainsBlanks" dxfId="414" priority="119" stopIfTrue="1">
      <formula>LEN(TRIM(G286))&gt;0</formula>
    </cfRule>
  </conditionalFormatting>
  <conditionalFormatting sqref="G289:G290">
    <cfRule type="notContainsBlanks" dxfId="413" priority="118" stopIfTrue="1">
      <formula>LEN(TRIM(G289))&gt;0</formula>
    </cfRule>
  </conditionalFormatting>
  <conditionalFormatting sqref="G292">
    <cfRule type="notContainsBlanks" dxfId="412" priority="117" stopIfTrue="1">
      <formula>LEN(TRIM(G292))&gt;0</formula>
    </cfRule>
  </conditionalFormatting>
  <conditionalFormatting sqref="G327">
    <cfRule type="notContainsBlanks" dxfId="411" priority="116" stopIfTrue="1">
      <formula>LEN(TRIM(G327))&gt;0</formula>
    </cfRule>
  </conditionalFormatting>
  <conditionalFormatting sqref="G330">
    <cfRule type="notContainsBlanks" dxfId="410" priority="115" stopIfTrue="1">
      <formula>LEN(TRIM(G330))&gt;0</formula>
    </cfRule>
  </conditionalFormatting>
  <conditionalFormatting sqref="G334:G336 G338">
    <cfRule type="notContainsBlanks" dxfId="409" priority="114" stopIfTrue="1">
      <formula>LEN(TRIM(G334))&gt;0</formula>
    </cfRule>
  </conditionalFormatting>
  <conditionalFormatting sqref="G342">
    <cfRule type="notContainsBlanks" dxfId="408" priority="113" stopIfTrue="1">
      <formula>LEN(TRIM(G342))&gt;0</formula>
    </cfRule>
  </conditionalFormatting>
  <conditionalFormatting sqref="G365">
    <cfRule type="notContainsBlanks" dxfId="407" priority="111" stopIfTrue="1">
      <formula>LEN(TRIM(G365))&gt;0</formula>
    </cfRule>
  </conditionalFormatting>
  <conditionalFormatting sqref="G350:G360">
    <cfRule type="notContainsBlanks" dxfId="406" priority="112" stopIfTrue="1">
      <formula>LEN(TRIM(G350))&gt;0</formula>
    </cfRule>
  </conditionalFormatting>
  <conditionalFormatting sqref="G369 G373">
    <cfRule type="notContainsBlanks" dxfId="405" priority="110" stopIfTrue="1">
      <formula>LEN(TRIM(G369))&gt;0</formula>
    </cfRule>
  </conditionalFormatting>
  <conditionalFormatting sqref="G377">
    <cfRule type="notContainsBlanks" dxfId="404" priority="109" stopIfTrue="1">
      <formula>LEN(TRIM(G377))&gt;0</formula>
    </cfRule>
  </conditionalFormatting>
  <conditionalFormatting sqref="G382:G384">
    <cfRule type="notContainsBlanks" dxfId="403" priority="108" stopIfTrue="1">
      <formula>LEN(TRIM(G382))&gt;0</formula>
    </cfRule>
  </conditionalFormatting>
  <conditionalFormatting sqref="G389">
    <cfRule type="notContainsBlanks" dxfId="402" priority="107" stopIfTrue="1">
      <formula>LEN(TRIM(G389))&gt;0</formula>
    </cfRule>
  </conditionalFormatting>
  <conditionalFormatting sqref="G393:G396">
    <cfRule type="notContainsBlanks" dxfId="401" priority="106" stopIfTrue="1">
      <formula>LEN(TRIM(G393))&gt;0</formula>
    </cfRule>
  </conditionalFormatting>
  <conditionalFormatting sqref="G397">
    <cfRule type="notContainsBlanks" dxfId="400" priority="105" stopIfTrue="1">
      <formula>LEN(TRIM(G397))&gt;0</formula>
    </cfRule>
  </conditionalFormatting>
  <conditionalFormatting sqref="G400">
    <cfRule type="notContainsBlanks" dxfId="399" priority="104" stopIfTrue="1">
      <formula>LEN(TRIM(G400))&gt;0</formula>
    </cfRule>
  </conditionalFormatting>
  <conditionalFormatting sqref="G403">
    <cfRule type="notContainsBlanks" dxfId="398" priority="103" stopIfTrue="1">
      <formula>LEN(TRIM(G403))&gt;0</formula>
    </cfRule>
  </conditionalFormatting>
  <conditionalFormatting sqref="G430">
    <cfRule type="notContainsBlanks" dxfId="397" priority="99" stopIfTrue="1">
      <formula>LEN(TRIM(G430))&gt;0</formula>
    </cfRule>
  </conditionalFormatting>
  <conditionalFormatting sqref="G441">
    <cfRule type="notContainsBlanks" dxfId="396" priority="98" stopIfTrue="1">
      <formula>LEN(TRIM(G441))&gt;0</formula>
    </cfRule>
  </conditionalFormatting>
  <conditionalFormatting sqref="G421">
    <cfRule type="notContainsBlanks" dxfId="395" priority="102" stopIfTrue="1">
      <formula>LEN(TRIM(G421))&gt;0</formula>
    </cfRule>
  </conditionalFormatting>
  <conditionalFormatting sqref="G424">
    <cfRule type="notContainsBlanks" dxfId="394" priority="101" stopIfTrue="1">
      <formula>LEN(TRIM(G424))&gt;0</formula>
    </cfRule>
  </conditionalFormatting>
  <conditionalFormatting sqref="G427">
    <cfRule type="notContainsBlanks" dxfId="393" priority="100" stopIfTrue="1">
      <formula>LEN(TRIM(G427))&gt;0</formula>
    </cfRule>
  </conditionalFormatting>
  <conditionalFormatting sqref="G444:G447">
    <cfRule type="notContainsBlanks" dxfId="392" priority="97" stopIfTrue="1">
      <formula>LEN(TRIM(G444))&gt;0</formula>
    </cfRule>
  </conditionalFormatting>
  <conditionalFormatting sqref="G451:G454">
    <cfRule type="notContainsBlanks" dxfId="391" priority="96" stopIfTrue="1">
      <formula>LEN(TRIM(G451))&gt;0</formula>
    </cfRule>
  </conditionalFormatting>
  <conditionalFormatting sqref="G312:G316">
    <cfRule type="notContainsBlanks" dxfId="390" priority="95" stopIfTrue="1">
      <formula>LEN(TRIM(G312))&gt;0</formula>
    </cfRule>
  </conditionalFormatting>
  <conditionalFormatting sqref="G337">
    <cfRule type="notContainsBlanks" dxfId="389" priority="94" stopIfTrue="1">
      <formula>LEN(TRIM(G337))&gt;0</formula>
    </cfRule>
  </conditionalFormatting>
  <conditionalFormatting sqref="G370">
    <cfRule type="notContainsBlanks" dxfId="388" priority="93" stopIfTrue="1">
      <formula>LEN(TRIM(G370))&gt;0</formula>
    </cfRule>
  </conditionalFormatting>
  <conditionalFormatting sqref="G372">
    <cfRule type="notContainsBlanks" dxfId="387" priority="92" stopIfTrue="1">
      <formula>LEN(TRIM(G372))&gt;0</formula>
    </cfRule>
  </conditionalFormatting>
  <conditionalFormatting sqref="G415">
    <cfRule type="notContainsBlanks" dxfId="386" priority="91" stopIfTrue="1">
      <formula>LEN(TRIM(G415))&gt;0</formula>
    </cfRule>
  </conditionalFormatting>
  <conditionalFormatting sqref="G418">
    <cfRule type="notContainsBlanks" dxfId="385" priority="90" stopIfTrue="1">
      <formula>LEN(TRIM(G418))&gt;0</formula>
    </cfRule>
  </conditionalFormatting>
  <conditionalFormatting sqref="G434:G436">
    <cfRule type="notContainsBlanks" dxfId="384" priority="89" stopIfTrue="1">
      <formula>LEN(TRIM(G434))&gt;0</formula>
    </cfRule>
  </conditionalFormatting>
  <conditionalFormatting sqref="G459:G461">
    <cfRule type="notContainsBlanks" dxfId="383" priority="88" stopIfTrue="1">
      <formula>LEN(TRIM(G459))&gt;0</formula>
    </cfRule>
  </conditionalFormatting>
  <conditionalFormatting sqref="G464:G465">
    <cfRule type="notContainsBlanks" dxfId="382" priority="87" stopIfTrue="1">
      <formula>LEN(TRIM(G464))&gt;0</formula>
    </cfRule>
  </conditionalFormatting>
  <conditionalFormatting sqref="G468">
    <cfRule type="notContainsBlanks" dxfId="381" priority="86" stopIfTrue="1">
      <formula>LEN(TRIM(G468))&gt;0</formula>
    </cfRule>
  </conditionalFormatting>
  <conditionalFormatting sqref="G471 G473">
    <cfRule type="notContainsBlanks" dxfId="380" priority="85" stopIfTrue="1">
      <formula>LEN(TRIM(G471))&gt;0</formula>
    </cfRule>
  </conditionalFormatting>
  <conditionalFormatting sqref="G474">
    <cfRule type="notContainsBlanks" dxfId="379" priority="84" stopIfTrue="1">
      <formula>LEN(TRIM(G474))&gt;0</formula>
    </cfRule>
  </conditionalFormatting>
  <conditionalFormatting sqref="G486">
    <cfRule type="notContainsBlanks" dxfId="378" priority="82" stopIfTrue="1">
      <formula>LEN(TRIM(G486))&gt;0</formula>
    </cfRule>
  </conditionalFormatting>
  <conditionalFormatting sqref="G484">
    <cfRule type="notContainsBlanks" dxfId="377" priority="81" stopIfTrue="1">
      <formula>LEN(TRIM(G484))&gt;0</formula>
    </cfRule>
  </conditionalFormatting>
  <conditionalFormatting sqref="G480:G483">
    <cfRule type="notContainsBlanks" dxfId="376" priority="83" stopIfTrue="1">
      <formula>LEN(TRIM(G480))&gt;0</formula>
    </cfRule>
  </conditionalFormatting>
  <conditionalFormatting sqref="G489">
    <cfRule type="notContainsBlanks" dxfId="375" priority="80" stopIfTrue="1">
      <formula>LEN(TRIM(G489))&gt;0</formula>
    </cfRule>
  </conditionalFormatting>
  <conditionalFormatting sqref="G492">
    <cfRule type="notContainsBlanks" dxfId="374" priority="79" stopIfTrue="1">
      <formula>LEN(TRIM(G492))&gt;0</formula>
    </cfRule>
  </conditionalFormatting>
  <conditionalFormatting sqref="G500">
    <cfRule type="notContainsBlanks" dxfId="373" priority="77" stopIfTrue="1">
      <formula>LEN(TRIM(G500))&gt;0</formula>
    </cfRule>
  </conditionalFormatting>
  <conditionalFormatting sqref="G499">
    <cfRule type="notContainsBlanks" dxfId="372" priority="76" stopIfTrue="1">
      <formula>LEN(TRIM(G499))&gt;0</formula>
    </cfRule>
  </conditionalFormatting>
  <conditionalFormatting sqref="G495:G498">
    <cfRule type="notContainsBlanks" dxfId="371" priority="78" stopIfTrue="1">
      <formula>LEN(TRIM(G495))&gt;0</formula>
    </cfRule>
  </conditionalFormatting>
  <conditionalFormatting sqref="G509:G513">
    <cfRule type="notContainsBlanks" dxfId="370" priority="75" stopIfTrue="1">
      <formula>LEN(TRIM(G509))&gt;0</formula>
    </cfRule>
  </conditionalFormatting>
  <conditionalFormatting sqref="G516">
    <cfRule type="notContainsBlanks" dxfId="369" priority="74" stopIfTrue="1">
      <formula>LEN(TRIM(G516))&gt;0</formula>
    </cfRule>
  </conditionalFormatting>
  <conditionalFormatting sqref="G520:G524">
    <cfRule type="notContainsBlanks" dxfId="368" priority="73" stopIfTrue="1">
      <formula>LEN(TRIM(G520))&gt;0</formula>
    </cfRule>
  </conditionalFormatting>
  <conditionalFormatting sqref="G527">
    <cfRule type="notContainsBlanks" dxfId="367" priority="72" stopIfTrue="1">
      <formula>LEN(TRIM(G527))&gt;0</formula>
    </cfRule>
  </conditionalFormatting>
  <conditionalFormatting sqref="G538">
    <cfRule type="notContainsBlanks" dxfId="366" priority="71" stopIfTrue="1">
      <formula>LEN(TRIM(G538))&gt;0</formula>
    </cfRule>
  </conditionalFormatting>
  <conditionalFormatting sqref="G546">
    <cfRule type="notContainsBlanks" dxfId="365" priority="69" stopIfTrue="1">
      <formula>LEN(TRIM(G546))&gt;0</formula>
    </cfRule>
  </conditionalFormatting>
  <conditionalFormatting sqref="G541:G544">
    <cfRule type="notContainsBlanks" dxfId="364" priority="70" stopIfTrue="1">
      <formula>LEN(TRIM(G541))&gt;0</formula>
    </cfRule>
  </conditionalFormatting>
  <conditionalFormatting sqref="G549">
    <cfRule type="notContainsBlanks" dxfId="363" priority="68" stopIfTrue="1">
      <formula>LEN(TRIM(G549))&gt;0</formula>
    </cfRule>
  </conditionalFormatting>
  <conditionalFormatting sqref="G552">
    <cfRule type="notContainsBlanks" dxfId="362" priority="67" stopIfTrue="1">
      <formula>LEN(TRIM(G552))&gt;0</formula>
    </cfRule>
  </conditionalFormatting>
  <conditionalFormatting sqref="G558">
    <cfRule type="notContainsBlanks" dxfId="361" priority="65" stopIfTrue="1">
      <formula>LEN(TRIM(G558))&gt;0</formula>
    </cfRule>
  </conditionalFormatting>
  <conditionalFormatting sqref="G555">
    <cfRule type="notContainsBlanks" dxfId="360" priority="66" stopIfTrue="1">
      <formula>LEN(TRIM(G555))&gt;0</formula>
    </cfRule>
  </conditionalFormatting>
  <conditionalFormatting sqref="G566">
    <cfRule type="notContainsBlanks" dxfId="359" priority="64" stopIfTrue="1">
      <formula>LEN(TRIM(G566))&gt;0</formula>
    </cfRule>
  </conditionalFormatting>
  <conditionalFormatting sqref="G581">
    <cfRule type="notContainsBlanks" dxfId="358" priority="59" stopIfTrue="1">
      <formula>LEN(TRIM(G581))&gt;0</formula>
    </cfRule>
  </conditionalFormatting>
  <conditionalFormatting sqref="G575">
    <cfRule type="notContainsBlanks" dxfId="357" priority="62" stopIfTrue="1">
      <formula>LEN(TRIM(G575))&gt;0</formula>
    </cfRule>
  </conditionalFormatting>
  <conditionalFormatting sqref="G587">
    <cfRule type="notContainsBlanks" dxfId="356" priority="57" stopIfTrue="1">
      <formula>LEN(TRIM(G587))&gt;0</formula>
    </cfRule>
  </conditionalFormatting>
  <conditionalFormatting sqref="G593:G594">
    <cfRule type="notContainsBlanks" dxfId="355" priority="56" stopIfTrue="1">
      <formula>LEN(TRIM(G593))&gt;0</formula>
    </cfRule>
  </conditionalFormatting>
  <conditionalFormatting sqref="G569:G572">
    <cfRule type="notContainsBlanks" dxfId="354" priority="63" stopIfTrue="1">
      <formula>LEN(TRIM(G569))&gt;0</formula>
    </cfRule>
  </conditionalFormatting>
  <conditionalFormatting sqref="G573">
    <cfRule type="notContainsBlanks" dxfId="353" priority="61" stopIfTrue="1">
      <formula>LEN(TRIM(G573))&gt;0</formula>
    </cfRule>
  </conditionalFormatting>
  <conditionalFormatting sqref="G578">
    <cfRule type="notContainsBlanks" dxfId="352" priority="60" stopIfTrue="1">
      <formula>LEN(TRIM(G578))&gt;0</formula>
    </cfRule>
  </conditionalFormatting>
  <conditionalFormatting sqref="G584">
    <cfRule type="notContainsBlanks" dxfId="351" priority="58" stopIfTrue="1">
      <formula>LEN(TRIM(G584))&gt;0</formula>
    </cfRule>
  </conditionalFormatting>
  <conditionalFormatting sqref="G597">
    <cfRule type="notContainsBlanks" dxfId="350" priority="55" stopIfTrue="1">
      <formula>LEN(TRIM(G597))&gt;0</formula>
    </cfRule>
  </conditionalFormatting>
  <conditionalFormatting sqref="G600">
    <cfRule type="notContainsBlanks" dxfId="349" priority="54" stopIfTrue="1">
      <formula>LEN(TRIM(G600))&gt;0</formula>
    </cfRule>
  </conditionalFormatting>
  <conditionalFormatting sqref="G604">
    <cfRule type="notContainsBlanks" dxfId="348" priority="53" stopIfTrue="1">
      <formula>LEN(TRIM(G604))&gt;0</formula>
    </cfRule>
  </conditionalFormatting>
  <conditionalFormatting sqref="G608">
    <cfRule type="notContainsBlanks" dxfId="347" priority="51" stopIfTrue="1">
      <formula>LEN(TRIM(G608))&gt;0</formula>
    </cfRule>
  </conditionalFormatting>
  <conditionalFormatting sqref="G605">
    <cfRule type="notContainsBlanks" dxfId="346" priority="52" stopIfTrue="1">
      <formula>LEN(TRIM(G605))&gt;0</formula>
    </cfRule>
  </conditionalFormatting>
  <conditionalFormatting sqref="G614:G615">
    <cfRule type="notContainsBlanks" dxfId="345" priority="50" stopIfTrue="1">
      <formula>LEN(TRIM(G614))&gt;0</formula>
    </cfRule>
  </conditionalFormatting>
  <conditionalFormatting sqref="G601">
    <cfRule type="notContainsBlanks" dxfId="344" priority="49" stopIfTrue="1">
      <formula>LEN(TRIM(G601))&gt;0</formula>
    </cfRule>
  </conditionalFormatting>
  <conditionalFormatting sqref="G503">
    <cfRule type="notContainsBlanks" dxfId="343" priority="48" stopIfTrue="1">
      <formula>LEN(TRIM(G503))&gt;0</formula>
    </cfRule>
  </conditionalFormatting>
  <conditionalFormatting sqref="G320:G324">
    <cfRule type="notContainsBlanks" dxfId="342" priority="47" stopIfTrue="1">
      <formula>LEN(TRIM(G320))&gt;0</formula>
    </cfRule>
  </conditionalFormatting>
  <conditionalFormatting sqref="G485">
    <cfRule type="notContainsBlanks" dxfId="341" priority="46" stopIfTrue="1">
      <formula>LEN(TRIM(G485))&gt;0</formula>
    </cfRule>
  </conditionalFormatting>
  <conditionalFormatting sqref="G371">
    <cfRule type="notContainsBlanks" dxfId="340" priority="45" stopIfTrue="1">
      <formula>LEN(TRIM(G371))&gt;0</formula>
    </cfRule>
  </conditionalFormatting>
  <conditionalFormatting sqref="G545">
    <cfRule type="notContainsBlanks" dxfId="339" priority="44" stopIfTrue="1">
      <formula>LEN(TRIM(G545))&gt;0</formula>
    </cfRule>
  </conditionalFormatting>
  <conditionalFormatting sqref="G574">
    <cfRule type="notContainsBlanks" dxfId="338" priority="43" stopIfTrue="1">
      <formula>LEN(TRIM(G574))&gt;0</formula>
    </cfRule>
  </conditionalFormatting>
  <conditionalFormatting sqref="G96">
    <cfRule type="notContainsBlanks" dxfId="337" priority="42" stopIfTrue="1">
      <formula>LEN(TRIM(G96))&gt;0</formula>
    </cfRule>
  </conditionalFormatting>
  <conditionalFormatting sqref="G97">
    <cfRule type="notContainsBlanks" dxfId="336" priority="41" stopIfTrue="1">
      <formula>LEN(TRIM(G97))&gt;0</formula>
    </cfRule>
  </conditionalFormatting>
  <conditionalFormatting sqref="G114">
    <cfRule type="notContainsBlanks" dxfId="335" priority="40" stopIfTrue="1">
      <formula>LEN(TRIM(G114))&gt;0</formula>
    </cfRule>
  </conditionalFormatting>
  <conditionalFormatting sqref="G113">
    <cfRule type="notContainsBlanks" dxfId="334" priority="39" stopIfTrue="1">
      <formula>LEN(TRIM(G113))&gt;0</formula>
    </cfRule>
  </conditionalFormatting>
  <conditionalFormatting sqref="G407:G414">
    <cfRule type="notContainsBlanks" dxfId="333" priority="38" stopIfTrue="1">
      <formula>LEN(TRIM(G407))&gt;0</formula>
    </cfRule>
  </conditionalFormatting>
  <conditionalFormatting sqref="G27:G36">
    <cfRule type="notContainsBlanks" dxfId="332" priority="34" stopIfTrue="1">
      <formula>LEN(TRIM(G27))&gt;0</formula>
    </cfRule>
  </conditionalFormatting>
  <conditionalFormatting sqref="G42:G45">
    <cfRule type="notContainsBlanks" dxfId="331" priority="14" stopIfTrue="1">
      <formula>LEN(TRIM(G42))&gt;0</formula>
    </cfRule>
  </conditionalFormatting>
  <conditionalFormatting sqref="G51:G52">
    <cfRule type="notContainsBlanks" dxfId="330" priority="1" stopIfTrue="1">
      <formula>LEN(TRIM(G51))&gt;0</formula>
    </cfRule>
  </conditionalFormatting>
  <dataValidations count="3">
    <dataValidation type="whole" operator="greaterThanOrEqual" allowBlank="1" showInputMessage="1" showErrorMessage="1" error="Vul een getal groter of gelijk aan 0 in." sqref="E468:F468 E474:F474 E471:F471 E465:F465" xr:uid="{00000000-0002-0000-0100-000000000000}">
      <formula1>0</formula1>
    </dataValidation>
    <dataValidation type="whole" operator="greaterThanOrEqual" allowBlank="1" showInputMessage="1" showErrorMessage="1" errorTitle="Fout bij invoer!" error="Vul een getal groter of gelijk aan 0 in." sqref="D59:F59 H127 H292:H308 H592 H586 H568 H562 H540 H534 H526 H494 H479 H471:H474 H468 H464:H466 H104:H116 H451:H454 H434:H436 H403 H392 H382:H384 H380 H377 H375 H367 H349 H333 H341 H282:H284 H502 H258:H269 H180:H194 H178 H163:H175 H136:H141 H129:H134 H121:H124 H613 H143:H153 H68:H78 H607 H600 H369:H373 H597 H159:H160" xr:uid="{00000000-0002-0000-0100-000001000000}">
      <formula1>0</formula1>
    </dataValidation>
    <dataValidation type="list" allowBlank="1" showInputMessage="1" sqref="C61:F61" xr:uid="{00000000-0002-0000-0100-000003000000}">
      <formula1>#REF!</formula1>
    </dataValidation>
  </dataValidations>
  <pageMargins left="0.39370078740157483" right="0.39370078740157483" top="0.39370078740157483" bottom="0.39370078740157483" header="0.19685039370078741" footer="0.19685039370078741"/>
  <pageSetup paperSize="9" scale="68" fitToHeight="0" orientation="landscape" r:id="rId1"/>
  <headerFooter>
    <oddFooter>Page &amp;P of &amp;N</oddFooter>
  </headerFooter>
  <ignoredErrors>
    <ignoredError sqref="G14" formula="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Selecteer een antwoord in het drop-down menu" xr:uid="{00000000-0002-0000-0100-000002000000}">
          <x14:formula1>
            <xm:f>INH_Lists!$B$4:$D$4</xm:f>
          </x14:formula1>
          <xm:sqref>C51:F52</xm:sqref>
        </x14:dataValidation>
        <x14:dataValidation type="list" allowBlank="1" showInputMessage="1" showErrorMessage="1" error="Selecteer een antwoord in het drop-down menu" xr:uid="{00000000-0002-0000-0100-000004000000}">
          <x14:formula1>
            <xm:f>INH_Lists!$B$4:$D$4</xm:f>
          </x14:formula1>
          <xm:sqref>C27:F36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1515"/>
  <sheetViews>
    <sheetView showGridLines="0" showRuler="0" showWhiteSpace="0" zoomScaleNormal="100" workbookViewId="0">
      <selection activeCell="E14" sqref="E14"/>
    </sheetView>
  </sheetViews>
  <sheetFormatPr defaultColWidth="0.54296875" defaultRowHeight="13.5" x14ac:dyDescent="0.25"/>
  <cols>
    <col min="1" max="1" width="17.7265625" style="56" bestFit="1" customWidth="1"/>
    <col min="2" max="2" width="64.453125" style="11" customWidth="1"/>
    <col min="3" max="7" width="20.54296875" style="11" customWidth="1"/>
    <col min="8" max="12" width="20.54296875" style="7" customWidth="1"/>
    <col min="13" max="13" width="27.81640625" style="7" customWidth="1"/>
    <col min="14" max="14" width="30.81640625" style="7" customWidth="1"/>
    <col min="15" max="56" width="0.54296875" style="7"/>
    <col min="57" max="16384" width="0.54296875" style="11"/>
  </cols>
  <sheetData>
    <row r="1" spans="1:8" s="7" customFormat="1" x14ac:dyDescent="0.25">
      <c r="A1" s="56"/>
    </row>
    <row r="2" spans="1:8" s="7" customFormat="1" x14ac:dyDescent="0.25">
      <c r="A2" s="56"/>
    </row>
    <row r="3" spans="1:8" s="7" customFormat="1" x14ac:dyDescent="0.25">
      <c r="A3" s="56"/>
    </row>
    <row r="4" spans="1:8" s="7" customFormat="1" x14ac:dyDescent="0.25">
      <c r="A4" s="56"/>
    </row>
    <row r="5" spans="1:8" s="7" customFormat="1" x14ac:dyDescent="0.25">
      <c r="A5" s="56"/>
    </row>
    <row r="6" spans="1:8" s="7" customFormat="1" x14ac:dyDescent="0.25">
      <c r="A6" s="56"/>
    </row>
    <row r="7" spans="1:8" s="7" customFormat="1" x14ac:dyDescent="0.25">
      <c r="A7" s="56"/>
      <c r="B7" s="119" t="str">
        <f>"Vragenlijst integriteitsrisico Betaalinstelling "&amp; 2022</f>
        <v>Vragenlijst integriteitsrisico Betaalinstelling 2022</v>
      </c>
    </row>
    <row r="8" spans="1:8" s="7" customFormat="1" x14ac:dyDescent="0.25">
      <c r="A8" s="56"/>
      <c r="B8" s="120"/>
      <c r="C8" s="211"/>
      <c r="D8" s="212"/>
      <c r="E8" s="121"/>
      <c r="F8" s="121"/>
    </row>
    <row r="9" spans="1:8" s="7" customFormat="1" x14ac:dyDescent="0.25">
      <c r="A9" s="56"/>
      <c r="B9" s="119"/>
    </row>
    <row r="10" spans="1:8" s="7" customFormat="1" x14ac:dyDescent="0.25">
      <c r="A10" s="56"/>
    </row>
    <row r="11" spans="1:8" s="7" customFormat="1" x14ac:dyDescent="0.25">
      <c r="A11" s="56"/>
      <c r="B11" s="122" t="s">
        <v>214</v>
      </c>
      <c r="C11" s="8"/>
      <c r="D11" s="8"/>
      <c r="E11" s="8"/>
      <c r="F11" s="8"/>
      <c r="G11" s="8"/>
    </row>
    <row r="12" spans="1:8" x14ac:dyDescent="0.25">
      <c r="A12" s="123"/>
      <c r="C12" s="112"/>
      <c r="D12" s="112"/>
      <c r="E12" s="114" t="s">
        <v>521</v>
      </c>
      <c r="F12" s="114" t="s">
        <v>522</v>
      </c>
      <c r="H12" s="46"/>
    </row>
    <row r="13" spans="1:8" s="7" customFormat="1" ht="40" x14ac:dyDescent="0.25">
      <c r="A13" s="10" t="s">
        <v>284</v>
      </c>
      <c r="B13" s="1" t="s">
        <v>539</v>
      </c>
      <c r="C13" s="112"/>
      <c r="D13" s="112"/>
      <c r="E13" s="112" t="s">
        <v>51</v>
      </c>
      <c r="F13" s="112" t="s">
        <v>52</v>
      </c>
      <c r="G13" s="46" t="s">
        <v>1</v>
      </c>
    </row>
    <row r="14" spans="1:8" s="7" customFormat="1" ht="20" x14ac:dyDescent="0.25">
      <c r="A14" s="10" t="s">
        <v>285</v>
      </c>
      <c r="B14" s="1" t="s">
        <v>32</v>
      </c>
      <c r="C14" s="112"/>
      <c r="D14" s="112"/>
      <c r="E14" s="83"/>
      <c r="F14" s="83"/>
      <c r="G14" s="6" t="str">
        <f>IF(AND(ISNUMBER(E14),ISNUMBER(F14)),"",Controlemeldingen!$A$10)</f>
        <v>Voer in alle cellen een aantal (of 0) in</v>
      </c>
    </row>
    <row r="15" spans="1:8" s="7" customFormat="1" ht="20" x14ac:dyDescent="0.25">
      <c r="A15" s="10" t="s">
        <v>286</v>
      </c>
      <c r="B15" s="1" t="s">
        <v>50</v>
      </c>
      <c r="C15" s="112"/>
      <c r="D15" s="112"/>
      <c r="E15" s="83"/>
      <c r="F15" s="83"/>
      <c r="G15" s="6" t="str">
        <f>IF(AND(ISNUMBER(E15),ISNUMBER(F15)),"",Controlemeldingen!$A$10)</f>
        <v>Voer in alle cellen een aantal (of 0) in</v>
      </c>
    </row>
    <row r="16" spans="1:8" s="7" customFormat="1" ht="20" x14ac:dyDescent="0.25">
      <c r="A16" s="10" t="s">
        <v>287</v>
      </c>
      <c r="B16" s="1" t="s">
        <v>33</v>
      </c>
      <c r="C16" s="112"/>
      <c r="D16" s="112"/>
      <c r="E16" s="83"/>
      <c r="F16" s="83"/>
      <c r="G16" s="6" t="str">
        <f>IF(AND(ISNUMBER(E16),ISNUMBER(F16)),"",Controlemeldingen!$A$10)</f>
        <v>Voer in alle cellen een aantal (of 0) in</v>
      </c>
    </row>
    <row r="17" spans="1:7" s="7" customFormat="1" x14ac:dyDescent="0.25">
      <c r="A17" s="10"/>
      <c r="B17" s="9"/>
      <c r="C17" s="5"/>
      <c r="D17" s="9"/>
      <c r="E17" s="9"/>
      <c r="F17" s="9"/>
      <c r="G17" s="9"/>
    </row>
    <row r="18" spans="1:7" s="7" customFormat="1" ht="100" x14ac:dyDescent="0.25">
      <c r="A18" s="10" t="s">
        <v>861</v>
      </c>
      <c r="B18" s="1" t="s">
        <v>856</v>
      </c>
    </row>
    <row r="19" spans="1:7" s="7" customFormat="1" ht="57" x14ac:dyDescent="0.25">
      <c r="A19" s="10"/>
      <c r="B19" s="27" t="s">
        <v>53</v>
      </c>
      <c r="C19" s="114" t="s">
        <v>1567</v>
      </c>
      <c r="D19" s="114" t="s">
        <v>1568</v>
      </c>
      <c r="E19" s="114" t="s">
        <v>1569</v>
      </c>
      <c r="F19" s="114" t="s">
        <v>1570</v>
      </c>
    </row>
    <row r="20" spans="1:7" s="7" customFormat="1" ht="34.5" x14ac:dyDescent="0.25">
      <c r="A20" s="124"/>
      <c r="B20" s="2"/>
      <c r="C20" s="46" t="s">
        <v>32</v>
      </c>
      <c r="D20" s="46" t="s">
        <v>33</v>
      </c>
      <c r="E20" s="46" t="s">
        <v>34</v>
      </c>
      <c r="F20" s="46" t="s">
        <v>851</v>
      </c>
      <c r="G20" s="46" t="s">
        <v>1</v>
      </c>
    </row>
    <row r="21" spans="1:7" s="7" customFormat="1" ht="20" x14ac:dyDescent="0.25">
      <c r="A21" s="10" t="s">
        <v>862</v>
      </c>
      <c r="B21" s="1" t="s">
        <v>565</v>
      </c>
      <c r="C21" s="83"/>
      <c r="D21" s="83"/>
      <c r="E21" s="83"/>
      <c r="F21" s="83"/>
      <c r="G21" s="6" t="str">
        <f>IF(AND(ISNUMBER(C21),ISNUMBER(D21),ISNUMBER(E21),ISNUMBER(F21)),"",Controlemeldingen!$A$22)</f>
        <v>Voer in alle cellen een getal in</v>
      </c>
    </row>
    <row r="22" spans="1:7" s="7" customFormat="1" ht="20" x14ac:dyDescent="0.25">
      <c r="A22" s="10" t="s">
        <v>863</v>
      </c>
      <c r="B22" s="1" t="s">
        <v>792</v>
      </c>
      <c r="C22" s="83"/>
      <c r="D22" s="83"/>
      <c r="E22" s="83"/>
      <c r="F22" s="83"/>
      <c r="G22" s="6" t="str">
        <f>IF(AND(ISNUMBER(C22),ISNUMBER(D22),ISNUMBER(E22),ISNUMBER(F22)),"",Controlemeldingen!$A$22)</f>
        <v>Voer in alle cellen een getal in</v>
      </c>
    </row>
    <row r="23" spans="1:7" s="7" customFormat="1" ht="20" x14ac:dyDescent="0.25">
      <c r="A23" s="10" t="s">
        <v>864</v>
      </c>
      <c r="B23" s="1" t="s">
        <v>560</v>
      </c>
      <c r="C23" s="83"/>
      <c r="D23" s="83"/>
      <c r="E23" s="83"/>
      <c r="F23" s="83"/>
      <c r="G23" s="6" t="str">
        <f>IF(AND(ISNUMBER(C23),ISNUMBER(D23),ISNUMBER(E23),ISNUMBER(F23)),"",Controlemeldingen!$A$22)</f>
        <v>Voer in alle cellen een getal in</v>
      </c>
    </row>
    <row r="24" spans="1:7" s="7" customFormat="1" ht="20" x14ac:dyDescent="0.25">
      <c r="A24" s="10" t="s">
        <v>865</v>
      </c>
      <c r="B24" s="1" t="s">
        <v>569</v>
      </c>
      <c r="C24" s="83"/>
      <c r="D24" s="83"/>
      <c r="E24" s="83"/>
      <c r="F24" s="83"/>
      <c r="G24" s="6" t="str">
        <f>IF(AND(ISNUMBER(C24),ISNUMBER(D24),ISNUMBER(E24),ISNUMBER(F24)),"",Controlemeldingen!$A$22)</f>
        <v>Voer in alle cellen een getal in</v>
      </c>
    </row>
    <row r="25" spans="1:7" s="7" customFormat="1" ht="20" x14ac:dyDescent="0.25">
      <c r="A25" s="10" t="s">
        <v>866</v>
      </c>
      <c r="B25" s="1" t="s">
        <v>567</v>
      </c>
      <c r="C25" s="83"/>
      <c r="D25" s="83"/>
      <c r="E25" s="83"/>
      <c r="F25" s="83"/>
      <c r="G25" s="6" t="str">
        <f>IF(AND(ISNUMBER(C25),ISNUMBER(D25),ISNUMBER(E25),ISNUMBER(F25)),"",Controlemeldingen!$A$22)</f>
        <v>Voer in alle cellen een getal in</v>
      </c>
    </row>
    <row r="26" spans="1:7" s="7" customFormat="1" ht="20" x14ac:dyDescent="0.25">
      <c r="A26" s="10" t="s">
        <v>867</v>
      </c>
      <c r="B26" s="1" t="s">
        <v>562</v>
      </c>
      <c r="C26" s="83"/>
      <c r="D26" s="83"/>
      <c r="E26" s="83"/>
      <c r="F26" s="83"/>
      <c r="G26" s="6" t="str">
        <f>IF(AND(ISNUMBER(C26),ISNUMBER(D26),ISNUMBER(E26),ISNUMBER(F26)),"",Controlemeldingen!$A$22)</f>
        <v>Voer in alle cellen een getal in</v>
      </c>
    </row>
    <row r="27" spans="1:7" s="7" customFormat="1" ht="20" x14ac:dyDescent="0.25">
      <c r="A27" s="10" t="s">
        <v>868</v>
      </c>
      <c r="B27" s="1" t="s">
        <v>571</v>
      </c>
      <c r="C27" s="83"/>
      <c r="D27" s="83"/>
      <c r="E27" s="83"/>
      <c r="F27" s="83"/>
      <c r="G27" s="6" t="str">
        <f>IF(AND(ISNUMBER(C27),ISNUMBER(D27),ISNUMBER(E27),ISNUMBER(F27)),"",Controlemeldingen!$A$22)</f>
        <v>Voer in alle cellen een getal in</v>
      </c>
    </row>
    <row r="28" spans="1:7" s="7" customFormat="1" ht="20" x14ac:dyDescent="0.25">
      <c r="A28" s="10" t="s">
        <v>869</v>
      </c>
      <c r="B28" s="1" t="s">
        <v>566</v>
      </c>
      <c r="C28" s="83"/>
      <c r="D28" s="83"/>
      <c r="E28" s="83"/>
      <c r="F28" s="83"/>
      <c r="G28" s="6" t="str">
        <f>IF(AND(ISNUMBER(C28),ISNUMBER(D28),ISNUMBER(E28),ISNUMBER(F28)),"",Controlemeldingen!$A$22)</f>
        <v>Voer in alle cellen een getal in</v>
      </c>
    </row>
    <row r="29" spans="1:7" s="7" customFormat="1" ht="20" x14ac:dyDescent="0.25">
      <c r="A29" s="10" t="s">
        <v>870</v>
      </c>
      <c r="B29" s="1" t="s">
        <v>568</v>
      </c>
      <c r="C29" s="83"/>
      <c r="D29" s="83"/>
      <c r="E29" s="83"/>
      <c r="F29" s="83"/>
      <c r="G29" s="6" t="str">
        <f>IF(AND(ISNUMBER(C29),ISNUMBER(D29),ISNUMBER(E29),ISNUMBER(F29)),"",Controlemeldingen!$A$22)</f>
        <v>Voer in alle cellen een getal in</v>
      </c>
    </row>
    <row r="30" spans="1:7" s="7" customFormat="1" ht="20" x14ac:dyDescent="0.25">
      <c r="A30" s="10" t="s">
        <v>871</v>
      </c>
      <c r="B30" s="1" t="s">
        <v>570</v>
      </c>
      <c r="C30" s="83"/>
      <c r="D30" s="83"/>
      <c r="E30" s="83"/>
      <c r="F30" s="83"/>
      <c r="G30" s="6" t="str">
        <f>IF(AND(ISNUMBER(C30),ISNUMBER(D30),ISNUMBER(E30),ISNUMBER(F30)),"",Controlemeldingen!$A$22)</f>
        <v>Voer in alle cellen een getal in</v>
      </c>
    </row>
    <row r="31" spans="1:7" s="7" customFormat="1" ht="20" x14ac:dyDescent="0.25">
      <c r="A31" s="10" t="s">
        <v>872</v>
      </c>
      <c r="B31" s="1" t="s">
        <v>564</v>
      </c>
      <c r="C31" s="83"/>
      <c r="D31" s="83"/>
      <c r="E31" s="83"/>
      <c r="F31" s="83"/>
      <c r="G31" s="6" t="str">
        <f>IF(AND(ISNUMBER(C31),ISNUMBER(D31),ISNUMBER(E31),ISNUMBER(F31)),"",Controlemeldingen!$A$22)</f>
        <v>Voer in alle cellen een getal in</v>
      </c>
    </row>
    <row r="32" spans="1:7" s="7" customFormat="1" ht="20" x14ac:dyDescent="0.25">
      <c r="A32" s="10" t="s">
        <v>873</v>
      </c>
      <c r="B32" s="1" t="s">
        <v>574</v>
      </c>
      <c r="C32" s="83"/>
      <c r="D32" s="83"/>
      <c r="E32" s="83"/>
      <c r="F32" s="83"/>
      <c r="G32" s="6" t="str">
        <f>IF(AND(ISNUMBER(C32),ISNUMBER(D32),ISNUMBER(E32),ISNUMBER(F32)),"",Controlemeldingen!$A$22)</f>
        <v>Voer in alle cellen een getal in</v>
      </c>
    </row>
    <row r="33" spans="1:7" s="7" customFormat="1" ht="20" x14ac:dyDescent="0.25">
      <c r="A33" s="10" t="s">
        <v>874</v>
      </c>
      <c r="B33" s="1" t="s">
        <v>573</v>
      </c>
      <c r="C33" s="83"/>
      <c r="D33" s="83"/>
      <c r="E33" s="83"/>
      <c r="F33" s="83"/>
      <c r="G33" s="6" t="str">
        <f>IF(AND(ISNUMBER(C33),ISNUMBER(D33),ISNUMBER(E33),ISNUMBER(F33)),"",Controlemeldingen!$A$22)</f>
        <v>Voer in alle cellen een getal in</v>
      </c>
    </row>
    <row r="34" spans="1:7" s="7" customFormat="1" ht="20" x14ac:dyDescent="0.25">
      <c r="A34" s="10" t="s">
        <v>875</v>
      </c>
      <c r="B34" s="1" t="s">
        <v>572</v>
      </c>
      <c r="C34" s="83"/>
      <c r="D34" s="83"/>
      <c r="E34" s="83"/>
      <c r="F34" s="83"/>
      <c r="G34" s="6" t="str">
        <f>IF(AND(ISNUMBER(C34),ISNUMBER(D34),ISNUMBER(E34),ISNUMBER(F34)),"",Controlemeldingen!$A$22)</f>
        <v>Voer in alle cellen een getal in</v>
      </c>
    </row>
    <row r="35" spans="1:7" s="7" customFormat="1" ht="20" x14ac:dyDescent="0.25">
      <c r="A35" s="10" t="s">
        <v>876</v>
      </c>
      <c r="B35" s="1" t="s">
        <v>561</v>
      </c>
      <c r="C35" s="83"/>
      <c r="D35" s="83"/>
      <c r="E35" s="83"/>
      <c r="F35" s="83"/>
      <c r="G35" s="6" t="str">
        <f>IF(AND(ISNUMBER(C35),ISNUMBER(D35),ISNUMBER(E35),ISNUMBER(F35)),"",Controlemeldingen!$A$22)</f>
        <v>Voer in alle cellen een getal in</v>
      </c>
    </row>
    <row r="36" spans="1:7" s="7" customFormat="1" ht="20" x14ac:dyDescent="0.25">
      <c r="A36" s="10" t="s">
        <v>877</v>
      </c>
      <c r="B36" s="1" t="s">
        <v>575</v>
      </c>
      <c r="C36" s="83"/>
      <c r="D36" s="83"/>
      <c r="E36" s="83"/>
      <c r="F36" s="83"/>
      <c r="G36" s="6" t="str">
        <f>IF(AND(ISNUMBER(C36),ISNUMBER(D36),ISNUMBER(E36),ISNUMBER(F36)),"",Controlemeldingen!$A$22)</f>
        <v>Voer in alle cellen een getal in</v>
      </c>
    </row>
    <row r="37" spans="1:7" s="7" customFormat="1" ht="20" x14ac:dyDescent="0.25">
      <c r="A37" s="10" t="s">
        <v>878</v>
      </c>
      <c r="B37" s="1" t="s">
        <v>588</v>
      </c>
      <c r="C37" s="83"/>
      <c r="D37" s="83"/>
      <c r="E37" s="83"/>
      <c r="F37" s="83"/>
      <c r="G37" s="6" t="str">
        <f>IF(AND(ISNUMBER(C37),ISNUMBER(D37),ISNUMBER(E37),ISNUMBER(F37)),"",Controlemeldingen!$A$22)</f>
        <v>Voer in alle cellen een getal in</v>
      </c>
    </row>
    <row r="38" spans="1:7" s="7" customFormat="1" ht="20" x14ac:dyDescent="0.25">
      <c r="A38" s="10" t="s">
        <v>879</v>
      </c>
      <c r="B38" s="1" t="s">
        <v>579</v>
      </c>
      <c r="C38" s="83"/>
      <c r="D38" s="83"/>
      <c r="E38" s="83"/>
      <c r="F38" s="83"/>
      <c r="G38" s="6" t="str">
        <f>IF(AND(ISNUMBER(C38),ISNUMBER(D38),ISNUMBER(E38),ISNUMBER(F38)),"",Controlemeldingen!$A$22)</f>
        <v>Voer in alle cellen een getal in</v>
      </c>
    </row>
    <row r="39" spans="1:7" s="7" customFormat="1" ht="20" x14ac:dyDescent="0.25">
      <c r="A39" s="10" t="s">
        <v>880</v>
      </c>
      <c r="B39" s="1" t="s">
        <v>578</v>
      </c>
      <c r="C39" s="83"/>
      <c r="D39" s="83"/>
      <c r="E39" s="83"/>
      <c r="F39" s="83"/>
      <c r="G39" s="6" t="str">
        <f>IF(AND(ISNUMBER(C39),ISNUMBER(D39),ISNUMBER(E39),ISNUMBER(F39)),"",Controlemeldingen!$A$22)</f>
        <v>Voer in alle cellen een getal in</v>
      </c>
    </row>
    <row r="40" spans="1:7" s="7" customFormat="1" ht="20" x14ac:dyDescent="0.25">
      <c r="A40" s="10" t="s">
        <v>881</v>
      </c>
      <c r="B40" s="1" t="s">
        <v>581</v>
      </c>
      <c r="C40" s="83"/>
      <c r="D40" s="83"/>
      <c r="E40" s="83"/>
      <c r="F40" s="83"/>
      <c r="G40" s="6" t="str">
        <f>IF(AND(ISNUMBER(C40),ISNUMBER(D40),ISNUMBER(E40),ISNUMBER(F40)),"",Controlemeldingen!$A$22)</f>
        <v>Voer in alle cellen een getal in</v>
      </c>
    </row>
    <row r="41" spans="1:7" s="7" customFormat="1" ht="20" x14ac:dyDescent="0.25">
      <c r="A41" s="10" t="s">
        <v>882</v>
      </c>
      <c r="B41" s="1" t="s">
        <v>595</v>
      </c>
      <c r="C41" s="83"/>
      <c r="D41" s="83"/>
      <c r="E41" s="83"/>
      <c r="F41" s="83"/>
      <c r="G41" s="6" t="str">
        <f>IF(AND(ISNUMBER(C41),ISNUMBER(D41),ISNUMBER(E41),ISNUMBER(F41)),"",Controlemeldingen!$A$22)</f>
        <v>Voer in alle cellen een getal in</v>
      </c>
    </row>
    <row r="42" spans="1:7" s="7" customFormat="1" ht="20" x14ac:dyDescent="0.25">
      <c r="A42" s="10" t="s">
        <v>883</v>
      </c>
      <c r="B42" s="1" t="s">
        <v>594</v>
      </c>
      <c r="C42" s="83"/>
      <c r="D42" s="83"/>
      <c r="E42" s="83"/>
      <c r="F42" s="83"/>
      <c r="G42" s="6" t="str">
        <f>IF(AND(ISNUMBER(C42),ISNUMBER(D42),ISNUMBER(E42),ISNUMBER(F42)),"",Controlemeldingen!$A$22)</f>
        <v>Voer in alle cellen een getal in</v>
      </c>
    </row>
    <row r="43" spans="1:7" s="7" customFormat="1" ht="20" x14ac:dyDescent="0.25">
      <c r="A43" s="10" t="s">
        <v>884</v>
      </c>
      <c r="B43" s="1" t="s">
        <v>577</v>
      </c>
      <c r="C43" s="83"/>
      <c r="D43" s="83"/>
      <c r="E43" s="83"/>
      <c r="F43" s="83"/>
      <c r="G43" s="6" t="str">
        <f>IF(AND(ISNUMBER(C43),ISNUMBER(D43),ISNUMBER(E43),ISNUMBER(F43)),"",Controlemeldingen!$A$22)</f>
        <v>Voer in alle cellen een getal in</v>
      </c>
    </row>
    <row r="44" spans="1:7" s="7" customFormat="1" ht="20" x14ac:dyDescent="0.25">
      <c r="A44" s="10" t="s">
        <v>885</v>
      </c>
      <c r="B44" s="1" t="s">
        <v>596</v>
      </c>
      <c r="C44" s="83"/>
      <c r="D44" s="83"/>
      <c r="E44" s="83"/>
      <c r="F44" s="83"/>
      <c r="G44" s="6" t="str">
        <f>IF(AND(ISNUMBER(C44),ISNUMBER(D44),ISNUMBER(E44),ISNUMBER(F44)),"",Controlemeldingen!$A$22)</f>
        <v>Voer in alle cellen een getal in</v>
      </c>
    </row>
    <row r="45" spans="1:7" s="7" customFormat="1" ht="20" x14ac:dyDescent="0.25">
      <c r="A45" s="10" t="s">
        <v>886</v>
      </c>
      <c r="B45" s="1" t="s">
        <v>583</v>
      </c>
      <c r="C45" s="83"/>
      <c r="D45" s="83"/>
      <c r="E45" s="83"/>
      <c r="F45" s="83"/>
      <c r="G45" s="6" t="str">
        <f>IF(AND(ISNUMBER(C45),ISNUMBER(D45),ISNUMBER(E45),ISNUMBER(F45)),"",Controlemeldingen!$A$22)</f>
        <v>Voer in alle cellen een getal in</v>
      </c>
    </row>
    <row r="46" spans="1:7" s="7" customFormat="1" ht="20" x14ac:dyDescent="0.25">
      <c r="A46" s="10" t="s">
        <v>887</v>
      </c>
      <c r="B46" s="1" t="s">
        <v>745</v>
      </c>
      <c r="C46" s="83"/>
      <c r="D46" s="83"/>
      <c r="E46" s="83"/>
      <c r="F46" s="83"/>
      <c r="G46" s="6" t="str">
        <f>IF(AND(ISNUMBER(C46),ISNUMBER(D46),ISNUMBER(E46),ISNUMBER(F46)),"",Controlemeldingen!$A$22)</f>
        <v>Voer in alle cellen een getal in</v>
      </c>
    </row>
    <row r="47" spans="1:7" s="7" customFormat="1" ht="20" x14ac:dyDescent="0.25">
      <c r="A47" s="10" t="s">
        <v>888</v>
      </c>
      <c r="B47" s="1" t="s">
        <v>584</v>
      </c>
      <c r="C47" s="83"/>
      <c r="D47" s="83"/>
      <c r="E47" s="83"/>
      <c r="F47" s="83"/>
      <c r="G47" s="6" t="str">
        <f>IF(AND(ISNUMBER(C47),ISNUMBER(D47),ISNUMBER(E47),ISNUMBER(F47)),"",Controlemeldingen!$A$22)</f>
        <v>Voer in alle cellen een getal in</v>
      </c>
    </row>
    <row r="48" spans="1:7" s="7" customFormat="1" ht="20" x14ac:dyDescent="0.25">
      <c r="A48" s="10" t="s">
        <v>889</v>
      </c>
      <c r="B48" s="1" t="s">
        <v>593</v>
      </c>
      <c r="C48" s="83"/>
      <c r="D48" s="83"/>
      <c r="E48" s="83"/>
      <c r="F48" s="83"/>
      <c r="G48" s="6" t="str">
        <f>IF(AND(ISNUMBER(C48),ISNUMBER(D48),ISNUMBER(E48),ISNUMBER(F48)),"",Controlemeldingen!$A$22)</f>
        <v>Voer in alle cellen een getal in</v>
      </c>
    </row>
    <row r="49" spans="1:7" s="7" customFormat="1" ht="20" x14ac:dyDescent="0.25">
      <c r="A49" s="10" t="s">
        <v>890</v>
      </c>
      <c r="B49" s="1" t="s">
        <v>586</v>
      </c>
      <c r="C49" s="83"/>
      <c r="D49" s="83"/>
      <c r="E49" s="83"/>
      <c r="F49" s="83"/>
      <c r="G49" s="6" t="str">
        <f>IF(AND(ISNUMBER(C49),ISNUMBER(D49),ISNUMBER(E49),ISNUMBER(F49)),"",Controlemeldingen!$A$22)</f>
        <v>Voer in alle cellen een getal in</v>
      </c>
    </row>
    <row r="50" spans="1:7" s="7" customFormat="1" ht="20" x14ac:dyDescent="0.25">
      <c r="A50" s="10" t="s">
        <v>891</v>
      </c>
      <c r="B50" s="1" t="s">
        <v>587</v>
      </c>
      <c r="C50" s="83"/>
      <c r="D50" s="83"/>
      <c r="E50" s="83"/>
      <c r="F50" s="83"/>
      <c r="G50" s="6" t="str">
        <f>IF(AND(ISNUMBER(C50),ISNUMBER(D50),ISNUMBER(E50),ISNUMBER(F50)),"",Controlemeldingen!$A$22)</f>
        <v>Voer in alle cellen een getal in</v>
      </c>
    </row>
    <row r="51" spans="1:7" s="7" customFormat="1" ht="20" x14ac:dyDescent="0.25">
      <c r="A51" s="10" t="s">
        <v>892</v>
      </c>
      <c r="B51" s="1" t="s">
        <v>591</v>
      </c>
      <c r="C51" s="83"/>
      <c r="D51" s="83"/>
      <c r="E51" s="83"/>
      <c r="F51" s="83"/>
      <c r="G51" s="6" t="str">
        <f>IF(AND(ISNUMBER(C51),ISNUMBER(D51),ISNUMBER(E51),ISNUMBER(F51)),"",Controlemeldingen!$A$22)</f>
        <v>Voer in alle cellen een getal in</v>
      </c>
    </row>
    <row r="52" spans="1:7" s="7" customFormat="1" ht="20" x14ac:dyDescent="0.25">
      <c r="A52" s="10" t="s">
        <v>893</v>
      </c>
      <c r="B52" s="1" t="s">
        <v>576</v>
      </c>
      <c r="C52" s="83"/>
      <c r="D52" s="83"/>
      <c r="E52" s="83"/>
      <c r="F52" s="83"/>
      <c r="G52" s="6" t="str">
        <f>IF(AND(ISNUMBER(C52),ISNUMBER(D52),ISNUMBER(E52),ISNUMBER(F52)),"",Controlemeldingen!$A$22)</f>
        <v>Voer in alle cellen een getal in</v>
      </c>
    </row>
    <row r="53" spans="1:7" s="7" customFormat="1" ht="20" x14ac:dyDescent="0.25">
      <c r="A53" s="10" t="s">
        <v>894</v>
      </c>
      <c r="B53" s="1" t="s">
        <v>585</v>
      </c>
      <c r="C53" s="83"/>
      <c r="D53" s="83"/>
      <c r="E53" s="83"/>
      <c r="F53" s="83"/>
      <c r="G53" s="6" t="str">
        <f>IF(AND(ISNUMBER(C53),ISNUMBER(D53),ISNUMBER(E53),ISNUMBER(F53)),"",Controlemeldingen!$A$22)</f>
        <v>Voer in alle cellen een getal in</v>
      </c>
    </row>
    <row r="54" spans="1:7" s="7" customFormat="1" ht="20" x14ac:dyDescent="0.25">
      <c r="A54" s="10" t="s">
        <v>895</v>
      </c>
      <c r="B54" s="1" t="s">
        <v>590</v>
      </c>
      <c r="C54" s="83"/>
      <c r="D54" s="83"/>
      <c r="E54" s="83"/>
      <c r="F54" s="83"/>
      <c r="G54" s="6" t="str">
        <f>IF(AND(ISNUMBER(C54),ISNUMBER(D54),ISNUMBER(E54),ISNUMBER(F54)),"",Controlemeldingen!$A$22)</f>
        <v>Voer in alle cellen een getal in</v>
      </c>
    </row>
    <row r="55" spans="1:7" s="7" customFormat="1" ht="20" x14ac:dyDescent="0.25">
      <c r="A55" s="10" t="s">
        <v>896</v>
      </c>
      <c r="B55" s="1" t="s">
        <v>589</v>
      </c>
      <c r="C55" s="83"/>
      <c r="D55" s="83"/>
      <c r="E55" s="83"/>
      <c r="F55" s="83"/>
      <c r="G55" s="6" t="str">
        <f>IF(AND(ISNUMBER(C55),ISNUMBER(D55),ISNUMBER(E55),ISNUMBER(F55)),"",Controlemeldingen!$A$22)</f>
        <v>Voer in alle cellen een getal in</v>
      </c>
    </row>
    <row r="56" spans="1:7" s="7" customFormat="1" ht="20" x14ac:dyDescent="0.25">
      <c r="A56" s="10" t="s">
        <v>897</v>
      </c>
      <c r="B56" s="1" t="s">
        <v>580</v>
      </c>
      <c r="C56" s="83"/>
      <c r="D56" s="83"/>
      <c r="E56" s="83"/>
      <c r="F56" s="83"/>
      <c r="G56" s="6" t="str">
        <f>IF(AND(ISNUMBER(C56),ISNUMBER(D56),ISNUMBER(E56),ISNUMBER(F56)),"",Controlemeldingen!$A$22)</f>
        <v>Voer in alle cellen een getal in</v>
      </c>
    </row>
    <row r="57" spans="1:7" s="7" customFormat="1" ht="20" x14ac:dyDescent="0.25">
      <c r="A57" s="10" t="s">
        <v>898</v>
      </c>
      <c r="B57" s="1" t="s">
        <v>582</v>
      </c>
      <c r="C57" s="83"/>
      <c r="D57" s="83"/>
      <c r="E57" s="83"/>
      <c r="F57" s="83"/>
      <c r="G57" s="6" t="str">
        <f>IF(AND(ISNUMBER(C57),ISNUMBER(D57),ISNUMBER(E57),ISNUMBER(F57)),"",Controlemeldingen!$A$22)</f>
        <v>Voer in alle cellen een getal in</v>
      </c>
    </row>
    <row r="58" spans="1:7" s="7" customFormat="1" ht="20" x14ac:dyDescent="0.25">
      <c r="A58" s="10" t="s">
        <v>899</v>
      </c>
      <c r="B58" s="1" t="s">
        <v>599</v>
      </c>
      <c r="C58" s="83"/>
      <c r="D58" s="83"/>
      <c r="E58" s="83"/>
      <c r="F58" s="83"/>
      <c r="G58" s="6" t="str">
        <f>IF(AND(ISNUMBER(C58),ISNUMBER(D58),ISNUMBER(E58),ISNUMBER(F58)),"",Controlemeldingen!$A$22)</f>
        <v>Voer in alle cellen een getal in</v>
      </c>
    </row>
    <row r="59" spans="1:7" s="7" customFormat="1" ht="20" x14ac:dyDescent="0.25">
      <c r="A59" s="10" t="s">
        <v>900</v>
      </c>
      <c r="B59" s="1" t="s">
        <v>607</v>
      </c>
      <c r="C59" s="83"/>
      <c r="D59" s="83"/>
      <c r="E59" s="83"/>
      <c r="F59" s="83"/>
      <c r="G59" s="6" t="str">
        <f>IF(AND(ISNUMBER(C59),ISNUMBER(D59),ISNUMBER(E59),ISNUMBER(F59)),"",Controlemeldingen!$A$22)</f>
        <v>Voer in alle cellen een getal in</v>
      </c>
    </row>
    <row r="60" spans="1:7" s="7" customFormat="1" ht="20" x14ac:dyDescent="0.25">
      <c r="A60" s="10" t="s">
        <v>901</v>
      </c>
      <c r="B60" s="1" t="s">
        <v>610</v>
      </c>
      <c r="C60" s="83"/>
      <c r="D60" s="83"/>
      <c r="E60" s="83"/>
      <c r="F60" s="83"/>
      <c r="G60" s="6" t="str">
        <f>IF(AND(ISNUMBER(C60),ISNUMBER(D60),ISNUMBER(E60),ISNUMBER(F60)),"",Controlemeldingen!$A$22)</f>
        <v>Voer in alle cellen een getal in</v>
      </c>
    </row>
    <row r="61" spans="1:7" s="7" customFormat="1" ht="20" x14ac:dyDescent="0.25">
      <c r="A61" s="10" t="s">
        <v>902</v>
      </c>
      <c r="B61" s="1" t="s">
        <v>602</v>
      </c>
      <c r="C61" s="83"/>
      <c r="D61" s="83"/>
      <c r="E61" s="83"/>
      <c r="F61" s="83"/>
      <c r="G61" s="6" t="str">
        <f>IF(AND(ISNUMBER(C61),ISNUMBER(D61),ISNUMBER(E61),ISNUMBER(F61)),"",Controlemeldingen!$A$22)</f>
        <v>Voer in alle cellen een getal in</v>
      </c>
    </row>
    <row r="62" spans="1:7" s="7" customFormat="1" ht="20" x14ac:dyDescent="0.25">
      <c r="A62" s="10" t="s">
        <v>903</v>
      </c>
      <c r="B62" s="1" t="s">
        <v>611</v>
      </c>
      <c r="C62" s="83"/>
      <c r="D62" s="83"/>
      <c r="E62" s="83"/>
      <c r="F62" s="83"/>
      <c r="G62" s="6" t="str">
        <f>IF(AND(ISNUMBER(C62),ISNUMBER(D62),ISNUMBER(E62),ISNUMBER(F62)),"",Controlemeldingen!$A$22)</f>
        <v>Voer in alle cellen een getal in</v>
      </c>
    </row>
    <row r="63" spans="1:7" s="7" customFormat="1" ht="20" x14ac:dyDescent="0.25">
      <c r="A63" s="10" t="s">
        <v>904</v>
      </c>
      <c r="B63" s="1" t="s">
        <v>774</v>
      </c>
      <c r="C63" s="83"/>
      <c r="D63" s="83"/>
      <c r="E63" s="83"/>
      <c r="F63" s="83"/>
      <c r="G63" s="6" t="str">
        <f>IF(AND(ISNUMBER(C63),ISNUMBER(D63),ISNUMBER(E63),ISNUMBER(F63)),"",Controlemeldingen!$A$22)</f>
        <v>Voer in alle cellen een getal in</v>
      </c>
    </row>
    <row r="64" spans="1:7" s="7" customFormat="1" ht="20" x14ac:dyDescent="0.25">
      <c r="A64" s="10" t="s">
        <v>905</v>
      </c>
      <c r="B64" s="1" t="s">
        <v>669</v>
      </c>
      <c r="C64" s="83"/>
      <c r="D64" s="83"/>
      <c r="E64" s="83"/>
      <c r="F64" s="83"/>
      <c r="G64" s="6" t="str">
        <f>IF(AND(ISNUMBER(C64),ISNUMBER(D64),ISNUMBER(E64),ISNUMBER(F64)),"",Controlemeldingen!$A$22)</f>
        <v>Voer in alle cellen een getal in</v>
      </c>
    </row>
    <row r="65" spans="1:7" s="7" customFormat="1" ht="20" x14ac:dyDescent="0.25">
      <c r="A65" s="10" t="s">
        <v>906</v>
      </c>
      <c r="B65" s="1" t="s">
        <v>612</v>
      </c>
      <c r="C65" s="83"/>
      <c r="D65" s="83"/>
      <c r="E65" s="83"/>
      <c r="F65" s="83"/>
      <c r="G65" s="6" t="str">
        <f>IF(AND(ISNUMBER(C65),ISNUMBER(D65),ISNUMBER(E65),ISNUMBER(F65)),"",Controlemeldingen!$A$22)</f>
        <v>Voer in alle cellen een getal in</v>
      </c>
    </row>
    <row r="66" spans="1:7" s="7" customFormat="1" ht="20" x14ac:dyDescent="0.25">
      <c r="A66" s="10" t="s">
        <v>907</v>
      </c>
      <c r="B66" s="1" t="s">
        <v>604</v>
      </c>
      <c r="C66" s="83"/>
      <c r="D66" s="83"/>
      <c r="E66" s="83"/>
      <c r="F66" s="83"/>
      <c r="G66" s="6" t="str">
        <f>IF(AND(ISNUMBER(C66),ISNUMBER(D66),ISNUMBER(E66),ISNUMBER(F66)),"",Controlemeldingen!$A$22)</f>
        <v>Voer in alle cellen een getal in</v>
      </c>
    </row>
    <row r="67" spans="1:7" s="7" customFormat="1" ht="20" x14ac:dyDescent="0.25">
      <c r="A67" s="10" t="s">
        <v>908</v>
      </c>
      <c r="B67" s="1" t="s">
        <v>598</v>
      </c>
      <c r="C67" s="83"/>
      <c r="D67" s="83"/>
      <c r="E67" s="83"/>
      <c r="F67" s="83"/>
      <c r="G67" s="6" t="str">
        <f>IF(AND(ISNUMBER(C67),ISNUMBER(D67),ISNUMBER(E67),ISNUMBER(F67)),"",Controlemeldingen!$A$22)</f>
        <v>Voer in alle cellen een getal in</v>
      </c>
    </row>
    <row r="68" spans="1:7" s="7" customFormat="1" ht="20" x14ac:dyDescent="0.25">
      <c r="A68" s="10" t="s">
        <v>909</v>
      </c>
      <c r="B68" s="1" t="s">
        <v>605</v>
      </c>
      <c r="C68" s="83"/>
      <c r="D68" s="83"/>
      <c r="E68" s="83"/>
      <c r="F68" s="83"/>
      <c r="G68" s="6" t="str">
        <f>IF(AND(ISNUMBER(C68),ISNUMBER(D68),ISNUMBER(E68),ISNUMBER(F68)),"",Controlemeldingen!$A$22)</f>
        <v>Voer in alle cellen een getal in</v>
      </c>
    </row>
    <row r="69" spans="1:7" s="7" customFormat="1" ht="20" x14ac:dyDescent="0.25">
      <c r="A69" s="10" t="s">
        <v>910</v>
      </c>
      <c r="B69" s="1" t="s">
        <v>608</v>
      </c>
      <c r="C69" s="83"/>
      <c r="D69" s="83"/>
      <c r="E69" s="83"/>
      <c r="F69" s="83"/>
      <c r="G69" s="6" t="str">
        <f>IF(AND(ISNUMBER(C69),ISNUMBER(D69),ISNUMBER(E69),ISNUMBER(F69)),"",Controlemeldingen!$A$22)</f>
        <v>Voer in alle cellen een getal in</v>
      </c>
    </row>
    <row r="70" spans="1:7" s="7" customFormat="1" ht="20" x14ac:dyDescent="0.25">
      <c r="A70" s="10" t="s">
        <v>911</v>
      </c>
      <c r="B70" s="1" t="s">
        <v>613</v>
      </c>
      <c r="C70" s="83"/>
      <c r="D70" s="83"/>
      <c r="E70" s="83"/>
      <c r="F70" s="83"/>
      <c r="G70" s="6" t="str">
        <f>IF(AND(ISNUMBER(C70),ISNUMBER(D70),ISNUMBER(E70),ISNUMBER(F70)),"",Controlemeldingen!$A$22)</f>
        <v>Voer in alle cellen een getal in</v>
      </c>
    </row>
    <row r="71" spans="1:7" s="7" customFormat="1" ht="20" x14ac:dyDescent="0.25">
      <c r="A71" s="10" t="s">
        <v>912</v>
      </c>
      <c r="B71" s="1" t="s">
        <v>615</v>
      </c>
      <c r="C71" s="83"/>
      <c r="D71" s="83"/>
      <c r="E71" s="83"/>
      <c r="F71" s="83"/>
      <c r="G71" s="6" t="str">
        <f>IF(AND(ISNUMBER(C71),ISNUMBER(D71),ISNUMBER(E71),ISNUMBER(F71)),"",Controlemeldingen!$A$22)</f>
        <v>Voer in alle cellen een getal in</v>
      </c>
    </row>
    <row r="72" spans="1:7" s="7" customFormat="1" ht="20" x14ac:dyDescent="0.25">
      <c r="A72" s="10" t="s">
        <v>913</v>
      </c>
      <c r="B72" s="1" t="s">
        <v>600</v>
      </c>
      <c r="C72" s="83"/>
      <c r="D72" s="83"/>
      <c r="E72" s="83"/>
      <c r="F72" s="83"/>
      <c r="G72" s="6" t="str">
        <f>IF(AND(ISNUMBER(C72),ISNUMBER(D72),ISNUMBER(E72),ISNUMBER(F72)),"",Controlemeldingen!$A$22)</f>
        <v>Voer in alle cellen een getal in</v>
      </c>
    </row>
    <row r="73" spans="1:7" s="7" customFormat="1" ht="20" x14ac:dyDescent="0.25">
      <c r="A73" s="10" t="s">
        <v>914</v>
      </c>
      <c r="B73" s="1" t="s">
        <v>616</v>
      </c>
      <c r="C73" s="83"/>
      <c r="D73" s="83"/>
      <c r="E73" s="83"/>
      <c r="F73" s="83"/>
      <c r="G73" s="6" t="str">
        <f>IF(AND(ISNUMBER(C73),ISNUMBER(D73),ISNUMBER(E73),ISNUMBER(F73)),"",Controlemeldingen!$A$22)</f>
        <v>Voer in alle cellen een getal in</v>
      </c>
    </row>
    <row r="74" spans="1:7" s="7" customFormat="1" ht="20" x14ac:dyDescent="0.25">
      <c r="A74" s="10" t="s">
        <v>915</v>
      </c>
      <c r="B74" s="1" t="s">
        <v>606</v>
      </c>
      <c r="C74" s="83"/>
      <c r="D74" s="83"/>
      <c r="E74" s="83"/>
      <c r="F74" s="83"/>
      <c r="G74" s="6" t="str">
        <f>IF(AND(ISNUMBER(C74),ISNUMBER(D74),ISNUMBER(E74),ISNUMBER(F74)),"",Controlemeldingen!$A$22)</f>
        <v>Voer in alle cellen een getal in</v>
      </c>
    </row>
    <row r="75" spans="1:7" s="7" customFormat="1" ht="20" x14ac:dyDescent="0.25">
      <c r="A75" s="10" t="s">
        <v>916</v>
      </c>
      <c r="B75" s="1" t="s">
        <v>617</v>
      </c>
      <c r="C75" s="83"/>
      <c r="D75" s="83"/>
      <c r="E75" s="83"/>
      <c r="F75" s="83"/>
      <c r="G75" s="6" t="str">
        <f>IF(AND(ISNUMBER(C75),ISNUMBER(D75),ISNUMBER(E75),ISNUMBER(F75)),"",Controlemeldingen!$A$22)</f>
        <v>Voer in alle cellen een getal in</v>
      </c>
    </row>
    <row r="76" spans="1:7" s="7" customFormat="1" ht="20" x14ac:dyDescent="0.25">
      <c r="A76" s="10" t="s">
        <v>917</v>
      </c>
      <c r="B76" s="1" t="s">
        <v>618</v>
      </c>
      <c r="C76" s="83"/>
      <c r="D76" s="83"/>
      <c r="E76" s="83"/>
      <c r="F76" s="83"/>
      <c r="G76" s="6" t="str">
        <f>IF(AND(ISNUMBER(C76),ISNUMBER(D76),ISNUMBER(E76),ISNUMBER(F76)),"",Controlemeldingen!$A$22)</f>
        <v>Voer in alle cellen een getal in</v>
      </c>
    </row>
    <row r="77" spans="1:7" s="7" customFormat="1" ht="20" x14ac:dyDescent="0.25">
      <c r="A77" s="10" t="s">
        <v>918</v>
      </c>
      <c r="B77" s="1" t="s">
        <v>642</v>
      </c>
      <c r="C77" s="83"/>
      <c r="D77" s="83"/>
      <c r="E77" s="83"/>
      <c r="F77" s="83"/>
      <c r="G77" s="6" t="str">
        <f>IF(AND(ISNUMBER(C77),ISNUMBER(D77),ISNUMBER(E77),ISNUMBER(F77)),"",Controlemeldingen!$A$22)</f>
        <v>Voer in alle cellen een getal in</v>
      </c>
    </row>
    <row r="78" spans="1:7" s="7" customFormat="1" ht="20" x14ac:dyDescent="0.25">
      <c r="A78" s="10" t="s">
        <v>919</v>
      </c>
      <c r="B78" s="1" t="s">
        <v>620</v>
      </c>
      <c r="C78" s="83"/>
      <c r="D78" s="83"/>
      <c r="E78" s="83"/>
      <c r="F78" s="83"/>
      <c r="G78" s="6" t="str">
        <f>IF(AND(ISNUMBER(C78),ISNUMBER(D78),ISNUMBER(E78),ISNUMBER(F78)),"",Controlemeldingen!$A$22)</f>
        <v>Voer in alle cellen een getal in</v>
      </c>
    </row>
    <row r="79" spans="1:7" s="7" customFormat="1" ht="20" x14ac:dyDescent="0.25">
      <c r="A79" s="10" t="s">
        <v>920</v>
      </c>
      <c r="B79" s="1" t="s">
        <v>619</v>
      </c>
      <c r="C79" s="83"/>
      <c r="D79" s="83"/>
      <c r="E79" s="83"/>
      <c r="F79" s="83"/>
      <c r="G79" s="6" t="str">
        <f>IF(AND(ISNUMBER(C79),ISNUMBER(D79),ISNUMBER(E79),ISNUMBER(F79)),"",Controlemeldingen!$A$22)</f>
        <v>Voer in alle cellen een getal in</v>
      </c>
    </row>
    <row r="80" spans="1:7" s="7" customFormat="1" ht="20" x14ac:dyDescent="0.25">
      <c r="A80" s="10" t="s">
        <v>921</v>
      </c>
      <c r="B80" s="1" t="s">
        <v>621</v>
      </c>
      <c r="C80" s="83"/>
      <c r="D80" s="83"/>
      <c r="E80" s="83"/>
      <c r="F80" s="83"/>
      <c r="G80" s="6" t="str">
        <f>IF(AND(ISNUMBER(C80),ISNUMBER(D80),ISNUMBER(E80),ISNUMBER(F80)),"",Controlemeldingen!$A$22)</f>
        <v>Voer in alle cellen een getal in</v>
      </c>
    </row>
    <row r="81" spans="1:7" s="7" customFormat="1" ht="20" x14ac:dyDescent="0.25">
      <c r="A81" s="10" t="s">
        <v>922</v>
      </c>
      <c r="B81" s="1" t="s">
        <v>622</v>
      </c>
      <c r="C81" s="83"/>
      <c r="D81" s="83"/>
      <c r="E81" s="83"/>
      <c r="F81" s="83"/>
      <c r="G81" s="6" t="str">
        <f>IF(AND(ISNUMBER(C81),ISNUMBER(D81),ISNUMBER(E81),ISNUMBER(F81)),"",Controlemeldingen!$A$22)</f>
        <v>Voer in alle cellen een getal in</v>
      </c>
    </row>
    <row r="82" spans="1:7" s="7" customFormat="1" ht="20" x14ac:dyDescent="0.25">
      <c r="A82" s="10" t="s">
        <v>923</v>
      </c>
      <c r="B82" s="1" t="s">
        <v>563</v>
      </c>
      <c r="C82" s="83"/>
      <c r="D82" s="83"/>
      <c r="E82" s="83"/>
      <c r="F82" s="83"/>
      <c r="G82" s="6" t="str">
        <f>IF(AND(ISNUMBER(C82),ISNUMBER(D82),ISNUMBER(E82),ISNUMBER(F82)),"",Controlemeldingen!$A$22)</f>
        <v>Voer in alle cellen een getal in</v>
      </c>
    </row>
    <row r="83" spans="1:7" s="7" customFormat="1" ht="20" x14ac:dyDescent="0.25">
      <c r="A83" s="10" t="s">
        <v>924</v>
      </c>
      <c r="B83" s="1" t="s">
        <v>623</v>
      </c>
      <c r="C83" s="83"/>
      <c r="D83" s="83"/>
      <c r="E83" s="83"/>
      <c r="F83" s="83"/>
      <c r="G83" s="6" t="str">
        <f>IF(AND(ISNUMBER(C83),ISNUMBER(D83),ISNUMBER(E83),ISNUMBER(F83)),"",Controlemeldingen!$A$22)</f>
        <v>Voer in alle cellen een getal in</v>
      </c>
    </row>
    <row r="84" spans="1:7" s="7" customFormat="1" ht="20" x14ac:dyDescent="0.25">
      <c r="A84" s="10" t="s">
        <v>925</v>
      </c>
      <c r="B84" s="1" t="s">
        <v>628</v>
      </c>
      <c r="C84" s="83"/>
      <c r="D84" s="83"/>
      <c r="E84" s="83"/>
      <c r="F84" s="83"/>
      <c r="G84" s="6" t="str">
        <f>IF(AND(ISNUMBER(C84),ISNUMBER(D84),ISNUMBER(E84),ISNUMBER(F84)),"",Controlemeldingen!$A$22)</f>
        <v>Voer in alle cellen een getal in</v>
      </c>
    </row>
    <row r="85" spans="1:7" s="7" customFormat="1" ht="20" x14ac:dyDescent="0.25">
      <c r="A85" s="10" t="s">
        <v>926</v>
      </c>
      <c r="B85" s="1" t="s">
        <v>624</v>
      </c>
      <c r="C85" s="83"/>
      <c r="D85" s="83"/>
      <c r="E85" s="83"/>
      <c r="F85" s="83"/>
      <c r="G85" s="6" t="str">
        <f>IF(AND(ISNUMBER(C85),ISNUMBER(D85),ISNUMBER(E85),ISNUMBER(F85)),"",Controlemeldingen!$A$22)</f>
        <v>Voer in alle cellen een getal in</v>
      </c>
    </row>
    <row r="86" spans="1:7" s="7" customFormat="1" ht="20" x14ac:dyDescent="0.25">
      <c r="A86" s="10" t="s">
        <v>927</v>
      </c>
      <c r="B86" s="1" t="s">
        <v>805</v>
      </c>
      <c r="C86" s="83"/>
      <c r="D86" s="83"/>
      <c r="E86" s="83"/>
      <c r="F86" s="83"/>
      <c r="G86" s="6" t="str">
        <f>IF(AND(ISNUMBER(C86),ISNUMBER(D86),ISNUMBER(E86),ISNUMBER(F86)),"",Controlemeldingen!$A$22)</f>
        <v>Voer in alle cellen een getal in</v>
      </c>
    </row>
    <row r="87" spans="1:7" s="7" customFormat="1" ht="20" x14ac:dyDescent="0.25">
      <c r="A87" s="10" t="s">
        <v>928</v>
      </c>
      <c r="B87" s="1" t="s">
        <v>627</v>
      </c>
      <c r="C87" s="83"/>
      <c r="D87" s="83"/>
      <c r="E87" s="83"/>
      <c r="F87" s="83"/>
      <c r="G87" s="6" t="str">
        <f>IF(AND(ISNUMBER(C87),ISNUMBER(D87),ISNUMBER(E87),ISNUMBER(F87)),"",Controlemeldingen!$A$22)</f>
        <v>Voer in alle cellen een getal in</v>
      </c>
    </row>
    <row r="88" spans="1:7" s="7" customFormat="1" ht="20" x14ac:dyDescent="0.25">
      <c r="A88" s="10" t="s">
        <v>929</v>
      </c>
      <c r="B88" s="1" t="s">
        <v>768</v>
      </c>
      <c r="C88" s="83"/>
      <c r="D88" s="83"/>
      <c r="E88" s="83"/>
      <c r="F88" s="83"/>
      <c r="G88" s="6" t="str">
        <f>IF(AND(ISNUMBER(C88),ISNUMBER(D88),ISNUMBER(E88),ISNUMBER(F88)),"",Controlemeldingen!$A$22)</f>
        <v>Voer in alle cellen een getal in</v>
      </c>
    </row>
    <row r="89" spans="1:7" s="7" customFormat="1" ht="20" x14ac:dyDescent="0.25">
      <c r="A89" s="10" t="s">
        <v>930</v>
      </c>
      <c r="B89" s="1" t="s">
        <v>630</v>
      </c>
      <c r="C89" s="83"/>
      <c r="D89" s="83"/>
      <c r="E89" s="83"/>
      <c r="F89" s="83"/>
      <c r="G89" s="6" t="str">
        <f>IF(AND(ISNUMBER(C89),ISNUMBER(D89),ISNUMBER(E89),ISNUMBER(F89)),"",Controlemeldingen!$A$22)</f>
        <v>Voer in alle cellen een getal in</v>
      </c>
    </row>
    <row r="90" spans="1:7" s="7" customFormat="1" ht="20" x14ac:dyDescent="0.25">
      <c r="A90" s="10" t="s">
        <v>931</v>
      </c>
      <c r="B90" s="1" t="s">
        <v>634</v>
      </c>
      <c r="C90" s="83"/>
      <c r="D90" s="83"/>
      <c r="E90" s="83"/>
      <c r="F90" s="83"/>
      <c r="G90" s="6" t="str">
        <f>IF(AND(ISNUMBER(C90),ISNUMBER(D90),ISNUMBER(E90),ISNUMBER(F90)),"",Controlemeldingen!$A$22)</f>
        <v>Voer in alle cellen een getal in</v>
      </c>
    </row>
    <row r="91" spans="1:7" s="7" customFormat="1" ht="20" x14ac:dyDescent="0.25">
      <c r="A91" s="10" t="s">
        <v>932</v>
      </c>
      <c r="B91" s="1" t="s">
        <v>633</v>
      </c>
      <c r="C91" s="83"/>
      <c r="D91" s="83"/>
      <c r="E91" s="83"/>
      <c r="F91" s="83"/>
      <c r="G91" s="6" t="str">
        <f>IF(AND(ISNUMBER(C91),ISNUMBER(D91),ISNUMBER(E91),ISNUMBER(F91)),"",Controlemeldingen!$A$22)</f>
        <v>Voer in alle cellen een getal in</v>
      </c>
    </row>
    <row r="92" spans="1:7" s="7" customFormat="1" ht="20" x14ac:dyDescent="0.25">
      <c r="A92" s="10" t="s">
        <v>933</v>
      </c>
      <c r="B92" s="1" t="s">
        <v>631</v>
      </c>
      <c r="C92" s="83"/>
      <c r="D92" s="83"/>
      <c r="E92" s="83"/>
      <c r="F92" s="83"/>
      <c r="G92" s="6" t="str">
        <f>IF(AND(ISNUMBER(C92),ISNUMBER(D92),ISNUMBER(E92),ISNUMBER(F92)),"",Controlemeldingen!$A$22)</f>
        <v>Voer in alle cellen een getal in</v>
      </c>
    </row>
    <row r="93" spans="1:7" s="7" customFormat="1" ht="20" x14ac:dyDescent="0.25">
      <c r="A93" s="10" t="s">
        <v>934</v>
      </c>
      <c r="B93" s="1" t="s">
        <v>705</v>
      </c>
      <c r="C93" s="83"/>
      <c r="D93" s="83"/>
      <c r="E93" s="83"/>
      <c r="F93" s="83"/>
      <c r="G93" s="6" t="str">
        <f>IF(AND(ISNUMBER(C93),ISNUMBER(D93),ISNUMBER(E93),ISNUMBER(F93)),"",Controlemeldingen!$A$22)</f>
        <v>Voer in alle cellen een getal in</v>
      </c>
    </row>
    <row r="94" spans="1:7" s="7" customFormat="1" ht="20" x14ac:dyDescent="0.25">
      <c r="A94" s="10" t="s">
        <v>935</v>
      </c>
      <c r="B94" s="1" t="s">
        <v>632</v>
      </c>
      <c r="C94" s="83"/>
      <c r="D94" s="83"/>
      <c r="E94" s="83"/>
      <c r="F94" s="83"/>
      <c r="G94" s="6" t="str">
        <f>IF(AND(ISNUMBER(C94),ISNUMBER(D94),ISNUMBER(E94),ISNUMBER(F94)),"",Controlemeldingen!$A$22)</f>
        <v>Voer in alle cellen een getal in</v>
      </c>
    </row>
    <row r="95" spans="1:7" s="7" customFormat="1" ht="20" x14ac:dyDescent="0.25">
      <c r="A95" s="10" t="s">
        <v>936</v>
      </c>
      <c r="B95" s="1" t="s">
        <v>635</v>
      </c>
      <c r="C95" s="83"/>
      <c r="D95" s="83"/>
      <c r="E95" s="83"/>
      <c r="F95" s="83"/>
      <c r="G95" s="6" t="str">
        <f>IF(AND(ISNUMBER(C95),ISNUMBER(D95),ISNUMBER(E95),ISNUMBER(F95)),"",Controlemeldingen!$A$22)</f>
        <v>Voer in alle cellen een getal in</v>
      </c>
    </row>
    <row r="96" spans="1:7" s="7" customFormat="1" ht="20" x14ac:dyDescent="0.25">
      <c r="A96" s="10" t="s">
        <v>937</v>
      </c>
      <c r="B96" s="1" t="s">
        <v>639</v>
      </c>
      <c r="C96" s="83"/>
      <c r="D96" s="83"/>
      <c r="E96" s="83"/>
      <c r="F96" s="83"/>
      <c r="G96" s="6" t="str">
        <f>IF(AND(ISNUMBER(C96),ISNUMBER(D96),ISNUMBER(E96),ISNUMBER(F96)),"",Controlemeldingen!$A$22)</f>
        <v>Voer in alle cellen een getal in</v>
      </c>
    </row>
    <row r="97" spans="1:7" s="7" customFormat="1" ht="20" x14ac:dyDescent="0.25">
      <c r="A97" s="10" t="s">
        <v>938</v>
      </c>
      <c r="B97" s="1" t="s">
        <v>793</v>
      </c>
      <c r="C97" s="83"/>
      <c r="D97" s="83"/>
      <c r="E97" s="83"/>
      <c r="F97" s="83"/>
      <c r="G97" s="6" t="str">
        <f>IF(AND(ISNUMBER(C97),ISNUMBER(D97),ISNUMBER(E97),ISNUMBER(F97)),"",Controlemeldingen!$A$22)</f>
        <v>Voer in alle cellen een getal in</v>
      </c>
    </row>
    <row r="98" spans="1:7" s="7" customFormat="1" ht="20" x14ac:dyDescent="0.25">
      <c r="A98" s="10" t="s">
        <v>939</v>
      </c>
      <c r="B98" s="1" t="s">
        <v>647</v>
      </c>
      <c r="C98" s="83"/>
      <c r="D98" s="83"/>
      <c r="E98" s="83"/>
      <c r="F98" s="83"/>
      <c r="G98" s="6" t="str">
        <f>IF(AND(ISNUMBER(C98),ISNUMBER(D98),ISNUMBER(E98),ISNUMBER(F98)),"",Controlemeldingen!$A$22)</f>
        <v>Voer in alle cellen een getal in</v>
      </c>
    </row>
    <row r="99" spans="1:7" s="7" customFormat="1" ht="20" x14ac:dyDescent="0.25">
      <c r="A99" s="10" t="s">
        <v>940</v>
      </c>
      <c r="B99" s="1" t="s">
        <v>641</v>
      </c>
      <c r="C99" s="83"/>
      <c r="D99" s="83"/>
      <c r="E99" s="83"/>
      <c r="F99" s="83"/>
      <c r="G99" s="6" t="str">
        <f>IF(AND(ISNUMBER(C99),ISNUMBER(D99),ISNUMBER(E99),ISNUMBER(F99)),"",Controlemeldingen!$A$22)</f>
        <v>Voer in alle cellen een getal in</v>
      </c>
    </row>
    <row r="100" spans="1:7" s="7" customFormat="1" ht="20" x14ac:dyDescent="0.25">
      <c r="A100" s="10" t="s">
        <v>941</v>
      </c>
      <c r="B100" s="1" t="s">
        <v>636</v>
      </c>
      <c r="C100" s="83"/>
      <c r="D100" s="83"/>
      <c r="E100" s="83"/>
      <c r="F100" s="83"/>
      <c r="G100" s="6" t="str">
        <f>IF(AND(ISNUMBER(C100),ISNUMBER(D100),ISNUMBER(E100),ISNUMBER(F100)),"",Controlemeldingen!$A$22)</f>
        <v>Voer in alle cellen een getal in</v>
      </c>
    </row>
    <row r="101" spans="1:7" s="7" customFormat="1" ht="20" x14ac:dyDescent="0.25">
      <c r="A101" s="10" t="s">
        <v>942</v>
      </c>
      <c r="B101" s="1" t="s">
        <v>651</v>
      </c>
      <c r="C101" s="83"/>
      <c r="D101" s="83"/>
      <c r="E101" s="83"/>
      <c r="F101" s="83"/>
      <c r="G101" s="6" t="str">
        <f>IF(AND(ISNUMBER(C101),ISNUMBER(D101),ISNUMBER(E101),ISNUMBER(F101)),"",Controlemeldingen!$A$22)</f>
        <v>Voer in alle cellen een getal in</v>
      </c>
    </row>
    <row r="102" spans="1:7" s="7" customFormat="1" ht="20" x14ac:dyDescent="0.25">
      <c r="A102" s="10" t="s">
        <v>943</v>
      </c>
      <c r="B102" s="1" t="s">
        <v>643</v>
      </c>
      <c r="C102" s="83"/>
      <c r="D102" s="83"/>
      <c r="E102" s="83"/>
      <c r="F102" s="83"/>
      <c r="G102" s="6" t="str">
        <f>IF(AND(ISNUMBER(C102),ISNUMBER(D102),ISNUMBER(E102),ISNUMBER(F102)),"",Controlemeldingen!$A$22)</f>
        <v>Voer in alle cellen een getal in</v>
      </c>
    </row>
    <row r="103" spans="1:7" s="7" customFormat="1" ht="20" x14ac:dyDescent="0.25">
      <c r="A103" s="10" t="s">
        <v>944</v>
      </c>
      <c r="B103" s="1" t="s">
        <v>644</v>
      </c>
      <c r="C103" s="83"/>
      <c r="D103" s="83"/>
      <c r="E103" s="83"/>
      <c r="F103" s="83"/>
      <c r="G103" s="6" t="str">
        <f>IF(AND(ISNUMBER(C103),ISNUMBER(D103),ISNUMBER(E103),ISNUMBER(F103)),"",Controlemeldingen!$A$22)</f>
        <v>Voer in alle cellen een getal in</v>
      </c>
    </row>
    <row r="104" spans="1:7" s="7" customFormat="1" ht="20" x14ac:dyDescent="0.25">
      <c r="A104" s="10" t="s">
        <v>945</v>
      </c>
      <c r="B104" s="1" t="s">
        <v>646</v>
      </c>
      <c r="C104" s="83"/>
      <c r="D104" s="83"/>
      <c r="E104" s="83"/>
      <c r="F104" s="83"/>
      <c r="G104" s="6" t="str">
        <f>IF(AND(ISNUMBER(C104),ISNUMBER(D104),ISNUMBER(E104),ISNUMBER(F104)),"",Controlemeldingen!$A$22)</f>
        <v>Voer in alle cellen een getal in</v>
      </c>
    </row>
    <row r="105" spans="1:7" s="7" customFormat="1" ht="20" x14ac:dyDescent="0.25">
      <c r="A105" s="10" t="s">
        <v>946</v>
      </c>
      <c r="B105" s="1" t="s">
        <v>640</v>
      </c>
      <c r="C105" s="83"/>
      <c r="D105" s="83"/>
      <c r="E105" s="83"/>
      <c r="F105" s="83"/>
      <c r="G105" s="6" t="str">
        <f>IF(AND(ISNUMBER(C105),ISNUMBER(D105),ISNUMBER(E105),ISNUMBER(F105)),"",Controlemeldingen!$A$22)</f>
        <v>Voer in alle cellen een getal in</v>
      </c>
    </row>
    <row r="106" spans="1:7" s="7" customFormat="1" ht="20" x14ac:dyDescent="0.25">
      <c r="A106" s="10" t="s">
        <v>947</v>
      </c>
      <c r="B106" s="1" t="s">
        <v>652</v>
      </c>
      <c r="C106" s="83"/>
      <c r="D106" s="83"/>
      <c r="E106" s="83"/>
      <c r="F106" s="83"/>
      <c r="G106" s="6" t="str">
        <f>IF(AND(ISNUMBER(C106),ISNUMBER(D106),ISNUMBER(E106),ISNUMBER(F106)),"",Controlemeldingen!$A$22)</f>
        <v>Voer in alle cellen een getal in</v>
      </c>
    </row>
    <row r="107" spans="1:7" s="7" customFormat="1" ht="20" x14ac:dyDescent="0.25">
      <c r="A107" s="10" t="s">
        <v>948</v>
      </c>
      <c r="B107" s="1" t="s">
        <v>648</v>
      </c>
      <c r="C107" s="83"/>
      <c r="D107" s="83"/>
      <c r="E107" s="83"/>
      <c r="F107" s="83"/>
      <c r="G107" s="6" t="str">
        <f>IF(AND(ISNUMBER(C107),ISNUMBER(D107),ISNUMBER(E107),ISNUMBER(F107)),"",Controlemeldingen!$A$22)</f>
        <v>Voer in alle cellen een getal in</v>
      </c>
    </row>
    <row r="108" spans="1:7" s="7" customFormat="1" ht="20" x14ac:dyDescent="0.25">
      <c r="A108" s="10" t="s">
        <v>949</v>
      </c>
      <c r="B108" s="1" t="s">
        <v>626</v>
      </c>
      <c r="C108" s="83"/>
      <c r="D108" s="83"/>
      <c r="E108" s="83"/>
      <c r="F108" s="83"/>
      <c r="G108" s="6" t="str">
        <f>IF(AND(ISNUMBER(C108),ISNUMBER(D108),ISNUMBER(E108),ISNUMBER(F108)),"",Controlemeldingen!$A$22)</f>
        <v>Voer in alle cellen een getal in</v>
      </c>
    </row>
    <row r="109" spans="1:7" s="7" customFormat="1" ht="20" x14ac:dyDescent="0.25">
      <c r="A109" s="10" t="s">
        <v>950</v>
      </c>
      <c r="B109" s="1" t="s">
        <v>645</v>
      </c>
      <c r="C109" s="83"/>
      <c r="D109" s="83"/>
      <c r="E109" s="83"/>
      <c r="F109" s="83"/>
      <c r="G109" s="6" t="str">
        <f>IF(AND(ISNUMBER(C109),ISNUMBER(D109),ISNUMBER(E109),ISNUMBER(F109)),"",Controlemeldingen!$A$22)</f>
        <v>Voer in alle cellen een getal in</v>
      </c>
    </row>
    <row r="110" spans="1:7" s="7" customFormat="1" ht="20" x14ac:dyDescent="0.25">
      <c r="A110" s="10" t="s">
        <v>951</v>
      </c>
      <c r="B110" s="1" t="s">
        <v>766</v>
      </c>
      <c r="C110" s="83"/>
      <c r="D110" s="83"/>
      <c r="E110" s="83"/>
      <c r="F110" s="83"/>
      <c r="G110" s="6" t="str">
        <f>IF(AND(ISNUMBER(C110),ISNUMBER(D110),ISNUMBER(E110),ISNUMBER(F110)),"",Controlemeldingen!$A$22)</f>
        <v>Voer in alle cellen een getal in</v>
      </c>
    </row>
    <row r="111" spans="1:7" s="7" customFormat="1" ht="20" x14ac:dyDescent="0.25">
      <c r="A111" s="10" t="s">
        <v>952</v>
      </c>
      <c r="B111" s="1" t="s">
        <v>650</v>
      </c>
      <c r="C111" s="83"/>
      <c r="D111" s="83"/>
      <c r="E111" s="83"/>
      <c r="F111" s="83"/>
      <c r="G111" s="6" t="str">
        <f>IF(AND(ISNUMBER(C111),ISNUMBER(D111),ISNUMBER(E111),ISNUMBER(F111)),"",Controlemeldingen!$A$22)</f>
        <v>Voer in alle cellen een getal in</v>
      </c>
    </row>
    <row r="112" spans="1:7" s="7" customFormat="1" ht="20" x14ac:dyDescent="0.25">
      <c r="A112" s="10" t="s">
        <v>953</v>
      </c>
      <c r="B112" s="1" t="s">
        <v>649</v>
      </c>
      <c r="C112" s="83"/>
      <c r="D112" s="83"/>
      <c r="E112" s="83"/>
      <c r="F112" s="83"/>
      <c r="G112" s="6" t="str">
        <f>IF(AND(ISNUMBER(C112),ISNUMBER(D112),ISNUMBER(E112),ISNUMBER(F112)),"",Controlemeldingen!$A$22)</f>
        <v>Voer in alle cellen een getal in</v>
      </c>
    </row>
    <row r="113" spans="1:7" s="7" customFormat="1" ht="20" x14ac:dyDescent="0.25">
      <c r="A113" s="10" t="s">
        <v>954</v>
      </c>
      <c r="B113" s="1" t="s">
        <v>653</v>
      </c>
      <c r="C113" s="83"/>
      <c r="D113" s="83"/>
      <c r="E113" s="83"/>
      <c r="F113" s="83"/>
      <c r="G113" s="6" t="str">
        <f>IF(AND(ISNUMBER(C113),ISNUMBER(D113),ISNUMBER(E113),ISNUMBER(F113)),"",Controlemeldingen!$A$22)</f>
        <v>Voer in alle cellen een getal in</v>
      </c>
    </row>
    <row r="114" spans="1:7" s="7" customFormat="1" ht="20" x14ac:dyDescent="0.25">
      <c r="A114" s="10" t="s">
        <v>955</v>
      </c>
      <c r="B114" s="1" t="s">
        <v>654</v>
      </c>
      <c r="C114" s="83"/>
      <c r="D114" s="83"/>
      <c r="E114" s="83"/>
      <c r="F114" s="83"/>
      <c r="G114" s="6" t="str">
        <f>IF(AND(ISNUMBER(C114),ISNUMBER(D114),ISNUMBER(E114),ISNUMBER(F114)),"",Controlemeldingen!$A$22)</f>
        <v>Voer in alle cellen een getal in</v>
      </c>
    </row>
    <row r="115" spans="1:7" s="7" customFormat="1" ht="20" x14ac:dyDescent="0.25">
      <c r="A115" s="10" t="s">
        <v>956</v>
      </c>
      <c r="B115" s="1" t="s">
        <v>658</v>
      </c>
      <c r="C115" s="83"/>
      <c r="D115" s="83"/>
      <c r="E115" s="83"/>
      <c r="F115" s="83"/>
      <c r="G115" s="6" t="str">
        <f>IF(AND(ISNUMBER(C115),ISNUMBER(D115),ISNUMBER(E115),ISNUMBER(F115)),"",Controlemeldingen!$A$22)</f>
        <v>Voer in alle cellen een getal in</v>
      </c>
    </row>
    <row r="116" spans="1:7" s="7" customFormat="1" ht="20" x14ac:dyDescent="0.25">
      <c r="A116" s="10" t="s">
        <v>957</v>
      </c>
      <c r="B116" s="1" t="s">
        <v>656</v>
      </c>
      <c r="C116" s="83"/>
      <c r="D116" s="83"/>
      <c r="E116" s="83"/>
      <c r="F116" s="83"/>
      <c r="G116" s="6" t="str">
        <f>IF(AND(ISNUMBER(C116),ISNUMBER(D116),ISNUMBER(E116),ISNUMBER(F116)),"",Controlemeldingen!$A$22)</f>
        <v>Voer in alle cellen een getal in</v>
      </c>
    </row>
    <row r="117" spans="1:7" s="7" customFormat="1" ht="20" x14ac:dyDescent="0.25">
      <c r="A117" s="10" t="s">
        <v>958</v>
      </c>
      <c r="B117" s="1" t="s">
        <v>657</v>
      </c>
      <c r="C117" s="83"/>
      <c r="D117" s="83"/>
      <c r="E117" s="83"/>
      <c r="F117" s="83"/>
      <c r="G117" s="6" t="str">
        <f>IF(AND(ISNUMBER(C117),ISNUMBER(D117),ISNUMBER(E117),ISNUMBER(F117)),"",Controlemeldingen!$A$22)</f>
        <v>Voer in alle cellen een getal in</v>
      </c>
    </row>
    <row r="118" spans="1:7" s="7" customFormat="1" ht="20" x14ac:dyDescent="0.25">
      <c r="A118" s="10" t="s">
        <v>959</v>
      </c>
      <c r="B118" s="1" t="s">
        <v>614</v>
      </c>
      <c r="C118" s="83"/>
      <c r="D118" s="83"/>
      <c r="E118" s="83"/>
      <c r="F118" s="83"/>
      <c r="G118" s="6" t="str">
        <f>IF(AND(ISNUMBER(C118),ISNUMBER(D118),ISNUMBER(E118),ISNUMBER(F118)),"",Controlemeldingen!$A$22)</f>
        <v>Voer in alle cellen een getal in</v>
      </c>
    </row>
    <row r="119" spans="1:7" s="7" customFormat="1" ht="20" x14ac:dyDescent="0.25">
      <c r="A119" s="10" t="s">
        <v>960</v>
      </c>
      <c r="B119" s="1" t="s">
        <v>655</v>
      </c>
      <c r="C119" s="83"/>
      <c r="D119" s="83"/>
      <c r="E119" s="83"/>
      <c r="F119" s="83"/>
      <c r="G119" s="6" t="str">
        <f>IF(AND(ISNUMBER(C119),ISNUMBER(D119),ISNUMBER(E119),ISNUMBER(F119)),"",Controlemeldingen!$A$22)</f>
        <v>Voer in alle cellen een getal in</v>
      </c>
    </row>
    <row r="120" spans="1:7" s="7" customFormat="1" ht="20" x14ac:dyDescent="0.25">
      <c r="A120" s="10" t="s">
        <v>961</v>
      </c>
      <c r="B120" s="1" t="s">
        <v>659</v>
      </c>
      <c r="C120" s="83"/>
      <c r="D120" s="83"/>
      <c r="E120" s="83"/>
      <c r="F120" s="83"/>
      <c r="G120" s="6" t="str">
        <f>IF(AND(ISNUMBER(C120),ISNUMBER(D120),ISNUMBER(E120),ISNUMBER(F120)),"",Controlemeldingen!$A$22)</f>
        <v>Voer in alle cellen een getal in</v>
      </c>
    </row>
    <row r="121" spans="1:7" s="7" customFormat="1" ht="20" x14ac:dyDescent="0.25">
      <c r="A121" s="10" t="s">
        <v>962</v>
      </c>
      <c r="B121" s="1" t="s">
        <v>662</v>
      </c>
      <c r="C121" s="83"/>
      <c r="D121" s="83"/>
      <c r="E121" s="83"/>
      <c r="F121" s="83"/>
      <c r="G121" s="6" t="str">
        <f>IF(AND(ISNUMBER(C121),ISNUMBER(D121),ISNUMBER(E121),ISNUMBER(F121)),"",Controlemeldingen!$A$22)</f>
        <v>Voer in alle cellen een getal in</v>
      </c>
    </row>
    <row r="122" spans="1:7" s="7" customFormat="1" ht="20" x14ac:dyDescent="0.25">
      <c r="A122" s="10" t="s">
        <v>963</v>
      </c>
      <c r="B122" s="1" t="s">
        <v>665</v>
      </c>
      <c r="C122" s="83"/>
      <c r="D122" s="83"/>
      <c r="E122" s="83"/>
      <c r="F122" s="83"/>
      <c r="G122" s="6" t="str">
        <f>IF(AND(ISNUMBER(C122),ISNUMBER(D122),ISNUMBER(E122),ISNUMBER(F122)),"",Controlemeldingen!$A$22)</f>
        <v>Voer in alle cellen een getal in</v>
      </c>
    </row>
    <row r="123" spans="1:7" s="7" customFormat="1" ht="20" x14ac:dyDescent="0.25">
      <c r="A123" s="10" t="s">
        <v>964</v>
      </c>
      <c r="B123" s="1" t="s">
        <v>667</v>
      </c>
      <c r="C123" s="83"/>
      <c r="D123" s="83"/>
      <c r="E123" s="83"/>
      <c r="F123" s="83"/>
      <c r="G123" s="6" t="str">
        <f>IF(AND(ISNUMBER(C123),ISNUMBER(D123),ISNUMBER(E123),ISNUMBER(F123)),"",Controlemeldingen!$A$22)</f>
        <v>Voer in alle cellen een getal in</v>
      </c>
    </row>
    <row r="124" spans="1:7" s="7" customFormat="1" ht="20" x14ac:dyDescent="0.25">
      <c r="A124" s="10" t="s">
        <v>965</v>
      </c>
      <c r="B124" s="1" t="s">
        <v>666</v>
      </c>
      <c r="C124" s="83"/>
      <c r="D124" s="83"/>
      <c r="E124" s="83"/>
      <c r="F124" s="83"/>
      <c r="G124" s="6" t="str">
        <f>IF(AND(ISNUMBER(C124),ISNUMBER(D124),ISNUMBER(E124),ISNUMBER(F124)),"",Controlemeldingen!$A$22)</f>
        <v>Voer in alle cellen een getal in</v>
      </c>
    </row>
    <row r="125" spans="1:7" s="7" customFormat="1" ht="20" x14ac:dyDescent="0.25">
      <c r="A125" s="10" t="s">
        <v>966</v>
      </c>
      <c r="B125" s="1" t="s">
        <v>661</v>
      </c>
      <c r="C125" s="83"/>
      <c r="D125" s="83"/>
      <c r="E125" s="83"/>
      <c r="F125" s="83"/>
      <c r="G125" s="6" t="str">
        <f>IF(AND(ISNUMBER(C125),ISNUMBER(D125),ISNUMBER(E125),ISNUMBER(F125)),"",Controlemeldingen!$A$22)</f>
        <v>Voer in alle cellen een getal in</v>
      </c>
    </row>
    <row r="126" spans="1:7" s="7" customFormat="1" ht="20" x14ac:dyDescent="0.25">
      <c r="A126" s="10" t="s">
        <v>967</v>
      </c>
      <c r="B126" s="1" t="s">
        <v>592</v>
      </c>
      <c r="C126" s="83"/>
      <c r="D126" s="83"/>
      <c r="E126" s="83"/>
      <c r="F126" s="83"/>
      <c r="G126" s="6" t="str">
        <f>IF(AND(ISNUMBER(C126),ISNUMBER(D126),ISNUMBER(E126),ISNUMBER(F126)),"",Controlemeldingen!$A$22)</f>
        <v>Voer in alle cellen een getal in</v>
      </c>
    </row>
    <row r="127" spans="1:7" s="7" customFormat="1" ht="20" x14ac:dyDescent="0.25">
      <c r="A127" s="10" t="s">
        <v>968</v>
      </c>
      <c r="B127" s="1" t="s">
        <v>664</v>
      </c>
      <c r="C127" s="83"/>
      <c r="D127" s="83"/>
      <c r="E127" s="83"/>
      <c r="F127" s="83"/>
      <c r="G127" s="6" t="str">
        <f>IF(AND(ISNUMBER(C127),ISNUMBER(D127),ISNUMBER(E127),ISNUMBER(F127)),"",Controlemeldingen!$A$22)</f>
        <v>Voer in alle cellen een getal in</v>
      </c>
    </row>
    <row r="128" spans="1:7" s="7" customFormat="1" ht="20" x14ac:dyDescent="0.25">
      <c r="A128" s="10" t="s">
        <v>969</v>
      </c>
      <c r="B128" s="1" t="s">
        <v>663</v>
      </c>
      <c r="C128" s="83"/>
      <c r="D128" s="83"/>
      <c r="E128" s="83"/>
      <c r="F128" s="83"/>
      <c r="G128" s="6" t="str">
        <f>IF(AND(ISNUMBER(C128),ISNUMBER(D128),ISNUMBER(E128),ISNUMBER(F128)),"",Controlemeldingen!$A$22)</f>
        <v>Voer in alle cellen een getal in</v>
      </c>
    </row>
    <row r="129" spans="1:7" s="7" customFormat="1" ht="20" x14ac:dyDescent="0.25">
      <c r="A129" s="10" t="s">
        <v>970</v>
      </c>
      <c r="B129" s="1" t="s">
        <v>660</v>
      </c>
      <c r="C129" s="83"/>
      <c r="D129" s="83"/>
      <c r="E129" s="83"/>
      <c r="F129" s="83"/>
      <c r="G129" s="6" t="str">
        <f>IF(AND(ISNUMBER(C129),ISNUMBER(D129),ISNUMBER(E129),ISNUMBER(F129)),"",Controlemeldingen!$A$22)</f>
        <v>Voer in alle cellen een getal in</v>
      </c>
    </row>
    <row r="130" spans="1:7" s="7" customFormat="1" ht="20" x14ac:dyDescent="0.25">
      <c r="A130" s="10" t="s">
        <v>971</v>
      </c>
      <c r="B130" s="1" t="s">
        <v>668</v>
      </c>
      <c r="C130" s="83"/>
      <c r="D130" s="83"/>
      <c r="E130" s="83"/>
      <c r="F130" s="83"/>
      <c r="G130" s="6" t="str">
        <f>IF(AND(ISNUMBER(C130),ISNUMBER(D130),ISNUMBER(E130),ISNUMBER(F130)),"",Controlemeldingen!$A$22)</f>
        <v>Voer in alle cellen een getal in</v>
      </c>
    </row>
    <row r="131" spans="1:7" s="7" customFormat="1" ht="20" x14ac:dyDescent="0.25">
      <c r="A131" s="10" t="s">
        <v>972</v>
      </c>
      <c r="B131" s="1" t="s">
        <v>672</v>
      </c>
      <c r="C131" s="83"/>
      <c r="D131" s="83"/>
      <c r="E131" s="83"/>
      <c r="F131" s="83"/>
      <c r="G131" s="6" t="str">
        <f>IF(AND(ISNUMBER(C131),ISNUMBER(D131),ISNUMBER(E131),ISNUMBER(F131)),"",Controlemeldingen!$A$22)</f>
        <v>Voer in alle cellen een getal in</v>
      </c>
    </row>
    <row r="132" spans="1:7" s="7" customFormat="1" ht="20" x14ac:dyDescent="0.25">
      <c r="A132" s="10" t="s">
        <v>973</v>
      </c>
      <c r="B132" s="1" t="s">
        <v>670</v>
      </c>
      <c r="C132" s="83"/>
      <c r="D132" s="83"/>
      <c r="E132" s="83"/>
      <c r="F132" s="83"/>
      <c r="G132" s="6" t="str">
        <f>IF(AND(ISNUMBER(C132),ISNUMBER(D132),ISNUMBER(E132),ISNUMBER(F132)),"",Controlemeldingen!$A$22)</f>
        <v>Voer in alle cellen een getal in</v>
      </c>
    </row>
    <row r="133" spans="1:7" s="7" customFormat="1" ht="20" x14ac:dyDescent="0.25">
      <c r="A133" s="10" t="s">
        <v>974</v>
      </c>
      <c r="B133" s="1" t="s">
        <v>673</v>
      </c>
      <c r="C133" s="83"/>
      <c r="D133" s="83"/>
      <c r="E133" s="83"/>
      <c r="F133" s="83"/>
      <c r="G133" s="6" t="str">
        <f>IF(AND(ISNUMBER(C133),ISNUMBER(D133),ISNUMBER(E133),ISNUMBER(F133)),"",Controlemeldingen!$A$22)</f>
        <v>Voer in alle cellen een getal in</v>
      </c>
    </row>
    <row r="134" spans="1:7" s="7" customFormat="1" ht="20" x14ac:dyDescent="0.25">
      <c r="A134" s="10" t="s">
        <v>975</v>
      </c>
      <c r="B134" s="1" t="s">
        <v>671</v>
      </c>
      <c r="C134" s="83"/>
      <c r="D134" s="83"/>
      <c r="E134" s="83"/>
      <c r="F134" s="83"/>
      <c r="G134" s="6" t="str">
        <f>IF(AND(ISNUMBER(C134),ISNUMBER(D134),ISNUMBER(E134),ISNUMBER(F134)),"",Controlemeldingen!$A$22)</f>
        <v>Voer in alle cellen een getal in</v>
      </c>
    </row>
    <row r="135" spans="1:7" s="7" customFormat="1" ht="20" x14ac:dyDescent="0.25">
      <c r="A135" s="10" t="s">
        <v>976</v>
      </c>
      <c r="B135" s="1" t="s">
        <v>675</v>
      </c>
      <c r="C135" s="83"/>
      <c r="D135" s="83"/>
      <c r="E135" s="83"/>
      <c r="F135" s="83"/>
      <c r="G135" s="6" t="str">
        <f>IF(AND(ISNUMBER(C135),ISNUMBER(D135),ISNUMBER(E135),ISNUMBER(F135)),"",Controlemeldingen!$A$22)</f>
        <v>Voer in alle cellen een getal in</v>
      </c>
    </row>
    <row r="136" spans="1:7" s="7" customFormat="1" ht="20" x14ac:dyDescent="0.25">
      <c r="A136" s="10" t="s">
        <v>977</v>
      </c>
      <c r="B136" s="1" t="s">
        <v>681</v>
      </c>
      <c r="C136" s="83"/>
      <c r="D136" s="83"/>
      <c r="E136" s="83"/>
      <c r="F136" s="83"/>
      <c r="G136" s="6" t="str">
        <f>IF(AND(ISNUMBER(C136),ISNUMBER(D136),ISNUMBER(E136),ISNUMBER(F136)),"",Controlemeldingen!$A$22)</f>
        <v>Voer in alle cellen een getal in</v>
      </c>
    </row>
    <row r="137" spans="1:7" s="7" customFormat="1" ht="20" x14ac:dyDescent="0.25">
      <c r="A137" s="10" t="s">
        <v>978</v>
      </c>
      <c r="B137" s="1" t="s">
        <v>597</v>
      </c>
      <c r="C137" s="83"/>
      <c r="D137" s="83"/>
      <c r="E137" s="83"/>
      <c r="F137" s="83"/>
      <c r="G137" s="6" t="str">
        <f>IF(AND(ISNUMBER(C137),ISNUMBER(D137),ISNUMBER(E137),ISNUMBER(F137)),"",Controlemeldingen!$A$22)</f>
        <v>Voer in alle cellen een getal in</v>
      </c>
    </row>
    <row r="138" spans="1:7" s="7" customFormat="1" ht="20" x14ac:dyDescent="0.25">
      <c r="A138" s="10" t="s">
        <v>979</v>
      </c>
      <c r="B138" s="1" t="s">
        <v>676</v>
      </c>
      <c r="C138" s="83"/>
      <c r="D138" s="83"/>
      <c r="E138" s="83"/>
      <c r="F138" s="83"/>
      <c r="G138" s="6" t="str">
        <f>IF(AND(ISNUMBER(C138),ISNUMBER(D138),ISNUMBER(E138),ISNUMBER(F138)),"",Controlemeldingen!$A$22)</f>
        <v>Voer in alle cellen een getal in</v>
      </c>
    </row>
    <row r="139" spans="1:7" s="7" customFormat="1" ht="20" x14ac:dyDescent="0.25">
      <c r="A139" s="10" t="s">
        <v>980</v>
      </c>
      <c r="B139" s="1" t="s">
        <v>609</v>
      </c>
      <c r="C139" s="83"/>
      <c r="D139" s="83"/>
      <c r="E139" s="83"/>
      <c r="F139" s="83"/>
      <c r="G139" s="6" t="str">
        <f>IF(AND(ISNUMBER(C139),ISNUMBER(D139),ISNUMBER(E139),ISNUMBER(F139)),"",Controlemeldingen!$A$22)</f>
        <v>Voer in alle cellen een getal in</v>
      </c>
    </row>
    <row r="140" spans="1:7" s="7" customFormat="1" ht="20" x14ac:dyDescent="0.25">
      <c r="A140" s="10" t="s">
        <v>981</v>
      </c>
      <c r="B140" s="1" t="s">
        <v>747</v>
      </c>
      <c r="C140" s="83"/>
      <c r="D140" s="83"/>
      <c r="E140" s="83"/>
      <c r="F140" s="83"/>
      <c r="G140" s="6" t="str">
        <f>IF(AND(ISNUMBER(C140),ISNUMBER(D140),ISNUMBER(E140),ISNUMBER(F140)),"",Controlemeldingen!$A$22)</f>
        <v>Voer in alle cellen een getal in</v>
      </c>
    </row>
    <row r="141" spans="1:7" s="7" customFormat="1" ht="20" x14ac:dyDescent="0.25">
      <c r="A141" s="10" t="s">
        <v>982</v>
      </c>
      <c r="B141" s="1" t="s">
        <v>677</v>
      </c>
      <c r="C141" s="83"/>
      <c r="D141" s="83"/>
      <c r="E141" s="83"/>
      <c r="F141" s="83"/>
      <c r="G141" s="6" t="str">
        <f>IF(AND(ISNUMBER(C141),ISNUMBER(D141),ISNUMBER(E141),ISNUMBER(F141)),"",Controlemeldingen!$A$22)</f>
        <v>Voer in alle cellen een getal in</v>
      </c>
    </row>
    <row r="142" spans="1:7" s="7" customFormat="1" ht="20" x14ac:dyDescent="0.25">
      <c r="A142" s="10" t="s">
        <v>983</v>
      </c>
      <c r="B142" s="1" t="s">
        <v>678</v>
      </c>
      <c r="C142" s="83"/>
      <c r="D142" s="83"/>
      <c r="E142" s="83"/>
      <c r="F142" s="83"/>
      <c r="G142" s="6" t="str">
        <f>IF(AND(ISNUMBER(C142),ISNUMBER(D142),ISNUMBER(E142),ISNUMBER(F142)),"",Controlemeldingen!$A$22)</f>
        <v>Voer in alle cellen een getal in</v>
      </c>
    </row>
    <row r="143" spans="1:7" s="7" customFormat="1" ht="20" x14ac:dyDescent="0.25">
      <c r="A143" s="10" t="s">
        <v>984</v>
      </c>
      <c r="B143" s="1" t="s">
        <v>680</v>
      </c>
      <c r="C143" s="83"/>
      <c r="D143" s="83"/>
      <c r="E143" s="83"/>
      <c r="F143" s="83"/>
      <c r="G143" s="6" t="str">
        <f>IF(AND(ISNUMBER(C143),ISNUMBER(D143),ISNUMBER(E143),ISNUMBER(F143)),"",Controlemeldingen!$A$22)</f>
        <v>Voer in alle cellen een getal in</v>
      </c>
    </row>
    <row r="144" spans="1:7" s="7" customFormat="1" ht="20" x14ac:dyDescent="0.25">
      <c r="A144" s="10" t="s">
        <v>985</v>
      </c>
      <c r="B144" s="1" t="s">
        <v>601</v>
      </c>
      <c r="C144" s="83"/>
      <c r="D144" s="83"/>
      <c r="E144" s="83"/>
      <c r="F144" s="83"/>
      <c r="G144" s="6" t="str">
        <f>IF(AND(ISNUMBER(C144),ISNUMBER(D144),ISNUMBER(E144),ISNUMBER(F144)),"",Controlemeldingen!$A$22)</f>
        <v>Voer in alle cellen een getal in</v>
      </c>
    </row>
    <row r="145" spans="1:7" s="7" customFormat="1" ht="20" x14ac:dyDescent="0.25">
      <c r="A145" s="10" t="s">
        <v>986</v>
      </c>
      <c r="B145" s="1" t="s">
        <v>674</v>
      </c>
      <c r="C145" s="83"/>
      <c r="D145" s="83"/>
      <c r="E145" s="83"/>
      <c r="F145" s="83"/>
      <c r="G145" s="6" t="str">
        <f>IF(AND(ISNUMBER(C145),ISNUMBER(D145),ISNUMBER(E145),ISNUMBER(F145)),"",Controlemeldingen!$A$22)</f>
        <v>Voer in alle cellen een getal in</v>
      </c>
    </row>
    <row r="146" spans="1:7" s="7" customFormat="1" ht="20" x14ac:dyDescent="0.25">
      <c r="A146" s="10" t="s">
        <v>987</v>
      </c>
      <c r="B146" s="1" t="s">
        <v>682</v>
      </c>
      <c r="C146" s="83"/>
      <c r="D146" s="83"/>
      <c r="E146" s="83"/>
      <c r="F146" s="83"/>
      <c r="G146" s="6" t="str">
        <f>IF(AND(ISNUMBER(C146),ISNUMBER(D146),ISNUMBER(E146),ISNUMBER(F146)),"",Controlemeldingen!$A$22)</f>
        <v>Voer in alle cellen een getal in</v>
      </c>
    </row>
    <row r="147" spans="1:7" s="7" customFormat="1" ht="20" x14ac:dyDescent="0.25">
      <c r="A147" s="10" t="s">
        <v>988</v>
      </c>
      <c r="B147" s="1" t="s">
        <v>684</v>
      </c>
      <c r="C147" s="83"/>
      <c r="D147" s="83"/>
      <c r="E147" s="83"/>
      <c r="F147" s="83"/>
      <c r="G147" s="6" t="str">
        <f>IF(AND(ISNUMBER(C147),ISNUMBER(D147),ISNUMBER(E147),ISNUMBER(F147)),"",Controlemeldingen!$A$22)</f>
        <v>Voer in alle cellen een getal in</v>
      </c>
    </row>
    <row r="148" spans="1:7" s="7" customFormat="1" ht="20" x14ac:dyDescent="0.25">
      <c r="A148" s="10" t="s">
        <v>989</v>
      </c>
      <c r="B148" s="1" t="s">
        <v>748</v>
      </c>
      <c r="C148" s="83"/>
      <c r="D148" s="83"/>
      <c r="E148" s="83"/>
      <c r="F148" s="83"/>
      <c r="G148" s="6" t="str">
        <f>IF(AND(ISNUMBER(C148),ISNUMBER(D148),ISNUMBER(E148),ISNUMBER(F148)),"",Controlemeldingen!$A$22)</f>
        <v>Voer in alle cellen een getal in</v>
      </c>
    </row>
    <row r="149" spans="1:7" s="7" customFormat="1" ht="20" x14ac:dyDescent="0.25">
      <c r="A149" s="10" t="s">
        <v>990</v>
      </c>
      <c r="B149" s="1" t="s">
        <v>688</v>
      </c>
      <c r="C149" s="83"/>
      <c r="D149" s="83"/>
      <c r="E149" s="83"/>
      <c r="F149" s="83"/>
      <c r="G149" s="6" t="str">
        <f>IF(AND(ISNUMBER(C149),ISNUMBER(D149),ISNUMBER(E149),ISNUMBER(F149)),"",Controlemeldingen!$A$22)</f>
        <v>Voer in alle cellen een getal in</v>
      </c>
    </row>
    <row r="150" spans="1:7" s="7" customFormat="1" ht="20" x14ac:dyDescent="0.25">
      <c r="A150" s="10" t="s">
        <v>991</v>
      </c>
      <c r="B150" s="1" t="s">
        <v>769</v>
      </c>
      <c r="C150" s="83"/>
      <c r="D150" s="83"/>
      <c r="E150" s="83"/>
      <c r="F150" s="83"/>
      <c r="G150" s="6" t="str">
        <f>IF(AND(ISNUMBER(C150),ISNUMBER(D150),ISNUMBER(E150),ISNUMBER(F150)),"",Controlemeldingen!$A$22)</f>
        <v>Voer in alle cellen een getal in</v>
      </c>
    </row>
    <row r="151" spans="1:7" s="7" customFormat="1" ht="20" x14ac:dyDescent="0.25">
      <c r="A151" s="10" t="s">
        <v>992</v>
      </c>
      <c r="B151" s="1" t="s">
        <v>686</v>
      </c>
      <c r="C151" s="83"/>
      <c r="D151" s="83"/>
      <c r="E151" s="83"/>
      <c r="F151" s="83"/>
      <c r="G151" s="6" t="str">
        <f>IF(AND(ISNUMBER(C151),ISNUMBER(D151),ISNUMBER(E151),ISNUMBER(F151)),"",Controlemeldingen!$A$22)</f>
        <v>Voer in alle cellen een getal in</v>
      </c>
    </row>
    <row r="152" spans="1:7" s="7" customFormat="1" ht="20" x14ac:dyDescent="0.25">
      <c r="A152" s="10" t="s">
        <v>993</v>
      </c>
      <c r="B152" s="1" t="s">
        <v>685</v>
      </c>
      <c r="C152" s="83"/>
      <c r="D152" s="83"/>
      <c r="E152" s="83"/>
      <c r="F152" s="83"/>
      <c r="G152" s="6" t="str">
        <f>IF(AND(ISNUMBER(C152),ISNUMBER(D152),ISNUMBER(E152),ISNUMBER(F152)),"",Controlemeldingen!$A$22)</f>
        <v>Voer in alle cellen een getal in</v>
      </c>
    </row>
    <row r="153" spans="1:7" s="7" customFormat="1" ht="20" x14ac:dyDescent="0.25">
      <c r="A153" s="10" t="s">
        <v>994</v>
      </c>
      <c r="B153" s="1" t="s">
        <v>689</v>
      </c>
      <c r="C153" s="83"/>
      <c r="D153" s="83"/>
      <c r="E153" s="83"/>
      <c r="F153" s="83"/>
      <c r="G153" s="6" t="str">
        <f>IF(AND(ISNUMBER(C153),ISNUMBER(D153),ISNUMBER(E153),ISNUMBER(F153)),"",Controlemeldingen!$A$22)</f>
        <v>Voer in alle cellen een getal in</v>
      </c>
    </row>
    <row r="154" spans="1:7" s="7" customFormat="1" ht="20" x14ac:dyDescent="0.25">
      <c r="A154" s="10" t="s">
        <v>995</v>
      </c>
      <c r="B154" s="1" t="s">
        <v>690</v>
      </c>
      <c r="C154" s="83"/>
      <c r="D154" s="83"/>
      <c r="E154" s="83"/>
      <c r="F154" s="83"/>
      <c r="G154" s="6" t="str">
        <f>IF(AND(ISNUMBER(C154),ISNUMBER(D154),ISNUMBER(E154),ISNUMBER(F154)),"",Controlemeldingen!$A$22)</f>
        <v>Voer in alle cellen een getal in</v>
      </c>
    </row>
    <row r="155" spans="1:7" s="7" customFormat="1" ht="20" x14ac:dyDescent="0.25">
      <c r="A155" s="10" t="s">
        <v>996</v>
      </c>
      <c r="B155" s="1" t="s">
        <v>683</v>
      </c>
      <c r="C155" s="83"/>
      <c r="D155" s="83"/>
      <c r="E155" s="83"/>
      <c r="F155" s="83"/>
      <c r="G155" s="6" t="str">
        <f>IF(AND(ISNUMBER(C155),ISNUMBER(D155),ISNUMBER(E155),ISNUMBER(F155)),"",Controlemeldingen!$A$22)</f>
        <v>Voer in alle cellen een getal in</v>
      </c>
    </row>
    <row r="156" spans="1:7" s="7" customFormat="1" ht="20" x14ac:dyDescent="0.25">
      <c r="A156" s="10" t="s">
        <v>997</v>
      </c>
      <c r="B156" s="1" t="s">
        <v>687</v>
      </c>
      <c r="C156" s="83"/>
      <c r="D156" s="83"/>
      <c r="E156" s="83"/>
      <c r="F156" s="83"/>
      <c r="G156" s="6" t="str">
        <f>IF(AND(ISNUMBER(C156),ISNUMBER(D156),ISNUMBER(E156),ISNUMBER(F156)),"",Controlemeldingen!$A$22)</f>
        <v>Voer in alle cellen een getal in</v>
      </c>
    </row>
    <row r="157" spans="1:7" s="7" customFormat="1" ht="20" x14ac:dyDescent="0.25">
      <c r="A157" s="10" t="s">
        <v>998</v>
      </c>
      <c r="B157" s="1" t="s">
        <v>711</v>
      </c>
      <c r="C157" s="83"/>
      <c r="D157" s="83"/>
      <c r="E157" s="83"/>
      <c r="F157" s="83"/>
      <c r="G157" s="6" t="str">
        <f>IF(AND(ISNUMBER(C157),ISNUMBER(D157),ISNUMBER(E157),ISNUMBER(F157)),"",Controlemeldingen!$A$22)</f>
        <v>Voer in alle cellen een getal in</v>
      </c>
    </row>
    <row r="158" spans="1:7" s="7" customFormat="1" ht="20" x14ac:dyDescent="0.25">
      <c r="A158" s="10" t="s">
        <v>999</v>
      </c>
      <c r="B158" s="1" t="s">
        <v>707</v>
      </c>
      <c r="C158" s="83"/>
      <c r="D158" s="83"/>
      <c r="E158" s="83"/>
      <c r="F158" s="83"/>
      <c r="G158" s="6" t="str">
        <f>IF(AND(ISNUMBER(C158),ISNUMBER(D158),ISNUMBER(E158),ISNUMBER(F158)),"",Controlemeldingen!$A$22)</f>
        <v>Voer in alle cellen een getal in</v>
      </c>
    </row>
    <row r="159" spans="1:7" s="7" customFormat="1" ht="20" x14ac:dyDescent="0.25">
      <c r="A159" s="10" t="s">
        <v>1000</v>
      </c>
      <c r="B159" s="1" t="s">
        <v>706</v>
      </c>
      <c r="C159" s="83"/>
      <c r="D159" s="83"/>
      <c r="E159" s="83"/>
      <c r="F159" s="83"/>
      <c r="G159" s="6" t="str">
        <f>IF(AND(ISNUMBER(C159),ISNUMBER(D159),ISNUMBER(E159),ISNUMBER(F159)),"",Controlemeldingen!$A$22)</f>
        <v>Voer in alle cellen een getal in</v>
      </c>
    </row>
    <row r="160" spans="1:7" s="7" customFormat="1" ht="20" x14ac:dyDescent="0.25">
      <c r="A160" s="10" t="s">
        <v>1001</v>
      </c>
      <c r="B160" s="1" t="s">
        <v>709</v>
      </c>
      <c r="C160" s="83"/>
      <c r="D160" s="83"/>
      <c r="E160" s="83"/>
      <c r="F160" s="83"/>
      <c r="G160" s="6" t="str">
        <f>IF(AND(ISNUMBER(C160),ISNUMBER(D160),ISNUMBER(E160),ISNUMBER(F160)),"",Controlemeldingen!$A$22)</f>
        <v>Voer in alle cellen een getal in</v>
      </c>
    </row>
    <row r="161" spans="1:7" s="7" customFormat="1" ht="20" x14ac:dyDescent="0.25">
      <c r="A161" s="10" t="s">
        <v>1002</v>
      </c>
      <c r="B161" s="1" t="s">
        <v>693</v>
      </c>
      <c r="C161" s="83"/>
      <c r="D161" s="83"/>
      <c r="E161" s="83"/>
      <c r="F161" s="83"/>
      <c r="G161" s="6" t="str">
        <f>IF(AND(ISNUMBER(C161),ISNUMBER(D161),ISNUMBER(E161),ISNUMBER(F161)),"",Controlemeldingen!$A$22)</f>
        <v>Voer in alle cellen een getal in</v>
      </c>
    </row>
    <row r="162" spans="1:7" s="7" customFormat="1" ht="20" x14ac:dyDescent="0.25">
      <c r="A162" s="10" t="s">
        <v>1003</v>
      </c>
      <c r="B162" s="1" t="s">
        <v>699</v>
      </c>
      <c r="C162" s="83"/>
      <c r="D162" s="83"/>
      <c r="E162" s="83"/>
      <c r="F162" s="83"/>
      <c r="G162" s="6" t="str">
        <f>IF(AND(ISNUMBER(C162),ISNUMBER(D162),ISNUMBER(E162),ISNUMBER(F162)),"",Controlemeldingen!$A$22)</f>
        <v>Voer in alle cellen een getal in</v>
      </c>
    </row>
    <row r="163" spans="1:7" s="7" customFormat="1" ht="20" x14ac:dyDescent="0.25">
      <c r="A163" s="10" t="s">
        <v>1004</v>
      </c>
      <c r="B163" s="1" t="s">
        <v>692</v>
      </c>
      <c r="C163" s="83"/>
      <c r="D163" s="83"/>
      <c r="E163" s="83"/>
      <c r="F163" s="83"/>
      <c r="G163" s="6" t="str">
        <f>IF(AND(ISNUMBER(C163),ISNUMBER(D163),ISNUMBER(E163),ISNUMBER(F163)),"",Controlemeldingen!$A$22)</f>
        <v>Voer in alle cellen een getal in</v>
      </c>
    </row>
    <row r="164" spans="1:7" s="7" customFormat="1" ht="20" x14ac:dyDescent="0.25">
      <c r="A164" s="10" t="s">
        <v>1005</v>
      </c>
      <c r="B164" s="1" t="s">
        <v>697</v>
      </c>
      <c r="C164" s="83"/>
      <c r="D164" s="83"/>
      <c r="E164" s="83"/>
      <c r="F164" s="83"/>
      <c r="G164" s="6" t="str">
        <f>IF(AND(ISNUMBER(C164),ISNUMBER(D164),ISNUMBER(E164),ISNUMBER(F164)),"",Controlemeldingen!$A$22)</f>
        <v>Voer in alle cellen een getal in</v>
      </c>
    </row>
    <row r="165" spans="1:7" s="7" customFormat="1" ht="20" x14ac:dyDescent="0.25">
      <c r="A165" s="10" t="s">
        <v>1006</v>
      </c>
      <c r="B165" s="1" t="s">
        <v>713</v>
      </c>
      <c r="C165" s="83"/>
      <c r="D165" s="83"/>
      <c r="E165" s="83"/>
      <c r="F165" s="83"/>
      <c r="G165" s="6" t="str">
        <f>IF(AND(ISNUMBER(C165),ISNUMBER(D165),ISNUMBER(E165),ISNUMBER(F165)),"",Controlemeldingen!$A$22)</f>
        <v>Voer in alle cellen een getal in</v>
      </c>
    </row>
    <row r="166" spans="1:7" s="7" customFormat="1" ht="20" x14ac:dyDescent="0.25">
      <c r="A166" s="10" t="s">
        <v>1007</v>
      </c>
      <c r="B166" s="1" t="s">
        <v>708</v>
      </c>
      <c r="C166" s="83"/>
      <c r="D166" s="83"/>
      <c r="E166" s="83"/>
      <c r="F166" s="83"/>
      <c r="G166" s="6" t="str">
        <f>IF(AND(ISNUMBER(C166),ISNUMBER(D166),ISNUMBER(E166),ISNUMBER(F166)),"",Controlemeldingen!$A$22)</f>
        <v>Voer in alle cellen een getal in</v>
      </c>
    </row>
    <row r="167" spans="1:7" s="7" customFormat="1" ht="20" x14ac:dyDescent="0.25">
      <c r="A167" s="10" t="s">
        <v>1008</v>
      </c>
      <c r="B167" s="1" t="s">
        <v>691</v>
      </c>
      <c r="C167" s="83"/>
      <c r="D167" s="83"/>
      <c r="E167" s="83"/>
      <c r="F167" s="83"/>
      <c r="G167" s="6" t="str">
        <f>IF(AND(ISNUMBER(C167),ISNUMBER(D167),ISNUMBER(E167),ISNUMBER(F167)),"",Controlemeldingen!$A$22)</f>
        <v>Voer in alle cellen een getal in</v>
      </c>
    </row>
    <row r="168" spans="1:7" s="7" customFormat="1" ht="20" x14ac:dyDescent="0.25">
      <c r="A168" s="10" t="s">
        <v>1009</v>
      </c>
      <c r="B168" s="1" t="s">
        <v>725</v>
      </c>
      <c r="C168" s="83"/>
      <c r="D168" s="83"/>
      <c r="E168" s="83"/>
      <c r="F168" s="83"/>
      <c r="G168" s="6" t="str">
        <f>IF(AND(ISNUMBER(C168),ISNUMBER(D168),ISNUMBER(E168),ISNUMBER(F168)),"",Controlemeldingen!$A$22)</f>
        <v>Voer in alle cellen een getal in</v>
      </c>
    </row>
    <row r="169" spans="1:7" s="7" customFormat="1" ht="20" x14ac:dyDescent="0.25">
      <c r="A169" s="10" t="s">
        <v>1010</v>
      </c>
      <c r="B169" s="1" t="s">
        <v>700</v>
      </c>
      <c r="C169" s="83"/>
      <c r="D169" s="83"/>
      <c r="E169" s="83"/>
      <c r="F169" s="83"/>
      <c r="G169" s="6" t="str">
        <f>IF(AND(ISNUMBER(C169),ISNUMBER(D169),ISNUMBER(E169),ISNUMBER(F169)),"",Controlemeldingen!$A$22)</f>
        <v>Voer in alle cellen een getal in</v>
      </c>
    </row>
    <row r="170" spans="1:7" s="7" customFormat="1" ht="20" x14ac:dyDescent="0.25">
      <c r="A170" s="10" t="s">
        <v>1011</v>
      </c>
      <c r="B170" s="1" t="s">
        <v>701</v>
      </c>
      <c r="C170" s="83"/>
      <c r="D170" s="83"/>
      <c r="E170" s="83"/>
      <c r="F170" s="83"/>
      <c r="G170" s="6" t="str">
        <f>IF(AND(ISNUMBER(C170),ISNUMBER(D170),ISNUMBER(E170),ISNUMBER(F170)),"",Controlemeldingen!$A$22)</f>
        <v>Voer in alle cellen een getal in</v>
      </c>
    </row>
    <row r="171" spans="1:7" s="7" customFormat="1" ht="20" x14ac:dyDescent="0.25">
      <c r="A171" s="10" t="s">
        <v>1012</v>
      </c>
      <c r="B171" s="1" t="s">
        <v>710</v>
      </c>
      <c r="C171" s="83"/>
      <c r="D171" s="83"/>
      <c r="E171" s="83"/>
      <c r="F171" s="83"/>
      <c r="G171" s="6" t="str">
        <f>IF(AND(ISNUMBER(C171),ISNUMBER(D171),ISNUMBER(E171),ISNUMBER(F171)),"",Controlemeldingen!$A$22)</f>
        <v>Voer in alle cellen een getal in</v>
      </c>
    </row>
    <row r="172" spans="1:7" s="7" customFormat="1" ht="20" x14ac:dyDescent="0.25">
      <c r="A172" s="10" t="s">
        <v>1013</v>
      </c>
      <c r="B172" s="1" t="s">
        <v>698</v>
      </c>
      <c r="C172" s="83"/>
      <c r="D172" s="83"/>
      <c r="E172" s="83"/>
      <c r="F172" s="83"/>
      <c r="G172" s="6" t="str">
        <f>IF(AND(ISNUMBER(C172),ISNUMBER(D172),ISNUMBER(E172),ISNUMBER(F172)),"",Controlemeldingen!$A$22)</f>
        <v>Voer in alle cellen een getal in</v>
      </c>
    </row>
    <row r="173" spans="1:7" s="7" customFormat="1" ht="20" x14ac:dyDescent="0.25">
      <c r="A173" s="10" t="s">
        <v>1014</v>
      </c>
      <c r="B173" s="1" t="s">
        <v>702</v>
      </c>
      <c r="C173" s="83"/>
      <c r="D173" s="83"/>
      <c r="E173" s="83"/>
      <c r="F173" s="83"/>
      <c r="G173" s="6" t="str">
        <f>IF(AND(ISNUMBER(C173),ISNUMBER(D173),ISNUMBER(E173),ISNUMBER(F173)),"",Controlemeldingen!$A$22)</f>
        <v>Voer in alle cellen een getal in</v>
      </c>
    </row>
    <row r="174" spans="1:7" s="7" customFormat="1" ht="20" x14ac:dyDescent="0.25">
      <c r="A174" s="10" t="s">
        <v>1015</v>
      </c>
      <c r="B174" s="1" t="s">
        <v>696</v>
      </c>
      <c r="C174" s="83"/>
      <c r="D174" s="83"/>
      <c r="E174" s="83"/>
      <c r="F174" s="83"/>
      <c r="G174" s="6" t="str">
        <f>IF(AND(ISNUMBER(C174),ISNUMBER(D174),ISNUMBER(E174),ISNUMBER(F174)),"",Controlemeldingen!$A$22)</f>
        <v>Voer in alle cellen een getal in</v>
      </c>
    </row>
    <row r="175" spans="1:7" s="7" customFormat="1" ht="20" x14ac:dyDescent="0.25">
      <c r="A175" s="10" t="s">
        <v>1016</v>
      </c>
      <c r="B175" s="1" t="s">
        <v>694</v>
      </c>
      <c r="C175" s="83"/>
      <c r="D175" s="83"/>
      <c r="E175" s="83"/>
      <c r="F175" s="83"/>
      <c r="G175" s="6" t="str">
        <f>IF(AND(ISNUMBER(C175),ISNUMBER(D175),ISNUMBER(E175),ISNUMBER(F175)),"",Controlemeldingen!$A$22)</f>
        <v>Voer in alle cellen een getal in</v>
      </c>
    </row>
    <row r="176" spans="1:7" s="7" customFormat="1" ht="20" x14ac:dyDescent="0.25">
      <c r="A176" s="10" t="s">
        <v>1017</v>
      </c>
      <c r="B176" s="1" t="s">
        <v>704</v>
      </c>
      <c r="C176" s="83"/>
      <c r="D176" s="83"/>
      <c r="E176" s="83"/>
      <c r="F176" s="83"/>
      <c r="G176" s="6" t="str">
        <f>IF(AND(ISNUMBER(C176),ISNUMBER(D176),ISNUMBER(E176),ISNUMBER(F176)),"",Controlemeldingen!$A$22)</f>
        <v>Voer in alle cellen een getal in</v>
      </c>
    </row>
    <row r="177" spans="1:7" s="7" customFormat="1" ht="20" x14ac:dyDescent="0.25">
      <c r="A177" s="10" t="s">
        <v>1018</v>
      </c>
      <c r="B177" s="1" t="s">
        <v>695</v>
      </c>
      <c r="C177" s="83"/>
      <c r="D177" s="83"/>
      <c r="E177" s="83"/>
      <c r="F177" s="83"/>
      <c r="G177" s="6" t="str">
        <f>IF(AND(ISNUMBER(C177),ISNUMBER(D177),ISNUMBER(E177),ISNUMBER(F177)),"",Controlemeldingen!$A$22)</f>
        <v>Voer in alle cellen een getal in</v>
      </c>
    </row>
    <row r="178" spans="1:7" s="7" customFormat="1" ht="20" x14ac:dyDescent="0.25">
      <c r="A178" s="10" t="s">
        <v>1019</v>
      </c>
      <c r="B178" s="1" t="s">
        <v>712</v>
      </c>
      <c r="C178" s="83"/>
      <c r="D178" s="83"/>
      <c r="E178" s="83"/>
      <c r="F178" s="83"/>
      <c r="G178" s="6" t="str">
        <f>IF(AND(ISNUMBER(C178),ISNUMBER(D178),ISNUMBER(E178),ISNUMBER(F178)),"",Controlemeldingen!$A$22)</f>
        <v>Voer in alle cellen een getal in</v>
      </c>
    </row>
    <row r="179" spans="1:7" s="7" customFormat="1" ht="20" x14ac:dyDescent="0.25">
      <c r="A179" s="10" t="s">
        <v>1020</v>
      </c>
      <c r="B179" s="1" t="s">
        <v>714</v>
      </c>
      <c r="C179" s="83"/>
      <c r="D179" s="83"/>
      <c r="E179" s="83"/>
      <c r="F179" s="83"/>
      <c r="G179" s="6" t="str">
        <f>IF(AND(ISNUMBER(C179),ISNUMBER(D179),ISNUMBER(E179),ISNUMBER(F179)),"",Controlemeldingen!$A$22)</f>
        <v>Voer in alle cellen een getal in</v>
      </c>
    </row>
    <row r="180" spans="1:7" s="7" customFormat="1" ht="20" x14ac:dyDescent="0.25">
      <c r="A180" s="10" t="s">
        <v>1021</v>
      </c>
      <c r="B180" s="1" t="s">
        <v>718</v>
      </c>
      <c r="C180" s="83"/>
      <c r="D180" s="83"/>
      <c r="E180" s="83"/>
      <c r="F180" s="83"/>
      <c r="G180" s="6" t="str">
        <f>IF(AND(ISNUMBER(C180),ISNUMBER(D180),ISNUMBER(E180),ISNUMBER(F180)),"",Controlemeldingen!$A$22)</f>
        <v>Voer in alle cellen een getal in</v>
      </c>
    </row>
    <row r="181" spans="1:7" s="7" customFormat="1" ht="20" x14ac:dyDescent="0.25">
      <c r="A181" s="10" t="s">
        <v>1022</v>
      </c>
      <c r="B181" s="1" t="s">
        <v>721</v>
      </c>
      <c r="C181" s="83"/>
      <c r="D181" s="83"/>
      <c r="E181" s="83"/>
      <c r="F181" s="83"/>
      <c r="G181" s="6" t="str">
        <f>IF(AND(ISNUMBER(C181),ISNUMBER(D181),ISNUMBER(E181),ISNUMBER(F181)),"",Controlemeldingen!$A$22)</f>
        <v>Voer in alle cellen een getal in</v>
      </c>
    </row>
    <row r="182" spans="1:7" s="7" customFormat="1" ht="20" x14ac:dyDescent="0.25">
      <c r="A182" s="10" t="s">
        <v>1023</v>
      </c>
      <c r="B182" s="1" t="s">
        <v>724</v>
      </c>
      <c r="C182" s="83"/>
      <c r="D182" s="83"/>
      <c r="E182" s="83"/>
      <c r="F182" s="83"/>
      <c r="G182" s="6" t="str">
        <f>IF(AND(ISNUMBER(C182),ISNUMBER(D182),ISNUMBER(E182),ISNUMBER(F182)),"",Controlemeldingen!$A$22)</f>
        <v>Voer in alle cellen een getal in</v>
      </c>
    </row>
    <row r="183" spans="1:7" s="7" customFormat="1" ht="20" x14ac:dyDescent="0.25">
      <c r="A183" s="10" t="s">
        <v>1024</v>
      </c>
      <c r="B183" s="1" t="s">
        <v>722</v>
      </c>
      <c r="C183" s="83"/>
      <c r="D183" s="83"/>
      <c r="E183" s="83"/>
      <c r="F183" s="83"/>
      <c r="G183" s="6" t="str">
        <f>IF(AND(ISNUMBER(C183),ISNUMBER(D183),ISNUMBER(E183),ISNUMBER(F183)),"",Controlemeldingen!$A$22)</f>
        <v>Voer in alle cellen een getal in</v>
      </c>
    </row>
    <row r="184" spans="1:7" s="7" customFormat="1" ht="20" x14ac:dyDescent="0.25">
      <c r="A184" s="10" t="s">
        <v>1025</v>
      </c>
      <c r="B184" s="1" t="s">
        <v>720</v>
      </c>
      <c r="C184" s="83"/>
      <c r="D184" s="83"/>
      <c r="E184" s="83"/>
      <c r="F184" s="83"/>
      <c r="G184" s="6" t="str">
        <f>IF(AND(ISNUMBER(C184),ISNUMBER(D184),ISNUMBER(E184),ISNUMBER(F184)),"",Controlemeldingen!$A$22)</f>
        <v>Voer in alle cellen een getal in</v>
      </c>
    </row>
    <row r="185" spans="1:7" s="7" customFormat="1" ht="20" x14ac:dyDescent="0.25">
      <c r="A185" s="10" t="s">
        <v>1026</v>
      </c>
      <c r="B185" s="1" t="s">
        <v>717</v>
      </c>
      <c r="C185" s="83"/>
      <c r="D185" s="83"/>
      <c r="E185" s="83"/>
      <c r="F185" s="83"/>
      <c r="G185" s="6" t="str">
        <f>IF(AND(ISNUMBER(C185),ISNUMBER(D185),ISNUMBER(E185),ISNUMBER(F185)),"",Controlemeldingen!$A$22)</f>
        <v>Voer in alle cellen een getal in</v>
      </c>
    </row>
    <row r="186" spans="1:7" s="7" customFormat="1" ht="20" x14ac:dyDescent="0.25">
      <c r="A186" s="10" t="s">
        <v>1027</v>
      </c>
      <c r="B186" s="1" t="s">
        <v>726</v>
      </c>
      <c r="C186" s="83"/>
      <c r="D186" s="83"/>
      <c r="E186" s="83"/>
      <c r="F186" s="83"/>
      <c r="G186" s="6" t="str">
        <f>IF(AND(ISNUMBER(C186),ISNUMBER(D186),ISNUMBER(E186),ISNUMBER(F186)),"",Controlemeldingen!$A$22)</f>
        <v>Voer in alle cellen een getal in</v>
      </c>
    </row>
    <row r="187" spans="1:7" s="7" customFormat="1" ht="20" x14ac:dyDescent="0.25">
      <c r="A187" s="10" t="s">
        <v>1028</v>
      </c>
      <c r="B187" s="1" t="s">
        <v>716</v>
      </c>
      <c r="C187" s="83"/>
      <c r="D187" s="83"/>
      <c r="E187" s="83"/>
      <c r="F187" s="83"/>
      <c r="G187" s="6" t="str">
        <f>IF(AND(ISNUMBER(C187),ISNUMBER(D187),ISNUMBER(E187),ISNUMBER(F187)),"",Controlemeldingen!$A$22)</f>
        <v>Voer in alle cellen een getal in</v>
      </c>
    </row>
    <row r="188" spans="1:7" s="7" customFormat="1" ht="20" x14ac:dyDescent="0.25">
      <c r="A188" s="10" t="s">
        <v>1029</v>
      </c>
      <c r="B188" s="1" t="s">
        <v>715</v>
      </c>
      <c r="C188" s="83"/>
      <c r="D188" s="83"/>
      <c r="E188" s="83"/>
      <c r="F188" s="83"/>
      <c r="G188" s="6" t="str">
        <f>IF(AND(ISNUMBER(C188),ISNUMBER(D188),ISNUMBER(E188),ISNUMBER(F188)),"",Controlemeldingen!$A$22)</f>
        <v>Voer in alle cellen een getal in</v>
      </c>
    </row>
    <row r="189" spans="1:7" s="7" customFormat="1" ht="20" x14ac:dyDescent="0.25">
      <c r="A189" s="10" t="s">
        <v>1030</v>
      </c>
      <c r="B189" s="1" t="s">
        <v>723</v>
      </c>
      <c r="C189" s="83"/>
      <c r="D189" s="83"/>
      <c r="E189" s="83"/>
      <c r="F189" s="83"/>
      <c r="G189" s="6" t="str">
        <f>IF(AND(ISNUMBER(C189),ISNUMBER(D189),ISNUMBER(E189),ISNUMBER(F189)),"",Controlemeldingen!$A$22)</f>
        <v>Voer in alle cellen een getal in</v>
      </c>
    </row>
    <row r="190" spans="1:7" s="7" customFormat="1" ht="20" x14ac:dyDescent="0.25">
      <c r="A190" s="10" t="s">
        <v>1031</v>
      </c>
      <c r="B190" s="1" t="s">
        <v>719</v>
      </c>
      <c r="C190" s="83"/>
      <c r="D190" s="83"/>
      <c r="E190" s="83"/>
      <c r="F190" s="83"/>
      <c r="G190" s="6" t="str">
        <f>IF(AND(ISNUMBER(C190),ISNUMBER(D190),ISNUMBER(E190),ISNUMBER(F190)),"",Controlemeldingen!$A$22)</f>
        <v>Voer in alle cellen een getal in</v>
      </c>
    </row>
    <row r="191" spans="1:7" s="7" customFormat="1" ht="20" x14ac:dyDescent="0.25">
      <c r="A191" s="10" t="s">
        <v>1032</v>
      </c>
      <c r="B191" s="1" t="s">
        <v>727</v>
      </c>
      <c r="C191" s="83"/>
      <c r="D191" s="83"/>
      <c r="E191" s="83"/>
      <c r="F191" s="83"/>
      <c r="G191" s="6" t="str">
        <f>IF(AND(ISNUMBER(C191),ISNUMBER(D191),ISNUMBER(E191),ISNUMBER(F191)),"",Controlemeldingen!$A$22)</f>
        <v>Voer in alle cellen een getal in</v>
      </c>
    </row>
    <row r="192" spans="1:7" s="7" customFormat="1" ht="20" x14ac:dyDescent="0.25">
      <c r="A192" s="10" t="s">
        <v>1033</v>
      </c>
      <c r="B192" s="1" t="s">
        <v>731</v>
      </c>
      <c r="C192" s="83"/>
      <c r="D192" s="83"/>
      <c r="E192" s="83"/>
      <c r="F192" s="83"/>
      <c r="G192" s="6" t="str">
        <f>IF(AND(ISNUMBER(C192),ISNUMBER(D192),ISNUMBER(E192),ISNUMBER(F192)),"",Controlemeldingen!$A$22)</f>
        <v>Voer in alle cellen een getal in</v>
      </c>
    </row>
    <row r="193" spans="1:7" s="7" customFormat="1" ht="20" x14ac:dyDescent="0.25">
      <c r="A193" s="10" t="s">
        <v>1034</v>
      </c>
      <c r="B193" s="1" t="s">
        <v>734</v>
      </c>
      <c r="C193" s="83"/>
      <c r="D193" s="83"/>
      <c r="E193" s="83"/>
      <c r="F193" s="83"/>
      <c r="G193" s="6" t="str">
        <f>IF(AND(ISNUMBER(C193),ISNUMBER(D193),ISNUMBER(E193),ISNUMBER(F193)),"",Controlemeldingen!$A$22)</f>
        <v>Voer in alle cellen een getal in</v>
      </c>
    </row>
    <row r="194" spans="1:7" s="7" customFormat="1" ht="20" x14ac:dyDescent="0.25">
      <c r="A194" s="10" t="s">
        <v>1035</v>
      </c>
      <c r="B194" s="1" t="s">
        <v>637</v>
      </c>
      <c r="C194" s="83"/>
      <c r="D194" s="83"/>
      <c r="E194" s="83"/>
      <c r="F194" s="83"/>
      <c r="G194" s="6" t="str">
        <f>IF(AND(ISNUMBER(C194),ISNUMBER(D194),ISNUMBER(E194),ISNUMBER(F194)),"",Controlemeldingen!$A$22)</f>
        <v>Voer in alle cellen een getal in</v>
      </c>
    </row>
    <row r="195" spans="1:7" s="7" customFormat="1" ht="20" x14ac:dyDescent="0.25">
      <c r="A195" s="10" t="s">
        <v>1036</v>
      </c>
      <c r="B195" s="1" t="s">
        <v>732</v>
      </c>
      <c r="C195" s="83"/>
      <c r="D195" s="83"/>
      <c r="E195" s="83"/>
      <c r="F195" s="83"/>
      <c r="G195" s="6" t="str">
        <f>IF(AND(ISNUMBER(C195),ISNUMBER(D195),ISNUMBER(E195),ISNUMBER(F195)),"",Controlemeldingen!$A$22)</f>
        <v>Voer in alle cellen een getal in</v>
      </c>
    </row>
    <row r="196" spans="1:7" s="7" customFormat="1" ht="20" x14ac:dyDescent="0.25">
      <c r="A196" s="10" t="s">
        <v>1037</v>
      </c>
      <c r="B196" s="1" t="s">
        <v>735</v>
      </c>
      <c r="C196" s="83"/>
      <c r="D196" s="83"/>
      <c r="E196" s="83"/>
      <c r="F196" s="83"/>
      <c r="G196" s="6" t="str">
        <f>IF(AND(ISNUMBER(C196),ISNUMBER(D196),ISNUMBER(E196),ISNUMBER(F196)),"",Controlemeldingen!$A$22)</f>
        <v>Voer in alle cellen een getal in</v>
      </c>
    </row>
    <row r="197" spans="1:7" s="7" customFormat="1" ht="20" x14ac:dyDescent="0.25">
      <c r="A197" s="10" t="s">
        <v>1038</v>
      </c>
      <c r="B197" s="1" t="s">
        <v>728</v>
      </c>
      <c r="C197" s="83"/>
      <c r="D197" s="83"/>
      <c r="E197" s="83"/>
      <c r="F197" s="83"/>
      <c r="G197" s="6" t="str">
        <f>IF(AND(ISNUMBER(C197),ISNUMBER(D197),ISNUMBER(E197),ISNUMBER(F197)),"",Controlemeldingen!$A$22)</f>
        <v>Voer in alle cellen een getal in</v>
      </c>
    </row>
    <row r="198" spans="1:7" s="7" customFormat="1" ht="20" x14ac:dyDescent="0.25">
      <c r="A198" s="10" t="s">
        <v>1039</v>
      </c>
      <c r="B198" s="1" t="s">
        <v>737</v>
      </c>
      <c r="C198" s="83"/>
      <c r="D198" s="83"/>
      <c r="E198" s="83"/>
      <c r="F198" s="83"/>
      <c r="G198" s="6" t="str">
        <f>IF(AND(ISNUMBER(C198),ISNUMBER(D198),ISNUMBER(E198),ISNUMBER(F198)),"",Controlemeldingen!$A$22)</f>
        <v>Voer in alle cellen een getal in</v>
      </c>
    </row>
    <row r="199" spans="1:7" s="7" customFormat="1" ht="20" x14ac:dyDescent="0.25">
      <c r="A199" s="10" t="s">
        <v>1040</v>
      </c>
      <c r="B199" s="1" t="s">
        <v>749</v>
      </c>
      <c r="C199" s="83"/>
      <c r="D199" s="83"/>
      <c r="E199" s="83"/>
      <c r="F199" s="83"/>
      <c r="G199" s="6" t="str">
        <f>IF(AND(ISNUMBER(C199),ISNUMBER(D199),ISNUMBER(E199),ISNUMBER(F199)),"",Controlemeldingen!$A$22)</f>
        <v>Voer in alle cellen een getal in</v>
      </c>
    </row>
    <row r="200" spans="1:7" s="7" customFormat="1" ht="20" x14ac:dyDescent="0.25">
      <c r="A200" s="10" t="s">
        <v>1041</v>
      </c>
      <c r="B200" s="1" t="s">
        <v>736</v>
      </c>
      <c r="C200" s="83"/>
      <c r="D200" s="83"/>
      <c r="E200" s="83"/>
      <c r="F200" s="83"/>
      <c r="G200" s="6" t="str">
        <f>IF(AND(ISNUMBER(C200),ISNUMBER(D200),ISNUMBER(E200),ISNUMBER(F200)),"",Controlemeldingen!$A$22)</f>
        <v>Voer in alle cellen een getal in</v>
      </c>
    </row>
    <row r="201" spans="1:7" s="7" customFormat="1" ht="20" x14ac:dyDescent="0.25">
      <c r="A201" s="10" t="s">
        <v>1042</v>
      </c>
      <c r="B201" s="1" t="s">
        <v>739</v>
      </c>
      <c r="C201" s="83"/>
      <c r="D201" s="83"/>
      <c r="E201" s="83"/>
      <c r="F201" s="83"/>
      <c r="G201" s="6" t="str">
        <f>IF(AND(ISNUMBER(C201),ISNUMBER(D201),ISNUMBER(E201),ISNUMBER(F201)),"",Controlemeldingen!$A$22)</f>
        <v>Voer in alle cellen een getal in</v>
      </c>
    </row>
    <row r="202" spans="1:7" s="7" customFormat="1" ht="20" x14ac:dyDescent="0.25">
      <c r="A202" s="10" t="s">
        <v>1043</v>
      </c>
      <c r="B202" s="1" t="s">
        <v>730</v>
      </c>
      <c r="C202" s="83"/>
      <c r="D202" s="83"/>
      <c r="E202" s="83"/>
      <c r="F202" s="83"/>
      <c r="G202" s="6" t="str">
        <f>IF(AND(ISNUMBER(C202),ISNUMBER(D202),ISNUMBER(E202),ISNUMBER(F202)),"",Controlemeldingen!$A$22)</f>
        <v>Voer in alle cellen een getal in</v>
      </c>
    </row>
    <row r="203" spans="1:7" s="7" customFormat="1" ht="20" x14ac:dyDescent="0.25">
      <c r="A203" s="10" t="s">
        <v>1044</v>
      </c>
      <c r="B203" s="1" t="s">
        <v>738</v>
      </c>
      <c r="C203" s="83"/>
      <c r="D203" s="83"/>
      <c r="E203" s="83"/>
      <c r="F203" s="83"/>
      <c r="G203" s="6" t="str">
        <f>IF(AND(ISNUMBER(C203),ISNUMBER(D203),ISNUMBER(E203),ISNUMBER(F203)),"",Controlemeldingen!$A$22)</f>
        <v>Voer in alle cellen een getal in</v>
      </c>
    </row>
    <row r="204" spans="1:7" s="7" customFormat="1" ht="20" x14ac:dyDescent="0.25">
      <c r="A204" s="10" t="s">
        <v>1045</v>
      </c>
      <c r="B204" s="1" t="s">
        <v>729</v>
      </c>
      <c r="C204" s="83"/>
      <c r="D204" s="83"/>
      <c r="E204" s="83"/>
      <c r="F204" s="83"/>
      <c r="G204" s="6" t="str">
        <f>IF(AND(ISNUMBER(C204),ISNUMBER(D204),ISNUMBER(E204),ISNUMBER(F204)),"",Controlemeldingen!$A$22)</f>
        <v>Voer in alle cellen een getal in</v>
      </c>
    </row>
    <row r="205" spans="1:7" s="7" customFormat="1" ht="20" x14ac:dyDescent="0.25">
      <c r="A205" s="10" t="s">
        <v>1046</v>
      </c>
      <c r="B205" s="1" t="s">
        <v>733</v>
      </c>
      <c r="C205" s="83"/>
      <c r="D205" s="83"/>
      <c r="E205" s="83"/>
      <c r="F205" s="83"/>
      <c r="G205" s="6" t="str">
        <f>IF(AND(ISNUMBER(C205),ISNUMBER(D205),ISNUMBER(E205),ISNUMBER(F205)),"",Controlemeldingen!$A$22)</f>
        <v>Voer in alle cellen een getal in</v>
      </c>
    </row>
    <row r="206" spans="1:7" s="7" customFormat="1" ht="20" x14ac:dyDescent="0.25">
      <c r="A206" s="10" t="s">
        <v>1047</v>
      </c>
      <c r="B206" s="1" t="s">
        <v>740</v>
      </c>
      <c r="C206" s="83"/>
      <c r="D206" s="83"/>
      <c r="E206" s="83"/>
      <c r="F206" s="83"/>
      <c r="G206" s="6" t="str">
        <f>IF(AND(ISNUMBER(C206),ISNUMBER(D206),ISNUMBER(E206),ISNUMBER(F206)),"",Controlemeldingen!$A$22)</f>
        <v>Voer in alle cellen een getal in</v>
      </c>
    </row>
    <row r="207" spans="1:7" s="7" customFormat="1" ht="20" x14ac:dyDescent="0.25">
      <c r="A207" s="10" t="s">
        <v>1048</v>
      </c>
      <c r="B207" s="1" t="s">
        <v>741</v>
      </c>
      <c r="C207" s="83"/>
      <c r="D207" s="83"/>
      <c r="E207" s="83"/>
      <c r="F207" s="83"/>
      <c r="G207" s="6" t="str">
        <f>IF(AND(ISNUMBER(C207),ISNUMBER(D207),ISNUMBER(E207),ISNUMBER(F207)),"",Controlemeldingen!$A$22)</f>
        <v>Voer in alle cellen een getal in</v>
      </c>
    </row>
    <row r="208" spans="1:7" s="7" customFormat="1" ht="20" x14ac:dyDescent="0.25">
      <c r="A208" s="10" t="s">
        <v>1049</v>
      </c>
      <c r="B208" s="1" t="s">
        <v>742</v>
      </c>
      <c r="C208" s="83"/>
      <c r="D208" s="83"/>
      <c r="E208" s="83"/>
      <c r="F208" s="83"/>
      <c r="G208" s="6" t="str">
        <f>IF(AND(ISNUMBER(C208),ISNUMBER(D208),ISNUMBER(E208),ISNUMBER(F208)),"",Controlemeldingen!$A$22)</f>
        <v>Voer in alle cellen een getal in</v>
      </c>
    </row>
    <row r="209" spans="1:7" s="7" customFormat="1" ht="20" x14ac:dyDescent="0.25">
      <c r="A209" s="10" t="s">
        <v>1050</v>
      </c>
      <c r="B209" s="1" t="s">
        <v>756</v>
      </c>
      <c r="C209" s="83"/>
      <c r="D209" s="83"/>
      <c r="E209" s="83"/>
      <c r="F209" s="83"/>
      <c r="G209" s="6" t="str">
        <f>IF(AND(ISNUMBER(C209),ISNUMBER(D209),ISNUMBER(E209),ISNUMBER(F209)),"",Controlemeldingen!$A$22)</f>
        <v>Voer in alle cellen een getal in</v>
      </c>
    </row>
    <row r="210" spans="1:7" s="7" customFormat="1" ht="20" x14ac:dyDescent="0.25">
      <c r="A210" s="10" t="s">
        <v>1051</v>
      </c>
      <c r="B210" s="1" t="s">
        <v>743</v>
      </c>
      <c r="C210" s="83"/>
      <c r="D210" s="83"/>
      <c r="E210" s="83"/>
      <c r="F210" s="83"/>
      <c r="G210" s="6" t="str">
        <f>IF(AND(ISNUMBER(C210),ISNUMBER(D210),ISNUMBER(E210),ISNUMBER(F210)),"",Controlemeldingen!$A$22)</f>
        <v>Voer in alle cellen een getal in</v>
      </c>
    </row>
    <row r="211" spans="1:7" s="7" customFormat="1" ht="20" x14ac:dyDescent="0.25">
      <c r="A211" s="10" t="s">
        <v>1052</v>
      </c>
      <c r="B211" s="1" t="s">
        <v>744</v>
      </c>
      <c r="C211" s="83"/>
      <c r="D211" s="83"/>
      <c r="E211" s="83"/>
      <c r="F211" s="83"/>
      <c r="G211" s="6" t="str">
        <f>IF(AND(ISNUMBER(C211),ISNUMBER(D211),ISNUMBER(E211),ISNUMBER(F211)),"",Controlemeldingen!$A$22)</f>
        <v>Voer in alle cellen een getal in</v>
      </c>
    </row>
    <row r="212" spans="1:7" s="7" customFormat="1" ht="20" x14ac:dyDescent="0.25">
      <c r="A212" s="10" t="s">
        <v>1053</v>
      </c>
      <c r="B212" s="1" t="s">
        <v>754</v>
      </c>
      <c r="C212" s="83"/>
      <c r="D212" s="83"/>
      <c r="E212" s="83"/>
      <c r="F212" s="83"/>
      <c r="G212" s="6" t="str">
        <f>IF(AND(ISNUMBER(C212),ISNUMBER(D212),ISNUMBER(E212),ISNUMBER(F212)),"",Controlemeldingen!$A$22)</f>
        <v>Voer in alle cellen een getal in</v>
      </c>
    </row>
    <row r="213" spans="1:7" s="7" customFormat="1" ht="20" x14ac:dyDescent="0.25">
      <c r="A213" s="10" t="s">
        <v>1054</v>
      </c>
      <c r="B213" s="1" t="s">
        <v>763</v>
      </c>
      <c r="C213" s="83"/>
      <c r="D213" s="83"/>
      <c r="E213" s="83"/>
      <c r="F213" s="83"/>
      <c r="G213" s="6" t="str">
        <f>IF(AND(ISNUMBER(C213),ISNUMBER(D213),ISNUMBER(E213),ISNUMBER(F213)),"",Controlemeldingen!$A$22)</f>
        <v>Voer in alle cellen een getal in</v>
      </c>
    </row>
    <row r="214" spans="1:7" s="7" customFormat="1" ht="20" x14ac:dyDescent="0.25">
      <c r="A214" s="10" t="s">
        <v>1055</v>
      </c>
      <c r="B214" s="1" t="s">
        <v>757</v>
      </c>
      <c r="C214" s="83"/>
      <c r="D214" s="83"/>
      <c r="E214" s="83"/>
      <c r="F214" s="83"/>
      <c r="G214" s="6" t="str">
        <f>IF(AND(ISNUMBER(C214),ISNUMBER(D214),ISNUMBER(E214),ISNUMBER(F214)),"",Controlemeldingen!$A$22)</f>
        <v>Voer in alle cellen een getal in</v>
      </c>
    </row>
    <row r="215" spans="1:7" s="7" customFormat="1" ht="20" x14ac:dyDescent="0.25">
      <c r="A215" s="10" t="s">
        <v>1056</v>
      </c>
      <c r="B215" s="1" t="s">
        <v>770</v>
      </c>
      <c r="C215" s="83"/>
      <c r="D215" s="83"/>
      <c r="E215" s="83"/>
      <c r="F215" s="83"/>
      <c r="G215" s="6" t="str">
        <f>IF(AND(ISNUMBER(C215),ISNUMBER(D215),ISNUMBER(E215),ISNUMBER(F215)),"",Controlemeldingen!$A$22)</f>
        <v>Voer in alle cellen een getal in</v>
      </c>
    </row>
    <row r="216" spans="1:7" s="7" customFormat="1" ht="20" x14ac:dyDescent="0.25">
      <c r="A216" s="10" t="s">
        <v>1057</v>
      </c>
      <c r="B216" s="1" t="s">
        <v>773</v>
      </c>
      <c r="C216" s="83"/>
      <c r="D216" s="83"/>
      <c r="E216" s="83"/>
      <c r="F216" s="83"/>
      <c r="G216" s="6" t="str">
        <f>IF(AND(ISNUMBER(C216),ISNUMBER(D216),ISNUMBER(E216),ISNUMBER(F216)),"",Controlemeldingen!$A$22)</f>
        <v>Voer in alle cellen een getal in</v>
      </c>
    </row>
    <row r="217" spans="1:7" s="7" customFormat="1" ht="20" x14ac:dyDescent="0.25">
      <c r="A217" s="10" t="s">
        <v>1058</v>
      </c>
      <c r="B217" s="1" t="s">
        <v>759</v>
      </c>
      <c r="C217" s="83"/>
      <c r="D217" s="83"/>
      <c r="E217" s="83"/>
      <c r="F217" s="83"/>
      <c r="G217" s="6" t="str">
        <f>IF(AND(ISNUMBER(C217),ISNUMBER(D217),ISNUMBER(E217),ISNUMBER(F217)),"",Controlemeldingen!$A$22)</f>
        <v>Voer in alle cellen een getal in</v>
      </c>
    </row>
    <row r="218" spans="1:7" s="7" customFormat="1" ht="20" x14ac:dyDescent="0.25">
      <c r="A218" s="10" t="s">
        <v>1059</v>
      </c>
      <c r="B218" s="1" t="s">
        <v>746</v>
      </c>
      <c r="C218" s="83"/>
      <c r="D218" s="83"/>
      <c r="E218" s="83"/>
      <c r="F218" s="83"/>
      <c r="G218" s="6" t="str">
        <f>IF(AND(ISNUMBER(C218),ISNUMBER(D218),ISNUMBER(E218),ISNUMBER(F218)),"",Controlemeldingen!$A$22)</f>
        <v>Voer in alle cellen een getal in</v>
      </c>
    </row>
    <row r="219" spans="1:7" s="7" customFormat="1" ht="20" x14ac:dyDescent="0.25">
      <c r="A219" s="10" t="s">
        <v>1060</v>
      </c>
      <c r="B219" s="1" t="s">
        <v>762</v>
      </c>
      <c r="C219" s="83"/>
      <c r="D219" s="83"/>
      <c r="E219" s="83"/>
      <c r="F219" s="83"/>
      <c r="G219" s="6" t="str">
        <f>IF(AND(ISNUMBER(C219),ISNUMBER(D219),ISNUMBER(E219),ISNUMBER(F219)),"",Controlemeldingen!$A$22)</f>
        <v>Voer in alle cellen een getal in</v>
      </c>
    </row>
    <row r="220" spans="1:7" s="7" customFormat="1" ht="20" x14ac:dyDescent="0.25">
      <c r="A220" s="10" t="s">
        <v>1061</v>
      </c>
      <c r="B220" s="1" t="s">
        <v>772</v>
      </c>
      <c r="C220" s="83"/>
      <c r="D220" s="83"/>
      <c r="E220" s="83"/>
      <c r="F220" s="83"/>
      <c r="G220" s="6" t="str">
        <f>IF(AND(ISNUMBER(C220),ISNUMBER(D220),ISNUMBER(E220),ISNUMBER(F220)),"",Controlemeldingen!$A$22)</f>
        <v>Voer in alle cellen een getal in</v>
      </c>
    </row>
    <row r="221" spans="1:7" s="7" customFormat="1" ht="20" x14ac:dyDescent="0.25">
      <c r="A221" s="10" t="s">
        <v>1062</v>
      </c>
      <c r="B221" s="1" t="s">
        <v>761</v>
      </c>
      <c r="C221" s="83"/>
      <c r="D221" s="83"/>
      <c r="E221" s="83"/>
      <c r="F221" s="83"/>
      <c r="G221" s="6" t="str">
        <f>IF(AND(ISNUMBER(C221),ISNUMBER(D221),ISNUMBER(E221),ISNUMBER(F221)),"",Controlemeldingen!$A$22)</f>
        <v>Voer in alle cellen een getal in</v>
      </c>
    </row>
    <row r="222" spans="1:7" s="7" customFormat="1" ht="20" x14ac:dyDescent="0.25">
      <c r="A222" s="10" t="s">
        <v>1063</v>
      </c>
      <c r="B222" s="1" t="s">
        <v>758</v>
      </c>
      <c r="C222" s="83"/>
      <c r="D222" s="83"/>
      <c r="E222" s="83"/>
      <c r="F222" s="83"/>
      <c r="G222" s="6" t="str">
        <f>IF(AND(ISNUMBER(C222),ISNUMBER(D222),ISNUMBER(E222),ISNUMBER(F222)),"",Controlemeldingen!$A$22)</f>
        <v>Voer in alle cellen een getal in</v>
      </c>
    </row>
    <row r="223" spans="1:7" s="7" customFormat="1" ht="20" x14ac:dyDescent="0.25">
      <c r="A223" s="10" t="s">
        <v>1064</v>
      </c>
      <c r="B223" s="1" t="s">
        <v>752</v>
      </c>
      <c r="C223" s="83"/>
      <c r="D223" s="83"/>
      <c r="E223" s="83"/>
      <c r="F223" s="83"/>
      <c r="G223" s="6" t="str">
        <f>IF(AND(ISNUMBER(C223),ISNUMBER(D223),ISNUMBER(E223),ISNUMBER(F223)),"",Controlemeldingen!$A$22)</f>
        <v>Voer in alle cellen een getal in</v>
      </c>
    </row>
    <row r="224" spans="1:7" s="7" customFormat="1" ht="20" x14ac:dyDescent="0.25">
      <c r="A224" s="10" t="s">
        <v>1065</v>
      </c>
      <c r="B224" s="1" t="s">
        <v>755</v>
      </c>
      <c r="C224" s="83"/>
      <c r="D224" s="83"/>
      <c r="E224" s="83"/>
      <c r="F224" s="83"/>
      <c r="G224" s="6" t="str">
        <f>IF(AND(ISNUMBER(C224),ISNUMBER(D224),ISNUMBER(E224),ISNUMBER(F224)),"",Controlemeldingen!$A$22)</f>
        <v>Voer in alle cellen een getal in</v>
      </c>
    </row>
    <row r="225" spans="1:7" s="7" customFormat="1" ht="20" x14ac:dyDescent="0.25">
      <c r="A225" s="10" t="s">
        <v>1066</v>
      </c>
      <c r="B225" s="1" t="s">
        <v>764</v>
      </c>
      <c r="C225" s="83"/>
      <c r="D225" s="83"/>
      <c r="E225" s="83"/>
      <c r="F225" s="83"/>
      <c r="G225" s="6" t="str">
        <f>IF(AND(ISNUMBER(C225),ISNUMBER(D225),ISNUMBER(E225),ISNUMBER(F225)),"",Controlemeldingen!$A$22)</f>
        <v>Voer in alle cellen een getal in</v>
      </c>
    </row>
    <row r="226" spans="1:7" s="7" customFormat="1" ht="20" x14ac:dyDescent="0.25">
      <c r="A226" s="10" t="s">
        <v>1067</v>
      </c>
      <c r="B226" s="1" t="s">
        <v>771</v>
      </c>
      <c r="C226" s="83"/>
      <c r="D226" s="83"/>
      <c r="E226" s="83"/>
      <c r="F226" s="83"/>
      <c r="G226" s="6" t="str">
        <f>IF(AND(ISNUMBER(C226),ISNUMBER(D226),ISNUMBER(E226),ISNUMBER(F226)),"",Controlemeldingen!$A$22)</f>
        <v>Voer in alle cellen een getal in</v>
      </c>
    </row>
    <row r="227" spans="1:7" s="7" customFormat="1" ht="20" x14ac:dyDescent="0.25">
      <c r="A227" s="10" t="s">
        <v>1068</v>
      </c>
      <c r="B227" s="1" t="s">
        <v>767</v>
      </c>
      <c r="C227" s="83"/>
      <c r="D227" s="83"/>
      <c r="E227" s="83"/>
      <c r="F227" s="83"/>
      <c r="G227" s="6" t="str">
        <f>IF(AND(ISNUMBER(C227),ISNUMBER(D227),ISNUMBER(E227),ISNUMBER(F227)),"",Controlemeldingen!$A$22)</f>
        <v>Voer in alle cellen een getal in</v>
      </c>
    </row>
    <row r="228" spans="1:7" s="7" customFormat="1" ht="20" x14ac:dyDescent="0.25">
      <c r="A228" s="10" t="s">
        <v>1069</v>
      </c>
      <c r="B228" s="1" t="s">
        <v>753</v>
      </c>
      <c r="C228" s="83"/>
      <c r="D228" s="83"/>
      <c r="E228" s="83"/>
      <c r="F228" s="83"/>
      <c r="G228" s="6" t="str">
        <f>IF(AND(ISNUMBER(C228),ISNUMBER(D228),ISNUMBER(E228),ISNUMBER(F228)),"",Controlemeldingen!$A$22)</f>
        <v>Voer in alle cellen een getal in</v>
      </c>
    </row>
    <row r="229" spans="1:7" s="7" customFormat="1" ht="20" x14ac:dyDescent="0.25">
      <c r="A229" s="10" t="s">
        <v>1070</v>
      </c>
      <c r="B229" s="1" t="s">
        <v>625</v>
      </c>
      <c r="C229" s="83"/>
      <c r="D229" s="83"/>
      <c r="E229" s="83"/>
      <c r="F229" s="83"/>
      <c r="G229" s="6" t="str">
        <f>IF(AND(ISNUMBER(C229),ISNUMBER(D229),ISNUMBER(E229),ISNUMBER(F229)),"",Controlemeldingen!$A$22)</f>
        <v>Voer in alle cellen een getal in</v>
      </c>
    </row>
    <row r="230" spans="1:7" s="7" customFormat="1" ht="20" x14ac:dyDescent="0.25">
      <c r="A230" s="10" t="s">
        <v>1071</v>
      </c>
      <c r="B230" s="1" t="s">
        <v>760</v>
      </c>
      <c r="C230" s="83"/>
      <c r="D230" s="83"/>
      <c r="E230" s="83"/>
      <c r="F230" s="83"/>
      <c r="G230" s="6" t="str">
        <f>IF(AND(ISNUMBER(C230),ISNUMBER(D230),ISNUMBER(E230),ISNUMBER(F230)),"",Controlemeldingen!$A$22)</f>
        <v>Voer in alle cellen een getal in</v>
      </c>
    </row>
    <row r="231" spans="1:7" s="7" customFormat="1" ht="20" x14ac:dyDescent="0.25">
      <c r="A231" s="10" t="s">
        <v>1072</v>
      </c>
      <c r="B231" s="1" t="s">
        <v>775</v>
      </c>
      <c r="C231" s="83"/>
      <c r="D231" s="83"/>
      <c r="E231" s="83"/>
      <c r="F231" s="83"/>
      <c r="G231" s="6" t="str">
        <f>IF(AND(ISNUMBER(C231),ISNUMBER(D231),ISNUMBER(E231),ISNUMBER(F231)),"",Controlemeldingen!$A$22)</f>
        <v>Voer in alle cellen een getal in</v>
      </c>
    </row>
    <row r="232" spans="1:7" s="7" customFormat="1" ht="20" x14ac:dyDescent="0.25">
      <c r="A232" s="10" t="s">
        <v>1073</v>
      </c>
      <c r="B232" s="1" t="s">
        <v>629</v>
      </c>
      <c r="C232" s="83"/>
      <c r="D232" s="83"/>
      <c r="E232" s="83"/>
      <c r="F232" s="83"/>
      <c r="G232" s="6" t="str">
        <f>IF(AND(ISNUMBER(C232),ISNUMBER(D232),ISNUMBER(E232),ISNUMBER(F232)),"",Controlemeldingen!$A$22)</f>
        <v>Voer in alle cellen een getal in</v>
      </c>
    </row>
    <row r="233" spans="1:7" s="7" customFormat="1" ht="20" x14ac:dyDescent="0.25">
      <c r="A233" s="10" t="s">
        <v>1074</v>
      </c>
      <c r="B233" s="1" t="s">
        <v>788</v>
      </c>
      <c r="C233" s="83"/>
      <c r="D233" s="83"/>
      <c r="E233" s="83"/>
      <c r="F233" s="83"/>
      <c r="G233" s="6" t="str">
        <f>IF(AND(ISNUMBER(C233),ISNUMBER(D233),ISNUMBER(E233),ISNUMBER(F233)),"",Controlemeldingen!$A$22)</f>
        <v>Voer in alle cellen een getal in</v>
      </c>
    </row>
    <row r="234" spans="1:7" s="7" customFormat="1" ht="20" x14ac:dyDescent="0.25">
      <c r="A234" s="10" t="s">
        <v>1075</v>
      </c>
      <c r="B234" s="1" t="s">
        <v>603</v>
      </c>
      <c r="C234" s="83"/>
      <c r="D234" s="83"/>
      <c r="E234" s="83"/>
      <c r="F234" s="83"/>
      <c r="G234" s="6" t="str">
        <f>IF(AND(ISNUMBER(C234),ISNUMBER(D234),ISNUMBER(E234),ISNUMBER(F234)),"",Controlemeldingen!$A$22)</f>
        <v>Voer in alle cellen een getal in</v>
      </c>
    </row>
    <row r="235" spans="1:7" s="7" customFormat="1" ht="20" x14ac:dyDescent="0.25">
      <c r="A235" s="10" t="s">
        <v>1076</v>
      </c>
      <c r="B235" s="1" t="s">
        <v>638</v>
      </c>
      <c r="C235" s="83"/>
      <c r="D235" s="83"/>
      <c r="E235" s="83"/>
      <c r="F235" s="83"/>
      <c r="G235" s="6" t="str">
        <f>IF(AND(ISNUMBER(C235),ISNUMBER(D235),ISNUMBER(E235),ISNUMBER(F235)),"",Controlemeldingen!$A$22)</f>
        <v>Voer in alle cellen een getal in</v>
      </c>
    </row>
    <row r="236" spans="1:7" s="7" customFormat="1" ht="20" x14ac:dyDescent="0.25">
      <c r="A236" s="10" t="s">
        <v>1077</v>
      </c>
      <c r="B236" s="1" t="s">
        <v>781</v>
      </c>
      <c r="C236" s="83"/>
      <c r="D236" s="83"/>
      <c r="E236" s="83"/>
      <c r="F236" s="83"/>
      <c r="G236" s="6" t="str">
        <f>IF(AND(ISNUMBER(C236),ISNUMBER(D236),ISNUMBER(E236),ISNUMBER(F236)),"",Controlemeldingen!$A$22)</f>
        <v>Voer in alle cellen een getal in</v>
      </c>
    </row>
    <row r="237" spans="1:7" s="7" customFormat="1" ht="20" x14ac:dyDescent="0.25">
      <c r="A237" s="10" t="s">
        <v>1078</v>
      </c>
      <c r="B237" s="1" t="s">
        <v>779</v>
      </c>
      <c r="C237" s="83"/>
      <c r="D237" s="83"/>
      <c r="E237" s="83"/>
      <c r="F237" s="83"/>
      <c r="G237" s="6" t="str">
        <f>IF(AND(ISNUMBER(C237),ISNUMBER(D237),ISNUMBER(E237),ISNUMBER(F237)),"",Controlemeldingen!$A$22)</f>
        <v>Voer in alle cellen een getal in</v>
      </c>
    </row>
    <row r="238" spans="1:7" s="7" customFormat="1" ht="20" x14ac:dyDescent="0.25">
      <c r="A238" s="10" t="s">
        <v>1079</v>
      </c>
      <c r="B238" s="1" t="s">
        <v>777</v>
      </c>
      <c r="C238" s="83"/>
      <c r="D238" s="83"/>
      <c r="E238" s="83"/>
      <c r="F238" s="83"/>
      <c r="G238" s="6" t="str">
        <f>IF(AND(ISNUMBER(C238),ISNUMBER(D238),ISNUMBER(E238),ISNUMBER(F238)),"",Controlemeldingen!$A$22)</f>
        <v>Voer in alle cellen een getal in</v>
      </c>
    </row>
    <row r="239" spans="1:7" s="7" customFormat="1" ht="20" x14ac:dyDescent="0.25">
      <c r="A239" s="10" t="s">
        <v>1080</v>
      </c>
      <c r="B239" s="1" t="s">
        <v>782</v>
      </c>
      <c r="C239" s="83"/>
      <c r="D239" s="83"/>
      <c r="E239" s="83"/>
      <c r="F239" s="83"/>
      <c r="G239" s="6" t="str">
        <f>IF(AND(ISNUMBER(C239),ISNUMBER(D239),ISNUMBER(E239),ISNUMBER(F239)),"",Controlemeldingen!$A$22)</f>
        <v>Voer in alle cellen een getal in</v>
      </c>
    </row>
    <row r="240" spans="1:7" s="7" customFormat="1" ht="20" x14ac:dyDescent="0.25">
      <c r="A240" s="10" t="s">
        <v>1081</v>
      </c>
      <c r="B240" s="1" t="s">
        <v>780</v>
      </c>
      <c r="C240" s="83"/>
      <c r="D240" s="83"/>
      <c r="E240" s="83"/>
      <c r="F240" s="83"/>
      <c r="G240" s="6" t="str">
        <f>IF(AND(ISNUMBER(C240),ISNUMBER(D240),ISNUMBER(E240),ISNUMBER(F240)),"",Controlemeldingen!$A$22)</f>
        <v>Voer in alle cellen een getal in</v>
      </c>
    </row>
    <row r="241" spans="1:7" s="7" customFormat="1" ht="20" x14ac:dyDescent="0.25">
      <c r="A241" s="10" t="s">
        <v>1082</v>
      </c>
      <c r="B241" s="1" t="s">
        <v>787</v>
      </c>
      <c r="C241" s="83"/>
      <c r="D241" s="83"/>
      <c r="E241" s="83"/>
      <c r="F241" s="83"/>
      <c r="G241" s="6" t="str">
        <f>IF(AND(ISNUMBER(C241),ISNUMBER(D241),ISNUMBER(E241),ISNUMBER(F241)),"",Controlemeldingen!$A$22)</f>
        <v>Voer in alle cellen een getal in</v>
      </c>
    </row>
    <row r="242" spans="1:7" s="7" customFormat="1" ht="20" x14ac:dyDescent="0.25">
      <c r="A242" s="10" t="s">
        <v>1083</v>
      </c>
      <c r="B242" s="1" t="s">
        <v>785</v>
      </c>
      <c r="C242" s="83"/>
      <c r="D242" s="83"/>
      <c r="E242" s="83"/>
      <c r="F242" s="83"/>
      <c r="G242" s="6" t="str">
        <f>IF(AND(ISNUMBER(C242),ISNUMBER(D242),ISNUMBER(E242),ISNUMBER(F242)),"",Controlemeldingen!$A$22)</f>
        <v>Voer in alle cellen een getal in</v>
      </c>
    </row>
    <row r="243" spans="1:7" s="7" customFormat="1" ht="20" x14ac:dyDescent="0.25">
      <c r="A243" s="10" t="s">
        <v>1084</v>
      </c>
      <c r="B243" s="1" t="s">
        <v>783</v>
      </c>
      <c r="C243" s="83"/>
      <c r="D243" s="83"/>
      <c r="E243" s="83"/>
      <c r="F243" s="83"/>
      <c r="G243" s="6" t="str">
        <f>IF(AND(ISNUMBER(C243),ISNUMBER(D243),ISNUMBER(E243),ISNUMBER(F243)),"",Controlemeldingen!$A$22)</f>
        <v>Voer in alle cellen een getal in</v>
      </c>
    </row>
    <row r="244" spans="1:7" s="7" customFormat="1" ht="20" x14ac:dyDescent="0.25">
      <c r="A244" s="10" t="s">
        <v>1085</v>
      </c>
      <c r="B244" s="1" t="s">
        <v>786</v>
      </c>
      <c r="C244" s="83"/>
      <c r="D244" s="83"/>
      <c r="E244" s="83"/>
      <c r="F244" s="83"/>
      <c r="G244" s="6" t="str">
        <f>IF(AND(ISNUMBER(C244),ISNUMBER(D244),ISNUMBER(E244),ISNUMBER(F244)),"",Controlemeldingen!$A$22)</f>
        <v>Voer in alle cellen een getal in</v>
      </c>
    </row>
    <row r="245" spans="1:7" s="7" customFormat="1" ht="20" x14ac:dyDescent="0.25">
      <c r="A245" s="10" t="s">
        <v>1086</v>
      </c>
      <c r="B245" s="1" t="s">
        <v>784</v>
      </c>
      <c r="C245" s="83"/>
      <c r="D245" s="83"/>
      <c r="E245" s="83"/>
      <c r="F245" s="83"/>
      <c r="G245" s="6" t="str">
        <f>IF(AND(ISNUMBER(C245),ISNUMBER(D245),ISNUMBER(E245),ISNUMBER(F245)),"",Controlemeldingen!$A$22)</f>
        <v>Voer in alle cellen een getal in</v>
      </c>
    </row>
    <row r="246" spans="1:7" s="7" customFormat="1" ht="20" x14ac:dyDescent="0.25">
      <c r="A246" s="10" t="s">
        <v>1087</v>
      </c>
      <c r="B246" s="1" t="s">
        <v>789</v>
      </c>
      <c r="C246" s="83"/>
      <c r="D246" s="83"/>
      <c r="E246" s="83"/>
      <c r="F246" s="83"/>
      <c r="G246" s="6" t="str">
        <f>IF(AND(ISNUMBER(C246),ISNUMBER(D246),ISNUMBER(E246),ISNUMBER(F246)),"",Controlemeldingen!$A$22)</f>
        <v>Voer in alle cellen een getal in</v>
      </c>
    </row>
    <row r="247" spans="1:7" s="7" customFormat="1" ht="20" x14ac:dyDescent="0.25">
      <c r="A247" s="10" t="s">
        <v>1088</v>
      </c>
      <c r="B247" s="1" t="s">
        <v>776</v>
      </c>
      <c r="C247" s="83"/>
      <c r="D247" s="83"/>
      <c r="E247" s="83"/>
      <c r="F247" s="83"/>
      <c r="G247" s="6" t="str">
        <f>IF(AND(ISNUMBER(C247),ISNUMBER(D247),ISNUMBER(E247),ISNUMBER(F247)),"",Controlemeldingen!$A$22)</f>
        <v>Voer in alle cellen een getal in</v>
      </c>
    </row>
    <row r="248" spans="1:7" s="7" customFormat="1" ht="20" x14ac:dyDescent="0.25">
      <c r="A248" s="10" t="s">
        <v>1089</v>
      </c>
      <c r="B248" s="1" t="s">
        <v>778</v>
      </c>
      <c r="C248" s="83"/>
      <c r="D248" s="83"/>
      <c r="E248" s="83"/>
      <c r="F248" s="83"/>
      <c r="G248" s="6" t="str">
        <f>IF(AND(ISNUMBER(C248),ISNUMBER(D248),ISNUMBER(E248),ISNUMBER(F248)),"",Controlemeldingen!$A$22)</f>
        <v>Voer in alle cellen een getal in</v>
      </c>
    </row>
    <row r="249" spans="1:7" s="7" customFormat="1" ht="20" x14ac:dyDescent="0.25">
      <c r="A249" s="10" t="s">
        <v>1090</v>
      </c>
      <c r="B249" s="1" t="s">
        <v>791</v>
      </c>
      <c r="C249" s="83"/>
      <c r="D249" s="83"/>
      <c r="E249" s="83"/>
      <c r="F249" s="83"/>
      <c r="G249" s="6" t="str">
        <f>IF(AND(ISNUMBER(C249),ISNUMBER(D249),ISNUMBER(E249),ISNUMBER(F249)),"",Controlemeldingen!$A$22)</f>
        <v>Voer in alle cellen een getal in</v>
      </c>
    </row>
    <row r="250" spans="1:7" s="7" customFormat="1" ht="20" x14ac:dyDescent="0.25">
      <c r="A250" s="10" t="s">
        <v>1091</v>
      </c>
      <c r="B250" s="1" t="s">
        <v>790</v>
      </c>
      <c r="C250" s="83"/>
      <c r="D250" s="83"/>
      <c r="E250" s="83"/>
      <c r="F250" s="83"/>
      <c r="G250" s="6" t="str">
        <f>IF(AND(ISNUMBER(C250),ISNUMBER(D250),ISNUMBER(E250),ISNUMBER(F250)),"",Controlemeldingen!$A$22)</f>
        <v>Voer in alle cellen een getal in</v>
      </c>
    </row>
    <row r="251" spans="1:7" s="7" customFormat="1" ht="20" x14ac:dyDescent="0.25">
      <c r="A251" s="10" t="s">
        <v>1092</v>
      </c>
      <c r="B251" s="1" t="s">
        <v>794</v>
      </c>
      <c r="C251" s="83"/>
      <c r="D251" s="83"/>
      <c r="E251" s="83"/>
      <c r="F251" s="83"/>
      <c r="G251" s="6" t="str">
        <f>IF(AND(ISNUMBER(C251),ISNUMBER(D251),ISNUMBER(E251),ISNUMBER(F251)),"",Controlemeldingen!$A$22)</f>
        <v>Voer in alle cellen een getal in</v>
      </c>
    </row>
    <row r="252" spans="1:7" s="7" customFormat="1" ht="20" x14ac:dyDescent="0.25">
      <c r="A252" s="10" t="s">
        <v>1093</v>
      </c>
      <c r="B252" s="1" t="s">
        <v>795</v>
      </c>
      <c r="C252" s="83"/>
      <c r="D252" s="83"/>
      <c r="E252" s="83"/>
      <c r="F252" s="83"/>
      <c r="G252" s="6" t="str">
        <f>IF(AND(ISNUMBER(C252),ISNUMBER(D252),ISNUMBER(E252),ISNUMBER(F252)),"",Controlemeldingen!$A$22)</f>
        <v>Voer in alle cellen een getal in</v>
      </c>
    </row>
    <row r="253" spans="1:7" s="7" customFormat="1" ht="20" x14ac:dyDescent="0.25">
      <c r="A253" s="10" t="s">
        <v>1094</v>
      </c>
      <c r="B253" s="1" t="s">
        <v>796</v>
      </c>
      <c r="C253" s="83"/>
      <c r="D253" s="83"/>
      <c r="E253" s="83"/>
      <c r="F253" s="83"/>
      <c r="G253" s="6" t="str">
        <f>IF(AND(ISNUMBER(C253),ISNUMBER(D253),ISNUMBER(E253),ISNUMBER(F253)),"",Controlemeldingen!$A$22)</f>
        <v>Voer in alle cellen een getal in</v>
      </c>
    </row>
    <row r="254" spans="1:7" s="7" customFormat="1" ht="20" x14ac:dyDescent="0.25">
      <c r="A254" s="10" t="s">
        <v>1095</v>
      </c>
      <c r="B254" s="1" t="s">
        <v>797</v>
      </c>
      <c r="C254" s="83"/>
      <c r="D254" s="83"/>
      <c r="E254" s="83"/>
      <c r="F254" s="83"/>
      <c r="G254" s="6" t="str">
        <f>IF(AND(ISNUMBER(C254),ISNUMBER(D254),ISNUMBER(E254),ISNUMBER(F254)),"",Controlemeldingen!$A$22)</f>
        <v>Voer in alle cellen een getal in</v>
      </c>
    </row>
    <row r="255" spans="1:7" s="7" customFormat="1" ht="20" x14ac:dyDescent="0.25">
      <c r="A255" s="10" t="s">
        <v>1096</v>
      </c>
      <c r="B255" s="1" t="s">
        <v>799</v>
      </c>
      <c r="C255" s="83"/>
      <c r="D255" s="83"/>
      <c r="E255" s="83"/>
      <c r="F255" s="83"/>
      <c r="G255" s="6" t="str">
        <f>IF(AND(ISNUMBER(C255),ISNUMBER(D255),ISNUMBER(E255),ISNUMBER(F255)),"",Controlemeldingen!$A$22)</f>
        <v>Voer in alle cellen een getal in</v>
      </c>
    </row>
    <row r="256" spans="1:7" s="7" customFormat="1" ht="20" x14ac:dyDescent="0.25">
      <c r="A256" s="10" t="s">
        <v>1097</v>
      </c>
      <c r="B256" s="1" t="s">
        <v>750</v>
      </c>
      <c r="C256" s="83"/>
      <c r="D256" s="83"/>
      <c r="E256" s="83"/>
      <c r="F256" s="83"/>
      <c r="G256" s="6" t="str">
        <f>IF(AND(ISNUMBER(C256),ISNUMBER(D256),ISNUMBER(E256),ISNUMBER(F256)),"",Controlemeldingen!$A$22)</f>
        <v>Voer in alle cellen een getal in</v>
      </c>
    </row>
    <row r="257" spans="1:7" s="7" customFormat="1" ht="20" x14ac:dyDescent="0.25">
      <c r="A257" s="10" t="s">
        <v>1098</v>
      </c>
      <c r="B257" s="1" t="s">
        <v>800</v>
      </c>
      <c r="C257" s="83"/>
      <c r="D257" s="83"/>
      <c r="E257" s="83"/>
      <c r="F257" s="83"/>
      <c r="G257" s="6" t="str">
        <f>IF(AND(ISNUMBER(C257),ISNUMBER(D257),ISNUMBER(E257),ISNUMBER(F257)),"",Controlemeldingen!$A$22)</f>
        <v>Voer in alle cellen een getal in</v>
      </c>
    </row>
    <row r="258" spans="1:7" s="7" customFormat="1" ht="20" x14ac:dyDescent="0.25">
      <c r="A258" s="10" t="s">
        <v>1099</v>
      </c>
      <c r="B258" s="1" t="s">
        <v>802</v>
      </c>
      <c r="C258" s="83"/>
      <c r="D258" s="83"/>
      <c r="E258" s="83"/>
      <c r="F258" s="83"/>
      <c r="G258" s="6" t="str">
        <f>IF(AND(ISNUMBER(C258),ISNUMBER(D258),ISNUMBER(E258),ISNUMBER(F258)),"",Controlemeldingen!$A$22)</f>
        <v>Voer in alle cellen een getal in</v>
      </c>
    </row>
    <row r="259" spans="1:7" s="7" customFormat="1" ht="20" x14ac:dyDescent="0.25">
      <c r="A259" s="10" t="s">
        <v>1100</v>
      </c>
      <c r="B259" s="1" t="s">
        <v>803</v>
      </c>
      <c r="C259" s="83"/>
      <c r="D259" s="83"/>
      <c r="E259" s="83"/>
      <c r="F259" s="83"/>
      <c r="G259" s="6" t="str">
        <f>IF(AND(ISNUMBER(C259),ISNUMBER(D259),ISNUMBER(E259),ISNUMBER(F259)),"",Controlemeldingen!$A$22)</f>
        <v>Voer in alle cellen een getal in</v>
      </c>
    </row>
    <row r="260" spans="1:7" s="7" customFormat="1" ht="20" x14ac:dyDescent="0.25">
      <c r="A260" s="10" t="s">
        <v>1101</v>
      </c>
      <c r="B260" s="1" t="s">
        <v>801</v>
      </c>
      <c r="C260" s="83"/>
      <c r="D260" s="83"/>
      <c r="E260" s="83"/>
      <c r="F260" s="83"/>
      <c r="G260" s="6" t="str">
        <f>IF(AND(ISNUMBER(C260),ISNUMBER(D260),ISNUMBER(E260),ISNUMBER(F260)),"",Controlemeldingen!$A$22)</f>
        <v>Voer in alle cellen een getal in</v>
      </c>
    </row>
    <row r="261" spans="1:7" s="7" customFormat="1" ht="20" x14ac:dyDescent="0.25">
      <c r="A261" s="10" t="s">
        <v>1102</v>
      </c>
      <c r="B261" s="1" t="s">
        <v>798</v>
      </c>
      <c r="C261" s="83"/>
      <c r="D261" s="83"/>
      <c r="E261" s="83"/>
      <c r="F261" s="83"/>
      <c r="G261" s="6" t="str">
        <f>IF(AND(ISNUMBER(C261),ISNUMBER(D261),ISNUMBER(E261),ISNUMBER(F261)),"",Controlemeldingen!$A$22)</f>
        <v>Voer in alle cellen een getal in</v>
      </c>
    </row>
    <row r="262" spans="1:7" s="7" customFormat="1" ht="20" x14ac:dyDescent="0.25">
      <c r="A262" s="10" t="s">
        <v>1103</v>
      </c>
      <c r="B262" s="1" t="s">
        <v>804</v>
      </c>
      <c r="C262" s="83"/>
      <c r="D262" s="83"/>
      <c r="E262" s="83"/>
      <c r="F262" s="83"/>
      <c r="G262" s="6" t="str">
        <f>IF(AND(ISNUMBER(C262),ISNUMBER(D262),ISNUMBER(E262),ISNUMBER(F262)),"",Controlemeldingen!$A$22)</f>
        <v>Voer in alle cellen een getal in</v>
      </c>
    </row>
    <row r="263" spans="1:7" s="7" customFormat="1" ht="20" x14ac:dyDescent="0.25">
      <c r="A263" s="10" t="s">
        <v>1104</v>
      </c>
      <c r="B263" s="1" t="s">
        <v>751</v>
      </c>
      <c r="C263" s="83"/>
      <c r="D263" s="83"/>
      <c r="E263" s="83"/>
      <c r="F263" s="83"/>
      <c r="G263" s="6" t="str">
        <f>IF(AND(ISNUMBER(C263),ISNUMBER(D263),ISNUMBER(E263),ISNUMBER(F263)),"",Controlemeldingen!$A$22)</f>
        <v>Voer in alle cellen een getal in</v>
      </c>
    </row>
    <row r="264" spans="1:7" s="7" customFormat="1" ht="20" x14ac:dyDescent="0.25">
      <c r="A264" s="10" t="s">
        <v>1105</v>
      </c>
      <c r="B264" s="1" t="s">
        <v>679</v>
      </c>
      <c r="C264" s="83"/>
      <c r="D264" s="83"/>
      <c r="E264" s="83"/>
      <c r="F264" s="83"/>
      <c r="G264" s="6" t="str">
        <f>IF(AND(ISNUMBER(C264),ISNUMBER(D264),ISNUMBER(E264),ISNUMBER(F264)),"",Controlemeldingen!$A$22)</f>
        <v>Voer in alle cellen een getal in</v>
      </c>
    </row>
    <row r="265" spans="1:7" s="7" customFormat="1" ht="20" x14ac:dyDescent="0.25">
      <c r="A265" s="10" t="s">
        <v>1106</v>
      </c>
      <c r="B265" s="1" t="s">
        <v>806</v>
      </c>
      <c r="C265" s="83"/>
      <c r="D265" s="83"/>
      <c r="E265" s="83"/>
      <c r="F265" s="83"/>
      <c r="G265" s="6" t="str">
        <f>IF(AND(ISNUMBER(C265),ISNUMBER(D265),ISNUMBER(E265),ISNUMBER(F265)),"",Controlemeldingen!$A$22)</f>
        <v>Voer in alle cellen een getal in</v>
      </c>
    </row>
    <row r="266" spans="1:7" s="7" customFormat="1" ht="20" x14ac:dyDescent="0.25">
      <c r="A266" s="10" t="s">
        <v>1107</v>
      </c>
      <c r="B266" s="1" t="s">
        <v>703</v>
      </c>
      <c r="C266" s="83"/>
      <c r="D266" s="83"/>
      <c r="E266" s="83"/>
      <c r="F266" s="83"/>
      <c r="G266" s="6" t="str">
        <f>IF(AND(ISNUMBER(C266),ISNUMBER(D266),ISNUMBER(E266),ISNUMBER(F266)),"",Controlemeldingen!$A$22)</f>
        <v>Voer in alle cellen een getal in</v>
      </c>
    </row>
    <row r="267" spans="1:7" s="7" customFormat="1" ht="20" x14ac:dyDescent="0.25">
      <c r="A267" s="10" t="s">
        <v>1108</v>
      </c>
      <c r="B267" s="1" t="s">
        <v>765</v>
      </c>
      <c r="C267" s="83"/>
      <c r="D267" s="83"/>
      <c r="E267" s="83"/>
      <c r="F267" s="83"/>
      <c r="G267" s="6" t="str">
        <f>IF(AND(ISNUMBER(C267),ISNUMBER(D267),ISNUMBER(E267),ISNUMBER(F267)),"",Controlemeldingen!$A$22)</f>
        <v>Voer in alle cellen een getal in</v>
      </c>
    </row>
    <row r="268" spans="1:7" s="7" customFormat="1" ht="20" x14ac:dyDescent="0.25">
      <c r="A268" s="10" t="s">
        <v>1109</v>
      </c>
      <c r="B268" s="1" t="s">
        <v>807</v>
      </c>
      <c r="C268" s="83"/>
      <c r="D268" s="83"/>
      <c r="E268" s="83"/>
      <c r="F268" s="83"/>
      <c r="G268" s="6" t="str">
        <f>IF(AND(ISNUMBER(C268),ISNUMBER(D268),ISNUMBER(E268),ISNUMBER(F268)),"",Controlemeldingen!$A$22)</f>
        <v>Voer in alle cellen een getal in</v>
      </c>
    </row>
    <row r="269" spans="1:7" s="7" customFormat="1" ht="20" x14ac:dyDescent="0.25">
      <c r="A269" s="10" t="s">
        <v>1110</v>
      </c>
      <c r="B269" s="1" t="s">
        <v>808</v>
      </c>
      <c r="C269" s="83"/>
      <c r="D269" s="83"/>
      <c r="E269" s="83"/>
      <c r="F269" s="83"/>
      <c r="G269" s="6" t="str">
        <f>IF(AND(ISNUMBER(C269),ISNUMBER(D269),ISNUMBER(E269),ISNUMBER(F269)),"",Controlemeldingen!$A$22)</f>
        <v>Voer in alle cellen een getal in</v>
      </c>
    </row>
    <row r="270" spans="1:7" s="7" customFormat="1" x14ac:dyDescent="0.25">
      <c r="A270" s="10"/>
      <c r="B270" s="10"/>
    </row>
    <row r="271" spans="1:7" s="7" customFormat="1" x14ac:dyDescent="0.25">
      <c r="A271" s="10"/>
      <c r="C271" s="207" t="s">
        <v>0</v>
      </c>
      <c r="D271" s="207"/>
      <c r="E271" s="207"/>
      <c r="F271" s="207"/>
      <c r="G271" s="46" t="s">
        <v>1</v>
      </c>
    </row>
    <row r="272" spans="1:7" s="7" customFormat="1" ht="20" x14ac:dyDescent="0.25">
      <c r="A272" s="10" t="s">
        <v>288</v>
      </c>
      <c r="B272" s="1" t="s">
        <v>419</v>
      </c>
      <c r="C272" s="208" t="s">
        <v>47</v>
      </c>
      <c r="D272" s="209"/>
      <c r="E272" s="209"/>
      <c r="F272" s="210"/>
      <c r="G272" s="6" t="str">
        <f>IF(C272=INH_Lists!$B$3,Controlemeldingen!$A$11,"")</f>
        <v>Vermeld (optioneel) een toelichting</v>
      </c>
    </row>
    <row r="273" spans="1:7" s="7" customFormat="1" x14ac:dyDescent="0.25">
      <c r="A273" s="10"/>
    </row>
    <row r="274" spans="1:7" s="7" customFormat="1" x14ac:dyDescent="0.25">
      <c r="A274" s="10"/>
    </row>
    <row r="275" spans="1:7" s="7" customFormat="1" ht="27" x14ac:dyDescent="0.25">
      <c r="A275" s="124"/>
      <c r="B275" s="122" t="s">
        <v>247</v>
      </c>
      <c r="C275" s="8"/>
      <c r="D275" s="8"/>
      <c r="E275" s="8"/>
      <c r="F275" s="8"/>
      <c r="G275" s="8"/>
    </row>
    <row r="276" spans="1:7" s="7" customFormat="1" x14ac:dyDescent="0.25">
      <c r="A276" s="124"/>
      <c r="B276" s="122"/>
      <c r="C276" s="8"/>
      <c r="D276" s="8"/>
      <c r="E276" s="8"/>
      <c r="F276" s="8"/>
      <c r="G276" s="8"/>
    </row>
    <row r="277" spans="1:7" s="7" customFormat="1" ht="40.5" x14ac:dyDescent="0.3">
      <c r="A277" s="10"/>
      <c r="B277" s="125" t="s">
        <v>826</v>
      </c>
    </row>
    <row r="278" spans="1:7" s="7" customFormat="1" ht="30" x14ac:dyDescent="0.25">
      <c r="A278" s="10" t="s">
        <v>289</v>
      </c>
      <c r="B278" s="1" t="s">
        <v>540</v>
      </c>
      <c r="C278" s="207" t="s">
        <v>0</v>
      </c>
      <c r="D278" s="207"/>
      <c r="E278" s="207"/>
      <c r="F278" s="207"/>
      <c r="G278" s="46" t="s">
        <v>1</v>
      </c>
    </row>
    <row r="279" spans="1:7" s="7" customFormat="1" ht="20" x14ac:dyDescent="0.25">
      <c r="A279" s="10" t="s">
        <v>1111</v>
      </c>
      <c r="B279" s="1" t="s">
        <v>57</v>
      </c>
      <c r="C279" s="208" t="s">
        <v>2</v>
      </c>
      <c r="D279" s="209"/>
      <c r="E279" s="209"/>
      <c r="F279" s="210"/>
      <c r="G279" s="6" t="str">
        <f>IF(OR(C279=INH_Lists!$B$4,ISBLANK(C279)),Controlemeldingen!$A$8,"")</f>
        <v>Maak een keuze uit het drop-down menu</v>
      </c>
    </row>
    <row r="280" spans="1:7" s="7" customFormat="1" ht="20" x14ac:dyDescent="0.25">
      <c r="A280" s="10" t="s">
        <v>1112</v>
      </c>
      <c r="B280" s="1" t="s">
        <v>430</v>
      </c>
      <c r="C280" s="208" t="s">
        <v>2</v>
      </c>
      <c r="D280" s="209"/>
      <c r="E280" s="209"/>
      <c r="F280" s="210"/>
      <c r="G280" s="6" t="str">
        <f>IF(OR(C280=INH_Lists!$B$4,ISBLANK(C280)),Controlemeldingen!$A$8,"")</f>
        <v>Maak een keuze uit het drop-down menu</v>
      </c>
    </row>
    <row r="281" spans="1:7" s="7" customFormat="1" ht="20" x14ac:dyDescent="0.25">
      <c r="A281" s="10" t="s">
        <v>1113</v>
      </c>
      <c r="B281" s="1" t="s">
        <v>58</v>
      </c>
      <c r="C281" s="208" t="s">
        <v>2</v>
      </c>
      <c r="D281" s="209"/>
      <c r="E281" s="209"/>
      <c r="F281" s="210"/>
      <c r="G281" s="6" t="str">
        <f>IF(OR(C281=INH_Lists!$B$4,ISBLANK(C281)),Controlemeldingen!$A$8,"")</f>
        <v>Maak een keuze uit het drop-down menu</v>
      </c>
    </row>
    <row r="282" spans="1:7" s="7" customFormat="1" ht="20" x14ac:dyDescent="0.25">
      <c r="A282" s="10" t="s">
        <v>1114</v>
      </c>
      <c r="B282" s="1" t="s">
        <v>59</v>
      </c>
      <c r="C282" s="208" t="s">
        <v>2</v>
      </c>
      <c r="D282" s="209"/>
      <c r="E282" s="209"/>
      <c r="F282" s="210"/>
      <c r="G282" s="6" t="str">
        <f>IF(OR(C282=INH_Lists!$B$4,ISBLANK(C282)),Controlemeldingen!$A$8,"")</f>
        <v>Maak een keuze uit het drop-down menu</v>
      </c>
    </row>
    <row r="283" spans="1:7" s="7" customFormat="1" ht="20" x14ac:dyDescent="0.25">
      <c r="A283" s="10" t="s">
        <v>1115</v>
      </c>
      <c r="B283" s="1" t="s">
        <v>60</v>
      </c>
      <c r="C283" s="208" t="s">
        <v>2</v>
      </c>
      <c r="D283" s="209"/>
      <c r="E283" s="209"/>
      <c r="F283" s="210"/>
      <c r="G283" s="6" t="str">
        <f>IF(OR(C283=INH_Lists!$B$4,ISBLANK(C283)),Controlemeldingen!$A$8,"")</f>
        <v>Maak een keuze uit het drop-down menu</v>
      </c>
    </row>
    <row r="284" spans="1:7" s="7" customFormat="1" ht="20" x14ac:dyDescent="0.25">
      <c r="A284" s="10" t="s">
        <v>1116</v>
      </c>
      <c r="B284" s="1" t="s">
        <v>61</v>
      </c>
      <c r="C284" s="208" t="s">
        <v>2</v>
      </c>
      <c r="D284" s="209"/>
      <c r="E284" s="209"/>
      <c r="F284" s="210"/>
      <c r="G284" s="6" t="str">
        <f>IF(OR(C284=INH_Lists!$B$4,ISBLANK(C284)),Controlemeldingen!$A$8,"")</f>
        <v>Maak een keuze uit het drop-down menu</v>
      </c>
    </row>
    <row r="285" spans="1:7" s="7" customFormat="1" ht="20" x14ac:dyDescent="0.25">
      <c r="A285" s="10" t="s">
        <v>1117</v>
      </c>
      <c r="B285" s="1" t="s">
        <v>62</v>
      </c>
      <c r="C285" s="208" t="s">
        <v>2</v>
      </c>
      <c r="D285" s="209"/>
      <c r="E285" s="209"/>
      <c r="F285" s="210"/>
      <c r="G285" s="6" t="str">
        <f>IF(OR(C285=INH_Lists!$B$4,ISBLANK(C285)),Controlemeldingen!$A$8,"")</f>
        <v>Maak een keuze uit het drop-down menu</v>
      </c>
    </row>
    <row r="286" spans="1:7" s="7" customFormat="1" ht="20" x14ac:dyDescent="0.25">
      <c r="A286" s="10" t="s">
        <v>1118</v>
      </c>
      <c r="B286" s="1" t="s">
        <v>63</v>
      </c>
      <c r="C286" s="208" t="s">
        <v>2</v>
      </c>
      <c r="D286" s="209"/>
      <c r="E286" s="209"/>
      <c r="F286" s="210"/>
      <c r="G286" s="6" t="str">
        <f>IF(OR(C286=INH_Lists!$B$4,ISBLANK(C286)),Controlemeldingen!$A$8,"")</f>
        <v>Maak een keuze uit het drop-down menu</v>
      </c>
    </row>
    <row r="287" spans="1:7" s="7" customFormat="1" ht="20" x14ac:dyDescent="0.25">
      <c r="A287" s="10" t="s">
        <v>1119</v>
      </c>
      <c r="B287" s="1" t="s">
        <v>93</v>
      </c>
      <c r="C287" s="208" t="s">
        <v>2</v>
      </c>
      <c r="D287" s="209"/>
      <c r="E287" s="209"/>
      <c r="F287" s="210"/>
      <c r="G287" s="6" t="str">
        <f>IF(OR(C287=INH_Lists!$B$4,ISBLANK(C287)),Controlemeldingen!$A$8,"")</f>
        <v>Maak een keuze uit het drop-down menu</v>
      </c>
    </row>
    <row r="288" spans="1:7" s="7" customFormat="1" ht="20" x14ac:dyDescent="0.25">
      <c r="A288" s="10" t="s">
        <v>1120</v>
      </c>
      <c r="B288" s="1" t="s">
        <v>94</v>
      </c>
      <c r="C288" s="208" t="s">
        <v>2</v>
      </c>
      <c r="D288" s="209"/>
      <c r="E288" s="209"/>
      <c r="F288" s="210"/>
      <c r="G288" s="6" t="str">
        <f>IF(OR(C288=INH_Lists!$B$4,ISBLANK(C288)),Controlemeldingen!$A$8,"")</f>
        <v>Maak een keuze uit het drop-down menu</v>
      </c>
    </row>
    <row r="289" spans="1:7" s="7" customFormat="1" ht="20" x14ac:dyDescent="0.25">
      <c r="A289" s="10" t="s">
        <v>1121</v>
      </c>
      <c r="B289" s="1" t="s">
        <v>542</v>
      </c>
      <c r="C289" s="208" t="s">
        <v>2</v>
      </c>
      <c r="D289" s="209"/>
      <c r="E289" s="209"/>
      <c r="F289" s="210"/>
      <c r="G289" s="6" t="str">
        <f>IF(OR(C289=INH_Lists!$B$4,ISBLANK(C289)),Controlemeldingen!$A$8,"")</f>
        <v>Maak een keuze uit het drop-down menu</v>
      </c>
    </row>
    <row r="290" spans="1:7" s="7" customFormat="1" ht="20" x14ac:dyDescent="0.25">
      <c r="A290" s="10" t="s">
        <v>1122</v>
      </c>
      <c r="B290" s="1" t="s">
        <v>170</v>
      </c>
      <c r="C290" s="208" t="s">
        <v>2</v>
      </c>
      <c r="D290" s="209"/>
      <c r="E290" s="209"/>
      <c r="F290" s="210"/>
      <c r="G290" s="6" t="str">
        <f>IF(OR(C290=INH_Lists!$B$4,ISBLANK(C290)),Controlemeldingen!$A$8,"")</f>
        <v>Maak een keuze uit het drop-down menu</v>
      </c>
    </row>
    <row r="291" spans="1:7" s="7" customFormat="1" ht="20" x14ac:dyDescent="0.25">
      <c r="A291" s="10" t="s">
        <v>1123</v>
      </c>
      <c r="B291" s="1" t="s">
        <v>35</v>
      </c>
      <c r="C291" s="208" t="s">
        <v>2</v>
      </c>
      <c r="D291" s="209"/>
      <c r="E291" s="209"/>
      <c r="F291" s="210"/>
      <c r="G291" s="6" t="str">
        <f>IF(OR(C291=INH_Lists!$B$4,ISBLANK(C291)),Controlemeldingen!$A$8,"")</f>
        <v>Maak een keuze uit het drop-down menu</v>
      </c>
    </row>
    <row r="292" spans="1:7" s="7" customFormat="1" x14ac:dyDescent="0.25">
      <c r="A292" s="10"/>
      <c r="B292" s="10"/>
      <c r="C292" s="10"/>
      <c r="D292" s="10"/>
      <c r="E292" s="10"/>
      <c r="F292" s="10"/>
      <c r="G292" s="10"/>
    </row>
    <row r="293" spans="1:7" s="7" customFormat="1" x14ac:dyDescent="0.25">
      <c r="A293" s="56"/>
      <c r="C293" s="207" t="s">
        <v>0</v>
      </c>
      <c r="D293" s="207"/>
      <c r="E293" s="207"/>
      <c r="F293" s="207"/>
      <c r="G293" s="46" t="s">
        <v>1</v>
      </c>
    </row>
    <row r="294" spans="1:7" s="7" customFormat="1" ht="30" x14ac:dyDescent="0.25">
      <c r="A294" s="10" t="s">
        <v>290</v>
      </c>
      <c r="B294" s="1" t="s">
        <v>1124</v>
      </c>
      <c r="C294" s="208" t="s">
        <v>47</v>
      </c>
      <c r="D294" s="209"/>
      <c r="E294" s="209"/>
      <c r="F294" s="210"/>
      <c r="G294" s="6" t="str">
        <f>IF(C294=INH_Lists!$B$3,Controlemeldingen!$A$14,"")</f>
        <v>Maak een keuze uit het drop-down menu/geef een toelichting</v>
      </c>
    </row>
    <row r="295" spans="1:7" s="7" customFormat="1" x14ac:dyDescent="0.25">
      <c r="A295" s="10"/>
      <c r="B295" s="10"/>
      <c r="C295" s="10"/>
      <c r="D295" s="10"/>
      <c r="E295" s="10"/>
      <c r="F295" s="10"/>
      <c r="G295" s="10"/>
    </row>
    <row r="296" spans="1:7" s="7" customFormat="1" x14ac:dyDescent="0.25">
      <c r="A296" s="56"/>
      <c r="C296" s="10"/>
      <c r="D296" s="10"/>
      <c r="E296" s="114" t="s">
        <v>1565</v>
      </c>
      <c r="F296" s="114" t="s">
        <v>1566</v>
      </c>
    </row>
    <row r="297" spans="1:7" s="7" customFormat="1" ht="30" x14ac:dyDescent="0.25">
      <c r="A297" s="10" t="s">
        <v>291</v>
      </c>
      <c r="B297" s="1" t="s">
        <v>2317</v>
      </c>
      <c r="C297" s="10"/>
      <c r="D297" s="10"/>
      <c r="E297" s="5" t="s">
        <v>64</v>
      </c>
      <c r="F297" s="5" t="s">
        <v>96</v>
      </c>
      <c r="G297" s="46" t="s">
        <v>1</v>
      </c>
    </row>
    <row r="298" spans="1:7" s="7" customFormat="1" ht="20" x14ac:dyDescent="0.25">
      <c r="A298" s="10" t="s">
        <v>1125</v>
      </c>
      <c r="B298" s="1" t="s">
        <v>57</v>
      </c>
      <c r="C298" s="10"/>
      <c r="D298" s="10"/>
      <c r="E298" s="83"/>
      <c r="F298" s="126"/>
      <c r="G298" s="6" t="str">
        <f>IF(AND(ISNUMBER(E298),ISNUMBER(F298)),"",Controlemeldingen!$A$13)</f>
        <v>Voer het aantal in, en het bedrag in hele euro's</v>
      </c>
    </row>
    <row r="299" spans="1:7" s="7" customFormat="1" ht="20" x14ac:dyDescent="0.25">
      <c r="A299" s="10" t="s">
        <v>1126</v>
      </c>
      <c r="B299" s="1" t="s">
        <v>430</v>
      </c>
      <c r="C299" s="10"/>
      <c r="D299" s="10"/>
      <c r="E299" s="83"/>
      <c r="F299" s="126"/>
      <c r="G299" s="6" t="str">
        <f>IF(AND(ISNUMBER(E299),ISNUMBER(F299)),"",Controlemeldingen!$A$13)</f>
        <v>Voer het aantal in, en het bedrag in hele euro's</v>
      </c>
    </row>
    <row r="300" spans="1:7" s="7" customFormat="1" ht="20" x14ac:dyDescent="0.25">
      <c r="A300" s="10" t="s">
        <v>1127</v>
      </c>
      <c r="B300" s="1" t="s">
        <v>58</v>
      </c>
      <c r="C300" s="10"/>
      <c r="D300" s="10"/>
      <c r="E300" s="83"/>
      <c r="F300" s="126"/>
      <c r="G300" s="6" t="str">
        <f>IF(AND(ISNUMBER(E300),ISNUMBER(F300)),"",Controlemeldingen!$A$13)</f>
        <v>Voer het aantal in, en het bedrag in hele euro's</v>
      </c>
    </row>
    <row r="301" spans="1:7" s="7" customFormat="1" ht="20" x14ac:dyDescent="0.25">
      <c r="A301" s="10" t="s">
        <v>1128</v>
      </c>
      <c r="B301" s="1" t="s">
        <v>59</v>
      </c>
      <c r="C301" s="10"/>
      <c r="D301" s="10"/>
      <c r="E301" s="83"/>
      <c r="F301" s="126"/>
      <c r="G301" s="6" t="str">
        <f>IF(AND(ISNUMBER(E301),ISNUMBER(F301)),"",Controlemeldingen!$A$13)</f>
        <v>Voer het aantal in, en het bedrag in hele euro's</v>
      </c>
    </row>
    <row r="302" spans="1:7" s="7" customFormat="1" ht="20" x14ac:dyDescent="0.25">
      <c r="A302" s="10" t="s">
        <v>1129</v>
      </c>
      <c r="B302" s="1" t="s">
        <v>60</v>
      </c>
      <c r="C302" s="10"/>
      <c r="D302" s="10"/>
      <c r="E302" s="83"/>
      <c r="F302" s="126"/>
      <c r="G302" s="6" t="str">
        <f>IF(AND(ISNUMBER(E302),ISNUMBER(F302)),"",Controlemeldingen!$A$13)</f>
        <v>Voer het aantal in, en het bedrag in hele euro's</v>
      </c>
    </row>
    <row r="303" spans="1:7" s="7" customFormat="1" ht="20" x14ac:dyDescent="0.25">
      <c r="A303" s="10" t="s">
        <v>1130</v>
      </c>
      <c r="B303" s="1" t="s">
        <v>61</v>
      </c>
      <c r="C303" s="10"/>
      <c r="D303" s="10"/>
      <c r="E303" s="83"/>
      <c r="F303" s="126"/>
      <c r="G303" s="6" t="str">
        <f>IF(AND(ISNUMBER(E303),ISNUMBER(F303)),"",Controlemeldingen!$A$13)</f>
        <v>Voer het aantal in, en het bedrag in hele euro's</v>
      </c>
    </row>
    <row r="304" spans="1:7" s="7" customFormat="1" ht="20" x14ac:dyDescent="0.25">
      <c r="A304" s="10" t="s">
        <v>1131</v>
      </c>
      <c r="B304" s="1" t="s">
        <v>62</v>
      </c>
      <c r="C304" s="10"/>
      <c r="D304" s="10"/>
      <c r="E304" s="83"/>
      <c r="F304" s="126"/>
      <c r="G304" s="6" t="str">
        <f>IF(AND(ISNUMBER(E304),ISNUMBER(F304)),"",Controlemeldingen!$A$13)</f>
        <v>Voer het aantal in, en het bedrag in hele euro's</v>
      </c>
    </row>
    <row r="305" spans="1:7" s="7" customFormat="1" ht="20" x14ac:dyDescent="0.25">
      <c r="A305" s="10" t="s">
        <v>1132</v>
      </c>
      <c r="B305" s="1" t="s">
        <v>63</v>
      </c>
      <c r="C305" s="10"/>
      <c r="D305" s="10"/>
      <c r="E305" s="83"/>
      <c r="F305" s="126"/>
      <c r="G305" s="6" t="str">
        <f>IF(AND(ISNUMBER(E305),ISNUMBER(F305)),"",Controlemeldingen!$A$13)</f>
        <v>Voer het aantal in, en het bedrag in hele euro's</v>
      </c>
    </row>
    <row r="306" spans="1:7" s="7" customFormat="1" ht="20" x14ac:dyDescent="0.25">
      <c r="A306" s="10" t="s">
        <v>1133</v>
      </c>
      <c r="B306" s="1" t="s">
        <v>93</v>
      </c>
      <c r="C306" s="10"/>
      <c r="D306" s="10"/>
      <c r="E306" s="83"/>
      <c r="F306" s="126"/>
      <c r="G306" s="6" t="str">
        <f>IF(AND(ISNUMBER(E306),ISNUMBER(F306)),"",Controlemeldingen!$A$13)</f>
        <v>Voer het aantal in, en het bedrag in hele euro's</v>
      </c>
    </row>
    <row r="307" spans="1:7" s="7" customFormat="1" ht="20" x14ac:dyDescent="0.25">
      <c r="A307" s="10" t="s">
        <v>1134</v>
      </c>
      <c r="B307" s="1" t="s">
        <v>94</v>
      </c>
      <c r="C307" s="10"/>
      <c r="D307" s="10"/>
      <c r="E307" s="83"/>
      <c r="F307" s="126"/>
      <c r="G307" s="6" t="str">
        <f>IF(AND(ISNUMBER(E307),ISNUMBER(F307)),"",Controlemeldingen!$A$13)</f>
        <v>Voer het aantal in, en het bedrag in hele euro's</v>
      </c>
    </row>
    <row r="308" spans="1:7" s="7" customFormat="1" ht="20" x14ac:dyDescent="0.25">
      <c r="A308" s="10" t="s">
        <v>1135</v>
      </c>
      <c r="B308" s="1" t="s">
        <v>542</v>
      </c>
      <c r="C308" s="10"/>
      <c r="D308" s="10"/>
      <c r="E308" s="83"/>
      <c r="F308" s="126"/>
      <c r="G308" s="6" t="str">
        <f>IF(AND(ISNUMBER(E308),ISNUMBER(F308)),"",Controlemeldingen!$A$13)</f>
        <v>Voer het aantal in, en het bedrag in hele euro's</v>
      </c>
    </row>
    <row r="309" spans="1:7" s="7" customFormat="1" ht="20" x14ac:dyDescent="0.25">
      <c r="A309" s="10" t="s">
        <v>1136</v>
      </c>
      <c r="B309" s="1" t="s">
        <v>170</v>
      </c>
      <c r="C309" s="10"/>
      <c r="D309" s="10"/>
      <c r="E309" s="83"/>
      <c r="F309" s="126"/>
      <c r="G309" s="6" t="str">
        <f>IF(AND(ISNUMBER(E309),ISNUMBER(F309)),"",Controlemeldingen!$A$13)</f>
        <v>Voer het aantal in, en het bedrag in hele euro's</v>
      </c>
    </row>
    <row r="310" spans="1:7" s="7" customFormat="1" ht="20" x14ac:dyDescent="0.25">
      <c r="A310" s="10" t="s">
        <v>1137</v>
      </c>
      <c r="B310" s="1" t="s">
        <v>35</v>
      </c>
      <c r="C310" s="10"/>
      <c r="D310" s="10"/>
      <c r="E310" s="83"/>
      <c r="F310" s="126"/>
      <c r="G310" s="6" t="str">
        <f>IF(AND(ISNUMBER(E310),ISNUMBER(F310)),"",Controlemeldingen!$A$13)</f>
        <v>Voer het aantal in, en het bedrag in hele euro's</v>
      </c>
    </row>
    <row r="311" spans="1:7" s="7" customFormat="1" x14ac:dyDescent="0.25">
      <c r="A311" s="10"/>
      <c r="B311" s="10"/>
      <c r="C311" s="10"/>
      <c r="D311" s="10"/>
      <c r="E311" s="10"/>
      <c r="F311" s="10"/>
      <c r="G311" s="10"/>
    </row>
    <row r="312" spans="1:7" s="7" customFormat="1" x14ac:dyDescent="0.25">
      <c r="A312" s="124"/>
      <c r="C312" s="207" t="s">
        <v>0</v>
      </c>
      <c r="D312" s="207"/>
      <c r="E312" s="207"/>
      <c r="F312" s="207"/>
      <c r="G312" s="46" t="s">
        <v>1</v>
      </c>
    </row>
    <row r="313" spans="1:7" s="7" customFormat="1" ht="20" x14ac:dyDescent="0.25">
      <c r="A313" s="10" t="s">
        <v>292</v>
      </c>
      <c r="B313" s="1" t="s">
        <v>230</v>
      </c>
      <c r="C313" s="208" t="s">
        <v>2</v>
      </c>
      <c r="D313" s="209"/>
      <c r="E313" s="209"/>
      <c r="F313" s="210"/>
      <c r="G313" s="6" t="str">
        <f>IF(OR(C313=INH_Lists!$B$4,ISBLANK(C313)),Controlemeldingen!$A$8,"")</f>
        <v>Maak een keuze uit het drop-down menu</v>
      </c>
    </row>
    <row r="314" spans="1:7" s="7" customFormat="1" ht="30" x14ac:dyDescent="0.25">
      <c r="A314" s="10" t="s">
        <v>293</v>
      </c>
      <c r="B314" s="1" t="s">
        <v>231</v>
      </c>
      <c r="C314" s="208" t="s">
        <v>47</v>
      </c>
      <c r="D314" s="209"/>
      <c r="E314" s="209"/>
      <c r="F314" s="210"/>
      <c r="G314" s="6" t="str">
        <f>IF(C314=INH_Lists!$B$3,Controlemeldingen!$A$14,"")</f>
        <v>Maak een keuze uit het drop-down menu/geef een toelichting</v>
      </c>
    </row>
    <row r="315" spans="1:7" s="7" customFormat="1" x14ac:dyDescent="0.25">
      <c r="A315" s="124"/>
      <c r="C315" s="207" t="s">
        <v>0</v>
      </c>
      <c r="D315" s="207"/>
      <c r="E315" s="207"/>
      <c r="F315" s="207"/>
      <c r="G315" s="46" t="s">
        <v>1</v>
      </c>
    </row>
    <row r="316" spans="1:7" s="7" customFormat="1" ht="20" x14ac:dyDescent="0.25">
      <c r="A316" s="10" t="s">
        <v>1138</v>
      </c>
      <c r="B316" s="1" t="s">
        <v>95</v>
      </c>
      <c r="C316" s="208" t="s">
        <v>2</v>
      </c>
      <c r="D316" s="209"/>
      <c r="E316" s="209"/>
      <c r="F316" s="210"/>
      <c r="G316" s="6" t="str">
        <f>IF(OR(C316=INH_Lists!$B$4,ISBLANK(C316)),Controlemeldingen!$A$8,"")</f>
        <v>Maak een keuze uit het drop-down menu</v>
      </c>
    </row>
    <row r="317" spans="1:7" s="7" customFormat="1" x14ac:dyDescent="0.25">
      <c r="A317" s="124"/>
      <c r="C317" s="8"/>
      <c r="D317" s="8"/>
      <c r="E317" s="8"/>
      <c r="F317" s="8"/>
      <c r="G317" s="8"/>
    </row>
    <row r="318" spans="1:7" s="7" customFormat="1" x14ac:dyDescent="0.25">
      <c r="A318" s="56"/>
      <c r="C318" s="10"/>
      <c r="D318" s="10"/>
      <c r="E318" s="114" t="s">
        <v>523</v>
      </c>
      <c r="F318" s="114" t="s">
        <v>524</v>
      </c>
    </row>
    <row r="319" spans="1:7" s="7" customFormat="1" ht="40" x14ac:dyDescent="0.25">
      <c r="A319" s="10" t="s">
        <v>294</v>
      </c>
      <c r="B319" s="1" t="s">
        <v>1142</v>
      </c>
      <c r="C319" s="10"/>
      <c r="D319" s="10"/>
      <c r="E319" s="50" t="s">
        <v>64</v>
      </c>
      <c r="F319" s="50" t="s">
        <v>96</v>
      </c>
      <c r="G319" s="51" t="s">
        <v>1</v>
      </c>
    </row>
    <row r="320" spans="1:7" s="7" customFormat="1" ht="20" x14ac:dyDescent="0.25">
      <c r="A320" s="10" t="s">
        <v>1139</v>
      </c>
      <c r="B320" s="1" t="s">
        <v>65</v>
      </c>
      <c r="C320" s="10"/>
      <c r="D320" s="10"/>
      <c r="E320" s="83"/>
      <c r="F320" s="126"/>
      <c r="G320" s="6" t="str">
        <f>IF(AND(ISNUMBER(E320),ISNUMBER(F320)),"",Controlemeldingen!$A$13)</f>
        <v>Voer het aantal in, en het bedrag in hele euro's</v>
      </c>
    </row>
    <row r="321" spans="1:8" s="7" customFormat="1" ht="20" x14ac:dyDescent="0.25">
      <c r="A321" s="10" t="s">
        <v>1140</v>
      </c>
      <c r="B321" s="1" t="s">
        <v>66</v>
      </c>
      <c r="C321" s="10"/>
      <c r="D321" s="10"/>
      <c r="E321" s="83"/>
      <c r="F321" s="126"/>
      <c r="G321" s="6" t="str">
        <f>IF(AND(ISNUMBER(E321),ISNUMBER(F321)),"",Controlemeldingen!$A$13)</f>
        <v>Voer het aantal in, en het bedrag in hele euro's</v>
      </c>
    </row>
    <row r="322" spans="1:8" s="7" customFormat="1" x14ac:dyDescent="0.25">
      <c r="A322" s="10"/>
      <c r="B322" s="10"/>
      <c r="C322" s="10"/>
      <c r="D322" s="10"/>
      <c r="E322" s="10"/>
      <c r="F322" s="10"/>
      <c r="G322" s="10"/>
    </row>
    <row r="323" spans="1:8" s="7" customFormat="1" x14ac:dyDescent="0.25">
      <c r="A323" s="124"/>
      <c r="C323" s="207" t="s">
        <v>0</v>
      </c>
      <c r="D323" s="207"/>
      <c r="E323" s="207"/>
      <c r="F323" s="207"/>
      <c r="G323" s="46" t="s">
        <v>1</v>
      </c>
    </row>
    <row r="324" spans="1:8" s="7" customFormat="1" ht="20" x14ac:dyDescent="0.25">
      <c r="A324" s="10" t="s">
        <v>827</v>
      </c>
      <c r="B324" s="1" t="s">
        <v>232</v>
      </c>
      <c r="C324" s="208" t="s">
        <v>2</v>
      </c>
      <c r="D324" s="209"/>
      <c r="E324" s="209"/>
      <c r="F324" s="210"/>
      <c r="G324" s="6" t="str">
        <f>IF(OR(C324=INH_Lists!$B$4,ISBLANK(C324)),Controlemeldingen!$A$8,"")</f>
        <v>Maak een keuze uit het drop-down menu</v>
      </c>
    </row>
    <row r="325" spans="1:8" s="7" customFormat="1" x14ac:dyDescent="0.25">
      <c r="A325" s="10"/>
      <c r="B325" s="10"/>
      <c r="C325" s="10"/>
      <c r="D325" s="10"/>
      <c r="E325" s="10"/>
      <c r="F325" s="10"/>
      <c r="G325" s="10"/>
      <c r="H325" s="10"/>
    </row>
    <row r="326" spans="1:8" s="7" customFormat="1" x14ac:dyDescent="0.25">
      <c r="A326" s="56"/>
      <c r="C326" s="10"/>
      <c r="D326" s="114" t="s">
        <v>1562</v>
      </c>
      <c r="E326" s="114" t="s">
        <v>1563</v>
      </c>
      <c r="F326" s="114" t="s">
        <v>1564</v>
      </c>
    </row>
    <row r="327" spans="1:8" s="7" customFormat="1" ht="60" x14ac:dyDescent="0.25">
      <c r="A327" s="10" t="s">
        <v>295</v>
      </c>
      <c r="B327" s="1" t="s">
        <v>1141</v>
      </c>
      <c r="C327" s="10"/>
      <c r="D327" s="113" t="s">
        <v>64</v>
      </c>
      <c r="E327" s="113" t="s">
        <v>44</v>
      </c>
      <c r="F327" s="113" t="s">
        <v>252</v>
      </c>
      <c r="G327" s="46" t="s">
        <v>1</v>
      </c>
    </row>
    <row r="328" spans="1:8" s="7" customFormat="1" ht="20" x14ac:dyDescent="0.25">
      <c r="A328" s="10" t="s">
        <v>1143</v>
      </c>
      <c r="B328" s="1" t="s">
        <v>67</v>
      </c>
      <c r="C328" s="10"/>
      <c r="D328" s="83"/>
      <c r="E328" s="83"/>
      <c r="F328" s="126"/>
      <c r="G328" s="6" t="str">
        <f>IF(AND(ISNUMBER(D328),ISNUMBER(E328),ISNUMBER(F328)),"",Controlemeldingen!$A$13)</f>
        <v>Voer het aantal in, en het bedrag in hele euro's</v>
      </c>
    </row>
    <row r="329" spans="1:8" s="7" customFormat="1" ht="20" x14ac:dyDescent="0.25">
      <c r="A329" s="10" t="s">
        <v>1144</v>
      </c>
      <c r="B329" s="1" t="s">
        <v>68</v>
      </c>
      <c r="C329" s="10"/>
      <c r="D329" s="83"/>
      <c r="E329" s="83"/>
      <c r="F329" s="126"/>
      <c r="G329" s="6" t="str">
        <f>IF(AND(ISNUMBER(D329),ISNUMBER(E329),ISNUMBER(F329)),"",Controlemeldingen!$A$13)</f>
        <v>Voer het aantal in, en het bedrag in hele euro's</v>
      </c>
    </row>
    <row r="330" spans="1:8" s="7" customFormat="1" ht="20" x14ac:dyDescent="0.25">
      <c r="A330" s="10" t="s">
        <v>1145</v>
      </c>
      <c r="B330" s="1" t="s">
        <v>69</v>
      </c>
      <c r="C330" s="10"/>
      <c r="D330" s="83"/>
      <c r="E330" s="83"/>
      <c r="F330" s="126"/>
      <c r="G330" s="6" t="str">
        <f>IF(AND(ISNUMBER(D330),ISNUMBER(E330),ISNUMBER(F330)),"",Controlemeldingen!$A$13)</f>
        <v>Voer het aantal in, en het bedrag in hele euro's</v>
      </c>
    </row>
    <row r="331" spans="1:8" s="7" customFormat="1" ht="20" x14ac:dyDescent="0.25">
      <c r="A331" s="10" t="s">
        <v>1146</v>
      </c>
      <c r="B331" s="1" t="s">
        <v>101</v>
      </c>
      <c r="C331" s="10"/>
      <c r="D331" s="83"/>
      <c r="E331" s="83"/>
      <c r="F331" s="126"/>
      <c r="G331" s="6" t="str">
        <f>IF(AND(ISNUMBER(D331),ISNUMBER(E331),ISNUMBER(F331)),"",Controlemeldingen!$A$13)</f>
        <v>Voer het aantal in, en het bedrag in hele euro's</v>
      </c>
    </row>
    <row r="332" spans="1:8" s="7" customFormat="1" ht="19" x14ac:dyDescent="0.25">
      <c r="A332" s="10"/>
      <c r="B332" s="30" t="s">
        <v>253</v>
      </c>
      <c r="C332" s="10"/>
      <c r="D332" s="127"/>
      <c r="E332" s="127"/>
      <c r="F332" s="128"/>
      <c r="G332" s="12"/>
    </row>
    <row r="333" spans="1:8" s="7" customFormat="1" x14ac:dyDescent="0.25">
      <c r="A333" s="10"/>
      <c r="B333" s="10"/>
      <c r="C333" s="10"/>
      <c r="D333" s="10"/>
      <c r="E333" s="10"/>
      <c r="F333" s="10"/>
      <c r="G333" s="10"/>
      <c r="H333" s="10"/>
    </row>
    <row r="334" spans="1:8" s="8" customFormat="1" ht="20" x14ac:dyDescent="0.35">
      <c r="A334" s="95" t="s">
        <v>296</v>
      </c>
      <c r="B334" s="20" t="s">
        <v>1147</v>
      </c>
      <c r="C334" s="208" t="s">
        <v>47</v>
      </c>
      <c r="D334" s="209"/>
      <c r="E334" s="209"/>
      <c r="F334" s="210"/>
      <c r="G334" s="6" t="str">
        <f>IF(C334=INH_Lists!$B$3,Controlemeldingen!$A$11,"")</f>
        <v>Vermeld (optioneel) een toelichting</v>
      </c>
    </row>
    <row r="335" spans="1:8" s="56" customFormat="1" x14ac:dyDescent="0.25">
      <c r="A335" s="129"/>
      <c r="B335" s="25"/>
      <c r="C335" s="41"/>
      <c r="D335" s="41"/>
      <c r="E335" s="41" t="s">
        <v>1151</v>
      </c>
      <c r="F335" s="41" t="s">
        <v>1152</v>
      </c>
      <c r="G335" s="12"/>
    </row>
    <row r="336" spans="1:8" s="7" customFormat="1" ht="40" x14ac:dyDescent="0.25">
      <c r="A336" s="10" t="s">
        <v>297</v>
      </c>
      <c r="B336" s="1" t="s">
        <v>543</v>
      </c>
      <c r="C336" s="10"/>
      <c r="D336" s="10"/>
      <c r="E336" s="5" t="s">
        <v>44</v>
      </c>
      <c r="F336" s="5" t="s">
        <v>96</v>
      </c>
      <c r="G336" s="46" t="s">
        <v>1</v>
      </c>
    </row>
    <row r="337" spans="1:9" s="7" customFormat="1" ht="20" x14ac:dyDescent="0.25">
      <c r="A337" s="10" t="s">
        <v>1148</v>
      </c>
      <c r="B337" s="1" t="s">
        <v>97</v>
      </c>
      <c r="C337" s="10"/>
      <c r="D337" s="10"/>
      <c r="E337" s="83"/>
      <c r="F337" s="126"/>
      <c r="G337" s="6" t="str">
        <f>IF(AND(ISNUMBER(E337),ISNUMBER(F337)),"",Controlemeldingen!$A$13)</f>
        <v>Voer het aantal in, en het bedrag in hele euro's</v>
      </c>
    </row>
    <row r="338" spans="1:9" s="7" customFormat="1" ht="20" x14ac:dyDescent="0.25">
      <c r="A338" s="10" t="s">
        <v>1149</v>
      </c>
      <c r="B338" s="1" t="s">
        <v>98</v>
      </c>
      <c r="C338" s="10"/>
      <c r="D338" s="10"/>
      <c r="E338" s="83"/>
      <c r="F338" s="126"/>
      <c r="G338" s="6" t="str">
        <f>IF(AND(ISNUMBER(E338),ISNUMBER(F338)),"",Controlemeldingen!$A$13)</f>
        <v>Voer het aantal in, en het bedrag in hele euro's</v>
      </c>
    </row>
    <row r="339" spans="1:9" s="7" customFormat="1" ht="20" x14ac:dyDescent="0.25">
      <c r="A339" s="10" t="s">
        <v>1150</v>
      </c>
      <c r="B339" s="1" t="s">
        <v>99</v>
      </c>
      <c r="C339" s="10"/>
      <c r="D339" s="10"/>
      <c r="E339" s="83"/>
      <c r="F339" s="126"/>
      <c r="G339" s="6" t="str">
        <f>IF(AND(ISNUMBER(E339),ISNUMBER(F339)),"",Controlemeldingen!$A$13)</f>
        <v>Voer het aantal in, en het bedrag in hele euro's</v>
      </c>
    </row>
    <row r="340" spans="1:9" s="7" customFormat="1" x14ac:dyDescent="0.25">
      <c r="A340" s="10"/>
      <c r="B340" s="10"/>
      <c r="C340" s="10"/>
      <c r="D340" s="10"/>
      <c r="E340" s="10"/>
      <c r="F340" s="10"/>
      <c r="G340" s="10"/>
      <c r="H340" s="10"/>
    </row>
    <row r="341" spans="1:9" s="7" customFormat="1" x14ac:dyDescent="0.25">
      <c r="A341" s="10"/>
      <c r="B341" s="10"/>
      <c r="G341" s="10"/>
      <c r="H341" s="10"/>
    </row>
    <row r="342" spans="1:9" s="7" customFormat="1" ht="40" x14ac:dyDescent="0.25">
      <c r="A342" s="10" t="s">
        <v>298</v>
      </c>
      <c r="B342" s="1" t="s">
        <v>2313</v>
      </c>
      <c r="C342" s="130" t="s">
        <v>525</v>
      </c>
      <c r="D342" s="130" t="s">
        <v>526</v>
      </c>
      <c r="E342" s="130" t="s">
        <v>527</v>
      </c>
      <c r="F342" s="130" t="s">
        <v>1153</v>
      </c>
      <c r="G342" s="130" t="s">
        <v>1154</v>
      </c>
      <c r="H342" s="130" t="s">
        <v>1155</v>
      </c>
    </row>
    <row r="343" spans="1:9" s="7" customFormat="1" ht="38" x14ac:dyDescent="0.25">
      <c r="A343" s="10"/>
      <c r="B343" s="27" t="s">
        <v>2318</v>
      </c>
      <c r="C343" s="46" t="s">
        <v>2298</v>
      </c>
      <c r="D343" s="46" t="s">
        <v>2299</v>
      </c>
      <c r="E343" s="46" t="s">
        <v>2300</v>
      </c>
      <c r="F343" s="46" t="s">
        <v>2301</v>
      </c>
      <c r="G343" s="5" t="s">
        <v>2302</v>
      </c>
      <c r="H343" s="5" t="s">
        <v>2303</v>
      </c>
      <c r="I343" s="46" t="s">
        <v>1</v>
      </c>
    </row>
    <row r="344" spans="1:9" s="7" customFormat="1" ht="20" x14ac:dyDescent="0.25">
      <c r="A344" s="10" t="s">
        <v>1156</v>
      </c>
      <c r="B344" s="1" t="s">
        <v>565</v>
      </c>
      <c r="C344" s="83"/>
      <c r="D344" s="126"/>
      <c r="E344" s="83"/>
      <c r="F344" s="126"/>
      <c r="G344" s="131"/>
      <c r="H344" s="132"/>
      <c r="I344" s="6" t="str">
        <f>IF(AND(ISNUMBER(C344),ISNUMBER(D344),ISNUMBER(E344),ISNUMBER(F344),ISNUMBER(G344),ISNUMBER(H344)),"",Controlemeldingen!$A$13)</f>
        <v>Voer het aantal in, en het bedrag in hele euro's</v>
      </c>
    </row>
    <row r="345" spans="1:9" s="7" customFormat="1" ht="20" x14ac:dyDescent="0.25">
      <c r="A345" s="10" t="s">
        <v>1157</v>
      </c>
      <c r="B345" s="1" t="s">
        <v>792</v>
      </c>
      <c r="C345" s="83"/>
      <c r="D345" s="126"/>
      <c r="E345" s="83"/>
      <c r="F345" s="126"/>
      <c r="G345" s="83"/>
      <c r="H345" s="126"/>
      <c r="I345" s="6" t="str">
        <f>IF(AND(ISNUMBER(C345),ISNUMBER(D345),ISNUMBER(E345),ISNUMBER(F345),ISNUMBER(G345),ISNUMBER(H345)),"",Controlemeldingen!$A$13)</f>
        <v>Voer het aantal in, en het bedrag in hele euro's</v>
      </c>
    </row>
    <row r="346" spans="1:9" s="7" customFormat="1" ht="20" x14ac:dyDescent="0.25">
      <c r="A346" s="10" t="s">
        <v>1158</v>
      </c>
      <c r="B346" s="1" t="s">
        <v>560</v>
      </c>
      <c r="C346" s="83"/>
      <c r="D346" s="126"/>
      <c r="E346" s="83"/>
      <c r="F346" s="126"/>
      <c r="G346" s="83"/>
      <c r="H346" s="126"/>
      <c r="I346" s="6" t="str">
        <f>IF(AND(ISNUMBER(C346),ISNUMBER(D346),ISNUMBER(E346),ISNUMBER(F346),ISNUMBER(G346),ISNUMBER(H346)),"",Controlemeldingen!$A$13)</f>
        <v>Voer het aantal in, en het bedrag in hele euro's</v>
      </c>
    </row>
    <row r="347" spans="1:9" s="7" customFormat="1" ht="20" x14ac:dyDescent="0.25">
      <c r="A347" s="10" t="s">
        <v>1159</v>
      </c>
      <c r="B347" s="1" t="s">
        <v>569</v>
      </c>
      <c r="C347" s="83"/>
      <c r="D347" s="126"/>
      <c r="E347" s="83"/>
      <c r="F347" s="126"/>
      <c r="G347" s="83"/>
      <c r="H347" s="126"/>
      <c r="I347" s="6" t="str">
        <f>IF(AND(ISNUMBER(C347),ISNUMBER(D347),ISNUMBER(E347),ISNUMBER(F347),ISNUMBER(G347),ISNUMBER(H347)),"",Controlemeldingen!$A$13)</f>
        <v>Voer het aantal in, en het bedrag in hele euro's</v>
      </c>
    </row>
    <row r="348" spans="1:9" s="7" customFormat="1" ht="20" x14ac:dyDescent="0.25">
      <c r="A348" s="10" t="s">
        <v>1160</v>
      </c>
      <c r="B348" s="1" t="s">
        <v>567</v>
      </c>
      <c r="C348" s="83"/>
      <c r="D348" s="126"/>
      <c r="E348" s="83"/>
      <c r="F348" s="126"/>
      <c r="G348" s="83"/>
      <c r="H348" s="126"/>
      <c r="I348" s="6" t="str">
        <f>IF(AND(ISNUMBER(C348),ISNUMBER(D348),ISNUMBER(E348),ISNUMBER(F348),ISNUMBER(G348),ISNUMBER(H348)),"",Controlemeldingen!$A$13)</f>
        <v>Voer het aantal in, en het bedrag in hele euro's</v>
      </c>
    </row>
    <row r="349" spans="1:9" s="7" customFormat="1" ht="20" x14ac:dyDescent="0.25">
      <c r="A349" s="10" t="s">
        <v>1161</v>
      </c>
      <c r="B349" s="1" t="s">
        <v>562</v>
      </c>
      <c r="C349" s="83"/>
      <c r="D349" s="126"/>
      <c r="E349" s="83"/>
      <c r="F349" s="126"/>
      <c r="G349" s="83"/>
      <c r="H349" s="126"/>
      <c r="I349" s="6" t="str">
        <f>IF(AND(ISNUMBER(C349),ISNUMBER(D349),ISNUMBER(E349),ISNUMBER(F349),ISNUMBER(G349),ISNUMBER(H349)),"",Controlemeldingen!$A$13)</f>
        <v>Voer het aantal in, en het bedrag in hele euro's</v>
      </c>
    </row>
    <row r="350" spans="1:9" s="7" customFormat="1" ht="20" x14ac:dyDescent="0.25">
      <c r="A350" s="10" t="s">
        <v>1162</v>
      </c>
      <c r="B350" s="1" t="s">
        <v>571</v>
      </c>
      <c r="C350" s="83"/>
      <c r="D350" s="126"/>
      <c r="E350" s="83"/>
      <c r="F350" s="126"/>
      <c r="G350" s="83"/>
      <c r="H350" s="126"/>
      <c r="I350" s="6" t="str">
        <f>IF(AND(ISNUMBER(C350),ISNUMBER(D350),ISNUMBER(E350),ISNUMBER(F350),ISNUMBER(G350),ISNUMBER(H350)),"",Controlemeldingen!$A$13)</f>
        <v>Voer het aantal in, en het bedrag in hele euro's</v>
      </c>
    </row>
    <row r="351" spans="1:9" s="7" customFormat="1" ht="20" x14ac:dyDescent="0.25">
      <c r="A351" s="10" t="s">
        <v>1163</v>
      </c>
      <c r="B351" s="1" t="s">
        <v>566</v>
      </c>
      <c r="C351" s="83"/>
      <c r="D351" s="126"/>
      <c r="E351" s="83"/>
      <c r="F351" s="126"/>
      <c r="G351" s="83"/>
      <c r="H351" s="126"/>
      <c r="I351" s="6" t="str">
        <f>IF(AND(ISNUMBER(C351),ISNUMBER(D351),ISNUMBER(E351),ISNUMBER(F351),ISNUMBER(G351),ISNUMBER(H351)),"",Controlemeldingen!$A$13)</f>
        <v>Voer het aantal in, en het bedrag in hele euro's</v>
      </c>
    </row>
    <row r="352" spans="1:9" s="7" customFormat="1" ht="20" x14ac:dyDescent="0.25">
      <c r="A352" s="10" t="s">
        <v>1164</v>
      </c>
      <c r="B352" s="1" t="s">
        <v>568</v>
      </c>
      <c r="C352" s="83"/>
      <c r="D352" s="126"/>
      <c r="E352" s="83"/>
      <c r="F352" s="126"/>
      <c r="G352" s="83"/>
      <c r="H352" s="126"/>
      <c r="I352" s="6" t="str">
        <f>IF(AND(ISNUMBER(C352),ISNUMBER(D352),ISNUMBER(E352),ISNUMBER(F352),ISNUMBER(G352),ISNUMBER(H352)),"",Controlemeldingen!$A$13)</f>
        <v>Voer het aantal in, en het bedrag in hele euro's</v>
      </c>
    </row>
    <row r="353" spans="1:9" s="7" customFormat="1" ht="20" x14ac:dyDescent="0.25">
      <c r="A353" s="10" t="s">
        <v>1165</v>
      </c>
      <c r="B353" s="1" t="s">
        <v>570</v>
      </c>
      <c r="C353" s="83"/>
      <c r="D353" s="126"/>
      <c r="E353" s="83"/>
      <c r="F353" s="126"/>
      <c r="G353" s="83"/>
      <c r="H353" s="126"/>
      <c r="I353" s="6" t="str">
        <f>IF(AND(ISNUMBER(C353),ISNUMBER(D353),ISNUMBER(E353),ISNUMBER(F353),ISNUMBER(G353),ISNUMBER(H353)),"",Controlemeldingen!$A$13)</f>
        <v>Voer het aantal in, en het bedrag in hele euro's</v>
      </c>
    </row>
    <row r="354" spans="1:9" s="7" customFormat="1" ht="20" x14ac:dyDescent="0.25">
      <c r="A354" s="10" t="s">
        <v>1166</v>
      </c>
      <c r="B354" s="1" t="s">
        <v>564</v>
      </c>
      <c r="C354" s="83"/>
      <c r="D354" s="126"/>
      <c r="E354" s="83"/>
      <c r="F354" s="126"/>
      <c r="G354" s="83"/>
      <c r="H354" s="126"/>
      <c r="I354" s="6" t="str">
        <f>IF(AND(ISNUMBER(C354),ISNUMBER(D354),ISNUMBER(E354),ISNUMBER(F354),ISNUMBER(G354),ISNUMBER(H354)),"",Controlemeldingen!$A$13)</f>
        <v>Voer het aantal in, en het bedrag in hele euro's</v>
      </c>
    </row>
    <row r="355" spans="1:9" s="7" customFormat="1" ht="20" x14ac:dyDescent="0.25">
      <c r="A355" s="10" t="s">
        <v>1167</v>
      </c>
      <c r="B355" s="1" t="s">
        <v>574</v>
      </c>
      <c r="C355" s="83"/>
      <c r="D355" s="126"/>
      <c r="E355" s="83"/>
      <c r="F355" s="126"/>
      <c r="G355" s="83"/>
      <c r="H355" s="126"/>
      <c r="I355" s="6" t="str">
        <f>IF(AND(ISNUMBER(C355),ISNUMBER(D355),ISNUMBER(E355),ISNUMBER(F355),ISNUMBER(G355),ISNUMBER(H355)),"",Controlemeldingen!$A$13)</f>
        <v>Voer het aantal in, en het bedrag in hele euro's</v>
      </c>
    </row>
    <row r="356" spans="1:9" s="7" customFormat="1" ht="20" x14ac:dyDescent="0.25">
      <c r="A356" s="10" t="s">
        <v>1168</v>
      </c>
      <c r="B356" s="1" t="s">
        <v>573</v>
      </c>
      <c r="C356" s="83"/>
      <c r="D356" s="126"/>
      <c r="E356" s="83"/>
      <c r="F356" s="126"/>
      <c r="G356" s="83"/>
      <c r="H356" s="126"/>
      <c r="I356" s="6" t="str">
        <f>IF(AND(ISNUMBER(C356),ISNUMBER(D356),ISNUMBER(E356),ISNUMBER(F356),ISNUMBER(G356),ISNUMBER(H356)),"",Controlemeldingen!$A$13)</f>
        <v>Voer het aantal in, en het bedrag in hele euro's</v>
      </c>
    </row>
    <row r="357" spans="1:9" s="7" customFormat="1" ht="20" x14ac:dyDescent="0.25">
      <c r="A357" s="10" t="s">
        <v>1169</v>
      </c>
      <c r="B357" s="1" t="s">
        <v>572</v>
      </c>
      <c r="C357" s="83"/>
      <c r="D357" s="126"/>
      <c r="E357" s="83"/>
      <c r="F357" s="126"/>
      <c r="G357" s="83"/>
      <c r="H357" s="126"/>
      <c r="I357" s="6" t="str">
        <f>IF(AND(ISNUMBER(C357),ISNUMBER(D357),ISNUMBER(E357),ISNUMBER(F357),ISNUMBER(G357),ISNUMBER(H357)),"",Controlemeldingen!$A$13)</f>
        <v>Voer het aantal in, en het bedrag in hele euro's</v>
      </c>
    </row>
    <row r="358" spans="1:9" s="7" customFormat="1" ht="20" x14ac:dyDescent="0.25">
      <c r="A358" s="10" t="s">
        <v>1170</v>
      </c>
      <c r="B358" s="1" t="s">
        <v>561</v>
      </c>
      <c r="C358" s="83"/>
      <c r="D358" s="126"/>
      <c r="E358" s="83"/>
      <c r="F358" s="126"/>
      <c r="G358" s="83"/>
      <c r="H358" s="126"/>
      <c r="I358" s="6" t="str">
        <f>IF(AND(ISNUMBER(C358),ISNUMBER(D358),ISNUMBER(E358),ISNUMBER(F358),ISNUMBER(G358),ISNUMBER(H358)),"",Controlemeldingen!$A$13)</f>
        <v>Voer het aantal in, en het bedrag in hele euro's</v>
      </c>
    </row>
    <row r="359" spans="1:9" s="7" customFormat="1" ht="20" x14ac:dyDescent="0.25">
      <c r="A359" s="10" t="s">
        <v>1171</v>
      </c>
      <c r="B359" s="1" t="s">
        <v>575</v>
      </c>
      <c r="C359" s="83"/>
      <c r="D359" s="126"/>
      <c r="E359" s="83"/>
      <c r="F359" s="126"/>
      <c r="G359" s="83"/>
      <c r="H359" s="126"/>
      <c r="I359" s="6" t="str">
        <f>IF(AND(ISNUMBER(C359),ISNUMBER(D359),ISNUMBER(E359),ISNUMBER(F359),ISNUMBER(G359),ISNUMBER(H359)),"",Controlemeldingen!$A$13)</f>
        <v>Voer het aantal in, en het bedrag in hele euro's</v>
      </c>
    </row>
    <row r="360" spans="1:9" s="7" customFormat="1" ht="20" x14ac:dyDescent="0.25">
      <c r="A360" s="10" t="s">
        <v>1172</v>
      </c>
      <c r="B360" s="1" t="s">
        <v>588</v>
      </c>
      <c r="C360" s="83"/>
      <c r="D360" s="126"/>
      <c r="E360" s="83"/>
      <c r="F360" s="126"/>
      <c r="G360" s="83"/>
      <c r="H360" s="126"/>
      <c r="I360" s="6" t="str">
        <f>IF(AND(ISNUMBER(C360),ISNUMBER(D360),ISNUMBER(E360),ISNUMBER(F360),ISNUMBER(G360),ISNUMBER(H360)),"",Controlemeldingen!$A$13)</f>
        <v>Voer het aantal in, en het bedrag in hele euro's</v>
      </c>
    </row>
    <row r="361" spans="1:9" s="7" customFormat="1" ht="20" x14ac:dyDescent="0.25">
      <c r="A361" s="10" t="s">
        <v>1173</v>
      </c>
      <c r="B361" s="1" t="s">
        <v>579</v>
      </c>
      <c r="C361" s="83"/>
      <c r="D361" s="126"/>
      <c r="E361" s="83"/>
      <c r="F361" s="126"/>
      <c r="G361" s="83"/>
      <c r="H361" s="126"/>
      <c r="I361" s="6" t="str">
        <f>IF(AND(ISNUMBER(C361),ISNUMBER(D361),ISNUMBER(E361),ISNUMBER(F361),ISNUMBER(G361),ISNUMBER(H361)),"",Controlemeldingen!$A$13)</f>
        <v>Voer het aantal in, en het bedrag in hele euro's</v>
      </c>
    </row>
    <row r="362" spans="1:9" s="7" customFormat="1" ht="20" x14ac:dyDescent="0.25">
      <c r="A362" s="10" t="s">
        <v>1174</v>
      </c>
      <c r="B362" s="1" t="s">
        <v>578</v>
      </c>
      <c r="C362" s="83"/>
      <c r="D362" s="126"/>
      <c r="E362" s="83"/>
      <c r="F362" s="126"/>
      <c r="G362" s="83"/>
      <c r="H362" s="126"/>
      <c r="I362" s="6" t="str">
        <f>IF(AND(ISNUMBER(C362),ISNUMBER(D362),ISNUMBER(E362),ISNUMBER(F362),ISNUMBER(G362),ISNUMBER(H362)),"",Controlemeldingen!$A$13)</f>
        <v>Voer het aantal in, en het bedrag in hele euro's</v>
      </c>
    </row>
    <row r="363" spans="1:9" s="7" customFormat="1" ht="20" x14ac:dyDescent="0.25">
      <c r="A363" s="10" t="s">
        <v>1175</v>
      </c>
      <c r="B363" s="1" t="s">
        <v>581</v>
      </c>
      <c r="C363" s="83"/>
      <c r="D363" s="126"/>
      <c r="E363" s="83"/>
      <c r="F363" s="126"/>
      <c r="G363" s="83"/>
      <c r="H363" s="126"/>
      <c r="I363" s="6" t="str">
        <f>IF(AND(ISNUMBER(C363),ISNUMBER(D363),ISNUMBER(E363),ISNUMBER(F363),ISNUMBER(G363),ISNUMBER(H363)),"",Controlemeldingen!$A$13)</f>
        <v>Voer het aantal in, en het bedrag in hele euro's</v>
      </c>
    </row>
    <row r="364" spans="1:9" s="7" customFormat="1" ht="20" x14ac:dyDescent="0.25">
      <c r="A364" s="10" t="s">
        <v>1176</v>
      </c>
      <c r="B364" s="1" t="s">
        <v>595</v>
      </c>
      <c r="C364" s="83"/>
      <c r="D364" s="126"/>
      <c r="E364" s="83"/>
      <c r="F364" s="126"/>
      <c r="G364" s="83"/>
      <c r="H364" s="126"/>
      <c r="I364" s="6" t="str">
        <f>IF(AND(ISNUMBER(C364),ISNUMBER(D364),ISNUMBER(E364),ISNUMBER(F364),ISNUMBER(G364),ISNUMBER(H364)),"",Controlemeldingen!$A$13)</f>
        <v>Voer het aantal in, en het bedrag in hele euro's</v>
      </c>
    </row>
    <row r="365" spans="1:9" s="7" customFormat="1" ht="20" x14ac:dyDescent="0.25">
      <c r="A365" s="10" t="s">
        <v>1177</v>
      </c>
      <c r="B365" s="1" t="s">
        <v>594</v>
      </c>
      <c r="C365" s="83"/>
      <c r="D365" s="126"/>
      <c r="E365" s="83"/>
      <c r="F365" s="126"/>
      <c r="G365" s="83"/>
      <c r="H365" s="126"/>
      <c r="I365" s="6" t="str">
        <f>IF(AND(ISNUMBER(C365),ISNUMBER(D365),ISNUMBER(E365),ISNUMBER(F365),ISNUMBER(G365),ISNUMBER(H365)),"",Controlemeldingen!$A$13)</f>
        <v>Voer het aantal in, en het bedrag in hele euro's</v>
      </c>
    </row>
    <row r="366" spans="1:9" s="7" customFormat="1" ht="20" x14ac:dyDescent="0.25">
      <c r="A366" s="10" t="s">
        <v>1178</v>
      </c>
      <c r="B366" s="1" t="s">
        <v>577</v>
      </c>
      <c r="C366" s="83"/>
      <c r="D366" s="126"/>
      <c r="E366" s="83"/>
      <c r="F366" s="126"/>
      <c r="G366" s="83"/>
      <c r="H366" s="126"/>
      <c r="I366" s="6" t="str">
        <f>IF(AND(ISNUMBER(C366),ISNUMBER(D366),ISNUMBER(E366),ISNUMBER(F366),ISNUMBER(G366),ISNUMBER(H366)),"",Controlemeldingen!$A$13)</f>
        <v>Voer het aantal in, en het bedrag in hele euro's</v>
      </c>
    </row>
    <row r="367" spans="1:9" s="7" customFormat="1" ht="20" x14ac:dyDescent="0.25">
      <c r="A367" s="10" t="s">
        <v>1179</v>
      </c>
      <c r="B367" s="1" t="s">
        <v>596</v>
      </c>
      <c r="C367" s="83"/>
      <c r="D367" s="126"/>
      <c r="E367" s="83"/>
      <c r="F367" s="126"/>
      <c r="G367" s="83"/>
      <c r="H367" s="126"/>
      <c r="I367" s="6" t="str">
        <f>IF(AND(ISNUMBER(C367),ISNUMBER(D367),ISNUMBER(E367),ISNUMBER(F367),ISNUMBER(G367),ISNUMBER(H367)),"",Controlemeldingen!$A$13)</f>
        <v>Voer het aantal in, en het bedrag in hele euro's</v>
      </c>
    </row>
    <row r="368" spans="1:9" s="7" customFormat="1" ht="20" x14ac:dyDescent="0.25">
      <c r="A368" s="10" t="s">
        <v>1180</v>
      </c>
      <c r="B368" s="1" t="s">
        <v>583</v>
      </c>
      <c r="C368" s="83"/>
      <c r="D368" s="126"/>
      <c r="E368" s="83"/>
      <c r="F368" s="126"/>
      <c r="G368" s="83"/>
      <c r="H368" s="126"/>
      <c r="I368" s="6" t="str">
        <f>IF(AND(ISNUMBER(C368),ISNUMBER(D368),ISNUMBER(E368),ISNUMBER(F368),ISNUMBER(G368),ISNUMBER(H368)),"",Controlemeldingen!$A$13)</f>
        <v>Voer het aantal in, en het bedrag in hele euro's</v>
      </c>
    </row>
    <row r="369" spans="1:9" s="7" customFormat="1" ht="20" x14ac:dyDescent="0.25">
      <c r="A369" s="10" t="s">
        <v>1181</v>
      </c>
      <c r="B369" s="1" t="s">
        <v>745</v>
      </c>
      <c r="C369" s="83"/>
      <c r="D369" s="126"/>
      <c r="E369" s="83"/>
      <c r="F369" s="126"/>
      <c r="G369" s="83"/>
      <c r="H369" s="126"/>
      <c r="I369" s="6" t="str">
        <f>IF(AND(ISNUMBER(C369),ISNUMBER(D369),ISNUMBER(E369),ISNUMBER(F369),ISNUMBER(G369),ISNUMBER(H369)),"",Controlemeldingen!$A$13)</f>
        <v>Voer het aantal in, en het bedrag in hele euro's</v>
      </c>
    </row>
    <row r="370" spans="1:9" s="7" customFormat="1" ht="20" x14ac:dyDescent="0.25">
      <c r="A370" s="10" t="s">
        <v>1182</v>
      </c>
      <c r="B370" s="1" t="s">
        <v>584</v>
      </c>
      <c r="C370" s="83"/>
      <c r="D370" s="126"/>
      <c r="E370" s="83"/>
      <c r="F370" s="126"/>
      <c r="G370" s="83"/>
      <c r="H370" s="126"/>
      <c r="I370" s="6" t="str">
        <f>IF(AND(ISNUMBER(C370),ISNUMBER(D370),ISNUMBER(E370),ISNUMBER(F370),ISNUMBER(G370),ISNUMBER(H370)),"",Controlemeldingen!$A$13)</f>
        <v>Voer het aantal in, en het bedrag in hele euro's</v>
      </c>
    </row>
    <row r="371" spans="1:9" s="7" customFormat="1" ht="20" x14ac:dyDescent="0.25">
      <c r="A371" s="10" t="s">
        <v>1183</v>
      </c>
      <c r="B371" s="1" t="s">
        <v>593</v>
      </c>
      <c r="C371" s="83"/>
      <c r="D371" s="126"/>
      <c r="E371" s="83"/>
      <c r="F371" s="126"/>
      <c r="G371" s="83"/>
      <c r="H371" s="126"/>
      <c r="I371" s="6" t="str">
        <f>IF(AND(ISNUMBER(C371),ISNUMBER(D371),ISNUMBER(E371),ISNUMBER(F371),ISNUMBER(G371),ISNUMBER(H371)),"",Controlemeldingen!$A$13)</f>
        <v>Voer het aantal in, en het bedrag in hele euro's</v>
      </c>
    </row>
    <row r="372" spans="1:9" s="7" customFormat="1" ht="20" x14ac:dyDescent="0.25">
      <c r="A372" s="10" t="s">
        <v>1184</v>
      </c>
      <c r="B372" s="1" t="s">
        <v>586</v>
      </c>
      <c r="C372" s="83"/>
      <c r="D372" s="126"/>
      <c r="E372" s="83"/>
      <c r="F372" s="126"/>
      <c r="G372" s="83"/>
      <c r="H372" s="126"/>
      <c r="I372" s="6" t="str">
        <f>IF(AND(ISNUMBER(C372),ISNUMBER(D372),ISNUMBER(E372),ISNUMBER(F372),ISNUMBER(G372),ISNUMBER(H372)),"",Controlemeldingen!$A$13)</f>
        <v>Voer het aantal in, en het bedrag in hele euro's</v>
      </c>
    </row>
    <row r="373" spans="1:9" s="7" customFormat="1" ht="20" x14ac:dyDescent="0.25">
      <c r="A373" s="10" t="s">
        <v>1185</v>
      </c>
      <c r="B373" s="1" t="s">
        <v>587</v>
      </c>
      <c r="C373" s="83"/>
      <c r="D373" s="126"/>
      <c r="E373" s="83"/>
      <c r="F373" s="126"/>
      <c r="G373" s="83"/>
      <c r="H373" s="126"/>
      <c r="I373" s="6" t="str">
        <f>IF(AND(ISNUMBER(C373),ISNUMBER(D373),ISNUMBER(E373),ISNUMBER(F373),ISNUMBER(G373),ISNUMBER(H373)),"",Controlemeldingen!$A$13)</f>
        <v>Voer het aantal in, en het bedrag in hele euro's</v>
      </c>
    </row>
    <row r="374" spans="1:9" s="7" customFormat="1" ht="20" x14ac:dyDescent="0.25">
      <c r="A374" s="10" t="s">
        <v>1186</v>
      </c>
      <c r="B374" s="1" t="s">
        <v>591</v>
      </c>
      <c r="C374" s="83"/>
      <c r="D374" s="126"/>
      <c r="E374" s="83"/>
      <c r="F374" s="126"/>
      <c r="G374" s="83"/>
      <c r="H374" s="126"/>
      <c r="I374" s="6" t="str">
        <f>IF(AND(ISNUMBER(C374),ISNUMBER(D374),ISNUMBER(E374),ISNUMBER(F374),ISNUMBER(G374),ISNUMBER(H374)),"",Controlemeldingen!$A$13)</f>
        <v>Voer het aantal in, en het bedrag in hele euro's</v>
      </c>
    </row>
    <row r="375" spans="1:9" s="7" customFormat="1" ht="20" x14ac:dyDescent="0.25">
      <c r="A375" s="10" t="s">
        <v>1187</v>
      </c>
      <c r="B375" s="1" t="s">
        <v>576</v>
      </c>
      <c r="C375" s="83"/>
      <c r="D375" s="126"/>
      <c r="E375" s="83"/>
      <c r="F375" s="126"/>
      <c r="G375" s="83"/>
      <c r="H375" s="126"/>
      <c r="I375" s="6" t="str">
        <f>IF(AND(ISNUMBER(C375),ISNUMBER(D375),ISNUMBER(E375),ISNUMBER(F375),ISNUMBER(G375),ISNUMBER(H375)),"",Controlemeldingen!$A$13)</f>
        <v>Voer het aantal in, en het bedrag in hele euro's</v>
      </c>
    </row>
    <row r="376" spans="1:9" s="7" customFormat="1" ht="20" x14ac:dyDescent="0.25">
      <c r="A376" s="10" t="s">
        <v>1188</v>
      </c>
      <c r="B376" s="1" t="s">
        <v>585</v>
      </c>
      <c r="C376" s="83"/>
      <c r="D376" s="126"/>
      <c r="E376" s="83"/>
      <c r="F376" s="126"/>
      <c r="G376" s="83"/>
      <c r="H376" s="126"/>
      <c r="I376" s="6" t="str">
        <f>IF(AND(ISNUMBER(C376),ISNUMBER(D376),ISNUMBER(E376),ISNUMBER(F376),ISNUMBER(G376),ISNUMBER(H376)),"",Controlemeldingen!$A$13)</f>
        <v>Voer het aantal in, en het bedrag in hele euro's</v>
      </c>
    </row>
    <row r="377" spans="1:9" s="7" customFormat="1" ht="20" x14ac:dyDescent="0.25">
      <c r="A377" s="10" t="s">
        <v>1189</v>
      </c>
      <c r="B377" s="1" t="s">
        <v>590</v>
      </c>
      <c r="C377" s="83"/>
      <c r="D377" s="126"/>
      <c r="E377" s="83"/>
      <c r="F377" s="126"/>
      <c r="G377" s="83"/>
      <c r="H377" s="126"/>
      <c r="I377" s="6" t="str">
        <f>IF(AND(ISNUMBER(C377),ISNUMBER(D377),ISNUMBER(E377),ISNUMBER(F377),ISNUMBER(G377),ISNUMBER(H377)),"",Controlemeldingen!$A$13)</f>
        <v>Voer het aantal in, en het bedrag in hele euro's</v>
      </c>
    </row>
    <row r="378" spans="1:9" s="7" customFormat="1" ht="20" x14ac:dyDescent="0.25">
      <c r="A378" s="10" t="s">
        <v>1190</v>
      </c>
      <c r="B378" s="1" t="s">
        <v>589</v>
      </c>
      <c r="C378" s="83"/>
      <c r="D378" s="126"/>
      <c r="E378" s="83"/>
      <c r="F378" s="126"/>
      <c r="G378" s="83"/>
      <c r="H378" s="126"/>
      <c r="I378" s="6" t="str">
        <f>IF(AND(ISNUMBER(C378),ISNUMBER(D378),ISNUMBER(E378),ISNUMBER(F378),ISNUMBER(G378),ISNUMBER(H378)),"",Controlemeldingen!$A$13)</f>
        <v>Voer het aantal in, en het bedrag in hele euro's</v>
      </c>
    </row>
    <row r="379" spans="1:9" s="7" customFormat="1" ht="20" x14ac:dyDescent="0.25">
      <c r="A379" s="10" t="s">
        <v>1191</v>
      </c>
      <c r="B379" s="1" t="s">
        <v>580</v>
      </c>
      <c r="C379" s="83"/>
      <c r="D379" s="126"/>
      <c r="E379" s="83"/>
      <c r="F379" s="126"/>
      <c r="G379" s="83"/>
      <c r="H379" s="126"/>
      <c r="I379" s="6" t="str">
        <f>IF(AND(ISNUMBER(C379),ISNUMBER(D379),ISNUMBER(E379),ISNUMBER(F379),ISNUMBER(G379),ISNUMBER(H379)),"",Controlemeldingen!$A$13)</f>
        <v>Voer het aantal in, en het bedrag in hele euro's</v>
      </c>
    </row>
    <row r="380" spans="1:9" s="7" customFormat="1" ht="20" x14ac:dyDescent="0.25">
      <c r="A380" s="10" t="s">
        <v>1192</v>
      </c>
      <c r="B380" s="1" t="s">
        <v>582</v>
      </c>
      <c r="C380" s="83"/>
      <c r="D380" s="126"/>
      <c r="E380" s="83"/>
      <c r="F380" s="126"/>
      <c r="G380" s="83"/>
      <c r="H380" s="126"/>
      <c r="I380" s="6" t="str">
        <f>IF(AND(ISNUMBER(C380),ISNUMBER(D380),ISNUMBER(E380),ISNUMBER(F380),ISNUMBER(G380),ISNUMBER(H380)),"",Controlemeldingen!$A$13)</f>
        <v>Voer het aantal in, en het bedrag in hele euro's</v>
      </c>
    </row>
    <row r="381" spans="1:9" s="7" customFormat="1" ht="20" x14ac:dyDescent="0.25">
      <c r="A381" s="10" t="s">
        <v>1193</v>
      </c>
      <c r="B381" s="1" t="s">
        <v>599</v>
      </c>
      <c r="C381" s="83"/>
      <c r="D381" s="126"/>
      <c r="E381" s="83"/>
      <c r="F381" s="126"/>
      <c r="G381" s="83"/>
      <c r="H381" s="126"/>
      <c r="I381" s="6" t="str">
        <f>IF(AND(ISNUMBER(C381),ISNUMBER(D381),ISNUMBER(E381),ISNUMBER(F381),ISNUMBER(G381),ISNUMBER(H381)),"",Controlemeldingen!$A$13)</f>
        <v>Voer het aantal in, en het bedrag in hele euro's</v>
      </c>
    </row>
    <row r="382" spans="1:9" s="7" customFormat="1" ht="20" x14ac:dyDescent="0.25">
      <c r="A382" s="10" t="s">
        <v>1194</v>
      </c>
      <c r="B382" s="1" t="s">
        <v>607</v>
      </c>
      <c r="C382" s="83"/>
      <c r="D382" s="126"/>
      <c r="E382" s="83"/>
      <c r="F382" s="126"/>
      <c r="G382" s="83"/>
      <c r="H382" s="126"/>
      <c r="I382" s="6" t="str">
        <f>IF(AND(ISNUMBER(C382),ISNUMBER(D382),ISNUMBER(E382),ISNUMBER(F382),ISNUMBER(G382),ISNUMBER(H382)),"",Controlemeldingen!$A$13)</f>
        <v>Voer het aantal in, en het bedrag in hele euro's</v>
      </c>
    </row>
    <row r="383" spans="1:9" s="7" customFormat="1" ht="20" x14ac:dyDescent="0.25">
      <c r="A383" s="10" t="s">
        <v>1195</v>
      </c>
      <c r="B383" s="1" t="s">
        <v>610</v>
      </c>
      <c r="C383" s="83"/>
      <c r="D383" s="126"/>
      <c r="E383" s="83"/>
      <c r="F383" s="126"/>
      <c r="G383" s="83"/>
      <c r="H383" s="126"/>
      <c r="I383" s="6" t="str">
        <f>IF(AND(ISNUMBER(C383),ISNUMBER(D383),ISNUMBER(E383),ISNUMBER(F383),ISNUMBER(G383),ISNUMBER(H383)),"",Controlemeldingen!$A$13)</f>
        <v>Voer het aantal in, en het bedrag in hele euro's</v>
      </c>
    </row>
    <row r="384" spans="1:9" s="7" customFormat="1" ht="20" x14ac:dyDescent="0.25">
      <c r="A384" s="10" t="s">
        <v>1196</v>
      </c>
      <c r="B384" s="1" t="s">
        <v>602</v>
      </c>
      <c r="C384" s="83"/>
      <c r="D384" s="126"/>
      <c r="E384" s="83"/>
      <c r="F384" s="126"/>
      <c r="G384" s="83"/>
      <c r="H384" s="126"/>
      <c r="I384" s="6" t="str">
        <f>IF(AND(ISNUMBER(C384),ISNUMBER(D384),ISNUMBER(E384),ISNUMBER(F384),ISNUMBER(G384),ISNUMBER(H384)),"",Controlemeldingen!$A$13)</f>
        <v>Voer het aantal in, en het bedrag in hele euro's</v>
      </c>
    </row>
    <row r="385" spans="1:9" s="7" customFormat="1" ht="20" x14ac:dyDescent="0.25">
      <c r="A385" s="10" t="s">
        <v>1197</v>
      </c>
      <c r="B385" s="1" t="s">
        <v>611</v>
      </c>
      <c r="C385" s="83"/>
      <c r="D385" s="126"/>
      <c r="E385" s="83"/>
      <c r="F385" s="126"/>
      <c r="G385" s="83"/>
      <c r="H385" s="126"/>
      <c r="I385" s="6" t="str">
        <f>IF(AND(ISNUMBER(C385),ISNUMBER(D385),ISNUMBER(E385),ISNUMBER(F385),ISNUMBER(G385),ISNUMBER(H385)),"",Controlemeldingen!$A$13)</f>
        <v>Voer het aantal in, en het bedrag in hele euro's</v>
      </c>
    </row>
    <row r="386" spans="1:9" s="7" customFormat="1" ht="20" x14ac:dyDescent="0.25">
      <c r="A386" s="10" t="s">
        <v>1198</v>
      </c>
      <c r="B386" s="1" t="s">
        <v>774</v>
      </c>
      <c r="C386" s="83"/>
      <c r="D386" s="126"/>
      <c r="E386" s="83"/>
      <c r="F386" s="126"/>
      <c r="G386" s="83"/>
      <c r="H386" s="126"/>
      <c r="I386" s="6" t="str">
        <f>IF(AND(ISNUMBER(C386),ISNUMBER(D386),ISNUMBER(E386),ISNUMBER(F386),ISNUMBER(G386),ISNUMBER(H386)),"",Controlemeldingen!$A$13)</f>
        <v>Voer het aantal in, en het bedrag in hele euro's</v>
      </c>
    </row>
    <row r="387" spans="1:9" s="7" customFormat="1" ht="20" x14ac:dyDescent="0.25">
      <c r="A387" s="10" t="s">
        <v>1199</v>
      </c>
      <c r="B387" s="1" t="s">
        <v>669</v>
      </c>
      <c r="C387" s="83"/>
      <c r="D387" s="126"/>
      <c r="E387" s="83"/>
      <c r="F387" s="126"/>
      <c r="G387" s="83"/>
      <c r="H387" s="126"/>
      <c r="I387" s="6" t="str">
        <f>IF(AND(ISNUMBER(C387),ISNUMBER(D387),ISNUMBER(E387),ISNUMBER(F387),ISNUMBER(G387),ISNUMBER(H387)),"",Controlemeldingen!$A$13)</f>
        <v>Voer het aantal in, en het bedrag in hele euro's</v>
      </c>
    </row>
    <row r="388" spans="1:9" s="7" customFormat="1" ht="20" x14ac:dyDescent="0.25">
      <c r="A388" s="10" t="s">
        <v>1200</v>
      </c>
      <c r="B388" s="1" t="s">
        <v>612</v>
      </c>
      <c r="C388" s="83"/>
      <c r="D388" s="126"/>
      <c r="E388" s="83"/>
      <c r="F388" s="126"/>
      <c r="G388" s="83"/>
      <c r="H388" s="126"/>
      <c r="I388" s="6" t="str">
        <f>IF(AND(ISNUMBER(C388),ISNUMBER(D388),ISNUMBER(E388),ISNUMBER(F388),ISNUMBER(G388),ISNUMBER(H388)),"",Controlemeldingen!$A$13)</f>
        <v>Voer het aantal in, en het bedrag in hele euro's</v>
      </c>
    </row>
    <row r="389" spans="1:9" s="7" customFormat="1" ht="20" x14ac:dyDescent="0.25">
      <c r="A389" s="10" t="s">
        <v>1201</v>
      </c>
      <c r="B389" s="1" t="s">
        <v>604</v>
      </c>
      <c r="C389" s="83"/>
      <c r="D389" s="126"/>
      <c r="E389" s="83"/>
      <c r="F389" s="126"/>
      <c r="G389" s="83"/>
      <c r="H389" s="126"/>
      <c r="I389" s="6" t="str">
        <f>IF(AND(ISNUMBER(C389),ISNUMBER(D389),ISNUMBER(E389),ISNUMBER(F389),ISNUMBER(G389),ISNUMBER(H389)),"",Controlemeldingen!$A$13)</f>
        <v>Voer het aantal in, en het bedrag in hele euro's</v>
      </c>
    </row>
    <row r="390" spans="1:9" s="7" customFormat="1" ht="20" x14ac:dyDescent="0.25">
      <c r="A390" s="10" t="s">
        <v>1202</v>
      </c>
      <c r="B390" s="1" t="s">
        <v>598</v>
      </c>
      <c r="C390" s="83"/>
      <c r="D390" s="126"/>
      <c r="E390" s="83"/>
      <c r="F390" s="126"/>
      <c r="G390" s="83"/>
      <c r="H390" s="126"/>
      <c r="I390" s="6" t="str">
        <f>IF(AND(ISNUMBER(C390),ISNUMBER(D390),ISNUMBER(E390),ISNUMBER(F390),ISNUMBER(G390),ISNUMBER(H390)),"",Controlemeldingen!$A$13)</f>
        <v>Voer het aantal in, en het bedrag in hele euro's</v>
      </c>
    </row>
    <row r="391" spans="1:9" s="7" customFormat="1" ht="20" x14ac:dyDescent="0.25">
      <c r="A391" s="10" t="s">
        <v>1203</v>
      </c>
      <c r="B391" s="1" t="s">
        <v>605</v>
      </c>
      <c r="C391" s="83"/>
      <c r="D391" s="126"/>
      <c r="E391" s="83"/>
      <c r="F391" s="126"/>
      <c r="G391" s="83"/>
      <c r="H391" s="126"/>
      <c r="I391" s="6" t="str">
        <f>IF(AND(ISNUMBER(C391),ISNUMBER(D391),ISNUMBER(E391),ISNUMBER(F391),ISNUMBER(G391),ISNUMBER(H391)),"",Controlemeldingen!$A$13)</f>
        <v>Voer het aantal in, en het bedrag in hele euro's</v>
      </c>
    </row>
    <row r="392" spans="1:9" s="7" customFormat="1" ht="20" x14ac:dyDescent="0.25">
      <c r="A392" s="10" t="s">
        <v>1204</v>
      </c>
      <c r="B392" s="1" t="s">
        <v>608</v>
      </c>
      <c r="C392" s="83"/>
      <c r="D392" s="126"/>
      <c r="E392" s="83"/>
      <c r="F392" s="126"/>
      <c r="G392" s="83"/>
      <c r="H392" s="126"/>
      <c r="I392" s="6" t="str">
        <f>IF(AND(ISNUMBER(C392),ISNUMBER(D392),ISNUMBER(E392),ISNUMBER(F392),ISNUMBER(G392),ISNUMBER(H392)),"",Controlemeldingen!$A$13)</f>
        <v>Voer het aantal in, en het bedrag in hele euro's</v>
      </c>
    </row>
    <row r="393" spans="1:9" s="7" customFormat="1" ht="20" x14ac:dyDescent="0.25">
      <c r="A393" s="10" t="s">
        <v>1205</v>
      </c>
      <c r="B393" s="1" t="s">
        <v>613</v>
      </c>
      <c r="C393" s="83"/>
      <c r="D393" s="126"/>
      <c r="E393" s="83"/>
      <c r="F393" s="126"/>
      <c r="G393" s="83"/>
      <c r="H393" s="126"/>
      <c r="I393" s="6" t="str">
        <f>IF(AND(ISNUMBER(C393),ISNUMBER(D393),ISNUMBER(E393),ISNUMBER(F393),ISNUMBER(G393),ISNUMBER(H393)),"",Controlemeldingen!$A$13)</f>
        <v>Voer het aantal in, en het bedrag in hele euro's</v>
      </c>
    </row>
    <row r="394" spans="1:9" s="7" customFormat="1" ht="20" x14ac:dyDescent="0.25">
      <c r="A394" s="10" t="s">
        <v>1206</v>
      </c>
      <c r="B394" s="1" t="s">
        <v>615</v>
      </c>
      <c r="C394" s="83"/>
      <c r="D394" s="126"/>
      <c r="E394" s="83"/>
      <c r="F394" s="126"/>
      <c r="G394" s="83"/>
      <c r="H394" s="126"/>
      <c r="I394" s="6" t="str">
        <f>IF(AND(ISNUMBER(C394),ISNUMBER(D394),ISNUMBER(E394),ISNUMBER(F394),ISNUMBER(G394),ISNUMBER(H394)),"",Controlemeldingen!$A$13)</f>
        <v>Voer het aantal in, en het bedrag in hele euro's</v>
      </c>
    </row>
    <row r="395" spans="1:9" s="7" customFormat="1" ht="20" x14ac:dyDescent="0.25">
      <c r="A395" s="10" t="s">
        <v>1207</v>
      </c>
      <c r="B395" s="1" t="s">
        <v>600</v>
      </c>
      <c r="C395" s="83"/>
      <c r="D395" s="126"/>
      <c r="E395" s="83"/>
      <c r="F395" s="126"/>
      <c r="G395" s="83"/>
      <c r="H395" s="126"/>
      <c r="I395" s="6" t="str">
        <f>IF(AND(ISNUMBER(C395),ISNUMBER(D395),ISNUMBER(E395),ISNUMBER(F395),ISNUMBER(G395),ISNUMBER(H395)),"",Controlemeldingen!$A$13)</f>
        <v>Voer het aantal in, en het bedrag in hele euro's</v>
      </c>
    </row>
    <row r="396" spans="1:9" s="7" customFormat="1" ht="20" x14ac:dyDescent="0.25">
      <c r="A396" s="10" t="s">
        <v>1208</v>
      </c>
      <c r="B396" s="1" t="s">
        <v>616</v>
      </c>
      <c r="C396" s="83"/>
      <c r="D396" s="126"/>
      <c r="E396" s="83"/>
      <c r="F396" s="126"/>
      <c r="G396" s="83"/>
      <c r="H396" s="126"/>
      <c r="I396" s="6" t="str">
        <f>IF(AND(ISNUMBER(C396),ISNUMBER(D396),ISNUMBER(E396),ISNUMBER(F396),ISNUMBER(G396),ISNUMBER(H396)),"",Controlemeldingen!$A$13)</f>
        <v>Voer het aantal in, en het bedrag in hele euro's</v>
      </c>
    </row>
    <row r="397" spans="1:9" s="7" customFormat="1" ht="20" x14ac:dyDescent="0.25">
      <c r="A397" s="10" t="s">
        <v>1209</v>
      </c>
      <c r="B397" s="1" t="s">
        <v>606</v>
      </c>
      <c r="C397" s="83"/>
      <c r="D397" s="126"/>
      <c r="E397" s="83"/>
      <c r="F397" s="126"/>
      <c r="G397" s="83"/>
      <c r="H397" s="126"/>
      <c r="I397" s="6" t="str">
        <f>IF(AND(ISNUMBER(C397),ISNUMBER(D397),ISNUMBER(E397),ISNUMBER(F397),ISNUMBER(G397),ISNUMBER(H397)),"",Controlemeldingen!$A$13)</f>
        <v>Voer het aantal in, en het bedrag in hele euro's</v>
      </c>
    </row>
    <row r="398" spans="1:9" s="7" customFormat="1" ht="20" x14ac:dyDescent="0.25">
      <c r="A398" s="10" t="s">
        <v>1210</v>
      </c>
      <c r="B398" s="1" t="s">
        <v>617</v>
      </c>
      <c r="C398" s="83"/>
      <c r="D398" s="126"/>
      <c r="E398" s="83"/>
      <c r="F398" s="126"/>
      <c r="G398" s="83"/>
      <c r="H398" s="126"/>
      <c r="I398" s="6" t="str">
        <f>IF(AND(ISNUMBER(C398),ISNUMBER(D398),ISNUMBER(E398),ISNUMBER(F398),ISNUMBER(G398),ISNUMBER(H398)),"",Controlemeldingen!$A$13)</f>
        <v>Voer het aantal in, en het bedrag in hele euro's</v>
      </c>
    </row>
    <row r="399" spans="1:9" s="7" customFormat="1" ht="20" x14ac:dyDescent="0.25">
      <c r="A399" s="10" t="s">
        <v>1211</v>
      </c>
      <c r="B399" s="1" t="s">
        <v>618</v>
      </c>
      <c r="C399" s="83"/>
      <c r="D399" s="126"/>
      <c r="E399" s="83"/>
      <c r="F399" s="126"/>
      <c r="G399" s="83"/>
      <c r="H399" s="126"/>
      <c r="I399" s="6" t="str">
        <f>IF(AND(ISNUMBER(C399),ISNUMBER(D399),ISNUMBER(E399),ISNUMBER(F399),ISNUMBER(G399),ISNUMBER(H399)),"",Controlemeldingen!$A$13)</f>
        <v>Voer het aantal in, en het bedrag in hele euro's</v>
      </c>
    </row>
    <row r="400" spans="1:9" s="7" customFormat="1" ht="20" x14ac:dyDescent="0.25">
      <c r="A400" s="10" t="s">
        <v>1212</v>
      </c>
      <c r="B400" s="1" t="s">
        <v>642</v>
      </c>
      <c r="C400" s="83"/>
      <c r="D400" s="126"/>
      <c r="E400" s="83"/>
      <c r="F400" s="126"/>
      <c r="G400" s="83"/>
      <c r="H400" s="126"/>
      <c r="I400" s="6" t="str">
        <f>IF(AND(ISNUMBER(C400),ISNUMBER(D400),ISNUMBER(E400),ISNUMBER(F400),ISNUMBER(G400),ISNUMBER(H400)),"",Controlemeldingen!$A$13)</f>
        <v>Voer het aantal in, en het bedrag in hele euro's</v>
      </c>
    </row>
    <row r="401" spans="1:9" s="7" customFormat="1" ht="20" x14ac:dyDescent="0.25">
      <c r="A401" s="10" t="s">
        <v>1213</v>
      </c>
      <c r="B401" s="1" t="s">
        <v>620</v>
      </c>
      <c r="C401" s="83"/>
      <c r="D401" s="126"/>
      <c r="E401" s="83"/>
      <c r="F401" s="126"/>
      <c r="G401" s="83"/>
      <c r="H401" s="126"/>
      <c r="I401" s="6" t="str">
        <f>IF(AND(ISNUMBER(C401),ISNUMBER(D401),ISNUMBER(E401),ISNUMBER(F401),ISNUMBER(G401),ISNUMBER(H401)),"",Controlemeldingen!$A$13)</f>
        <v>Voer het aantal in, en het bedrag in hele euro's</v>
      </c>
    </row>
    <row r="402" spans="1:9" s="7" customFormat="1" ht="20" x14ac:dyDescent="0.25">
      <c r="A402" s="10" t="s">
        <v>1214</v>
      </c>
      <c r="B402" s="1" t="s">
        <v>619</v>
      </c>
      <c r="C402" s="83"/>
      <c r="D402" s="126"/>
      <c r="E402" s="83"/>
      <c r="F402" s="126"/>
      <c r="G402" s="83"/>
      <c r="H402" s="126"/>
      <c r="I402" s="6" t="str">
        <f>IF(AND(ISNUMBER(C402),ISNUMBER(D402),ISNUMBER(E402),ISNUMBER(F402),ISNUMBER(G402),ISNUMBER(H402)),"",Controlemeldingen!$A$13)</f>
        <v>Voer het aantal in, en het bedrag in hele euro's</v>
      </c>
    </row>
    <row r="403" spans="1:9" s="7" customFormat="1" ht="20" x14ac:dyDescent="0.25">
      <c r="A403" s="10" t="s">
        <v>1215</v>
      </c>
      <c r="B403" s="1" t="s">
        <v>621</v>
      </c>
      <c r="C403" s="83"/>
      <c r="D403" s="126"/>
      <c r="E403" s="83"/>
      <c r="F403" s="126"/>
      <c r="G403" s="83"/>
      <c r="H403" s="126"/>
      <c r="I403" s="6" t="str">
        <f>IF(AND(ISNUMBER(C403),ISNUMBER(D403),ISNUMBER(E403),ISNUMBER(F403),ISNUMBER(G403),ISNUMBER(H403)),"",Controlemeldingen!$A$13)</f>
        <v>Voer het aantal in, en het bedrag in hele euro's</v>
      </c>
    </row>
    <row r="404" spans="1:9" s="7" customFormat="1" ht="20" x14ac:dyDescent="0.25">
      <c r="A404" s="10" t="s">
        <v>1216</v>
      </c>
      <c r="B404" s="1" t="s">
        <v>622</v>
      </c>
      <c r="C404" s="83"/>
      <c r="D404" s="126"/>
      <c r="E404" s="83"/>
      <c r="F404" s="126"/>
      <c r="G404" s="83"/>
      <c r="H404" s="126"/>
      <c r="I404" s="6" t="str">
        <f>IF(AND(ISNUMBER(C404),ISNUMBER(D404),ISNUMBER(E404),ISNUMBER(F404),ISNUMBER(G404),ISNUMBER(H404)),"",Controlemeldingen!$A$13)</f>
        <v>Voer het aantal in, en het bedrag in hele euro's</v>
      </c>
    </row>
    <row r="405" spans="1:9" s="7" customFormat="1" ht="20" x14ac:dyDescent="0.25">
      <c r="A405" s="10" t="s">
        <v>1217</v>
      </c>
      <c r="B405" s="1" t="s">
        <v>563</v>
      </c>
      <c r="C405" s="83"/>
      <c r="D405" s="126"/>
      <c r="E405" s="83"/>
      <c r="F405" s="126"/>
      <c r="G405" s="83"/>
      <c r="H405" s="126"/>
      <c r="I405" s="6" t="str">
        <f>IF(AND(ISNUMBER(C405),ISNUMBER(D405),ISNUMBER(E405),ISNUMBER(F405),ISNUMBER(G405),ISNUMBER(H405)),"",Controlemeldingen!$A$13)</f>
        <v>Voer het aantal in, en het bedrag in hele euro's</v>
      </c>
    </row>
    <row r="406" spans="1:9" s="7" customFormat="1" ht="20" x14ac:dyDescent="0.25">
      <c r="A406" s="10" t="s">
        <v>1218</v>
      </c>
      <c r="B406" s="1" t="s">
        <v>623</v>
      </c>
      <c r="C406" s="83"/>
      <c r="D406" s="126"/>
      <c r="E406" s="83"/>
      <c r="F406" s="126"/>
      <c r="G406" s="83"/>
      <c r="H406" s="126"/>
      <c r="I406" s="6" t="str">
        <f>IF(AND(ISNUMBER(C406),ISNUMBER(D406),ISNUMBER(E406),ISNUMBER(F406),ISNUMBER(G406),ISNUMBER(H406)),"",Controlemeldingen!$A$13)</f>
        <v>Voer het aantal in, en het bedrag in hele euro's</v>
      </c>
    </row>
    <row r="407" spans="1:9" s="7" customFormat="1" ht="20" x14ac:dyDescent="0.25">
      <c r="A407" s="10" t="s">
        <v>1219</v>
      </c>
      <c r="B407" s="1" t="s">
        <v>628</v>
      </c>
      <c r="C407" s="83"/>
      <c r="D407" s="126"/>
      <c r="E407" s="83"/>
      <c r="F407" s="126"/>
      <c r="G407" s="83"/>
      <c r="H407" s="126"/>
      <c r="I407" s="6" t="str">
        <f>IF(AND(ISNUMBER(C407),ISNUMBER(D407),ISNUMBER(E407),ISNUMBER(F407),ISNUMBER(G407),ISNUMBER(H407)),"",Controlemeldingen!$A$13)</f>
        <v>Voer het aantal in, en het bedrag in hele euro's</v>
      </c>
    </row>
    <row r="408" spans="1:9" s="7" customFormat="1" ht="20" x14ac:dyDescent="0.25">
      <c r="A408" s="10" t="s">
        <v>1220</v>
      </c>
      <c r="B408" s="1" t="s">
        <v>624</v>
      </c>
      <c r="C408" s="83"/>
      <c r="D408" s="126"/>
      <c r="E408" s="83"/>
      <c r="F408" s="126"/>
      <c r="G408" s="83"/>
      <c r="H408" s="126"/>
      <c r="I408" s="6" t="str">
        <f>IF(AND(ISNUMBER(C408),ISNUMBER(D408),ISNUMBER(E408),ISNUMBER(F408),ISNUMBER(G408),ISNUMBER(H408)),"",Controlemeldingen!$A$13)</f>
        <v>Voer het aantal in, en het bedrag in hele euro's</v>
      </c>
    </row>
    <row r="409" spans="1:9" s="7" customFormat="1" ht="20" x14ac:dyDescent="0.25">
      <c r="A409" s="10" t="s">
        <v>1221</v>
      </c>
      <c r="B409" s="1" t="s">
        <v>805</v>
      </c>
      <c r="C409" s="83"/>
      <c r="D409" s="126"/>
      <c r="E409" s="83"/>
      <c r="F409" s="126"/>
      <c r="G409" s="83"/>
      <c r="H409" s="126"/>
      <c r="I409" s="6" t="str">
        <f>IF(AND(ISNUMBER(C409),ISNUMBER(D409),ISNUMBER(E409),ISNUMBER(F409),ISNUMBER(G409),ISNUMBER(H409)),"",Controlemeldingen!$A$13)</f>
        <v>Voer het aantal in, en het bedrag in hele euro's</v>
      </c>
    </row>
    <row r="410" spans="1:9" s="7" customFormat="1" ht="20" x14ac:dyDescent="0.25">
      <c r="A410" s="10" t="s">
        <v>1222</v>
      </c>
      <c r="B410" s="1" t="s">
        <v>627</v>
      </c>
      <c r="C410" s="83"/>
      <c r="D410" s="126"/>
      <c r="E410" s="83"/>
      <c r="F410" s="126"/>
      <c r="G410" s="83"/>
      <c r="H410" s="126"/>
      <c r="I410" s="6" t="str">
        <f>IF(AND(ISNUMBER(C410),ISNUMBER(D410),ISNUMBER(E410),ISNUMBER(F410),ISNUMBER(G410),ISNUMBER(H410)),"",Controlemeldingen!$A$13)</f>
        <v>Voer het aantal in, en het bedrag in hele euro's</v>
      </c>
    </row>
    <row r="411" spans="1:9" s="7" customFormat="1" ht="20" x14ac:dyDescent="0.25">
      <c r="A411" s="10" t="s">
        <v>1223</v>
      </c>
      <c r="B411" s="1" t="s">
        <v>768</v>
      </c>
      <c r="C411" s="83"/>
      <c r="D411" s="126"/>
      <c r="E411" s="83"/>
      <c r="F411" s="126"/>
      <c r="G411" s="83"/>
      <c r="H411" s="126"/>
      <c r="I411" s="6" t="str">
        <f>IF(AND(ISNUMBER(C411),ISNUMBER(D411),ISNUMBER(E411),ISNUMBER(F411),ISNUMBER(G411),ISNUMBER(H411)),"",Controlemeldingen!$A$13)</f>
        <v>Voer het aantal in, en het bedrag in hele euro's</v>
      </c>
    </row>
    <row r="412" spans="1:9" s="7" customFormat="1" ht="20" x14ac:dyDescent="0.25">
      <c r="A412" s="10" t="s">
        <v>1224</v>
      </c>
      <c r="B412" s="1" t="s">
        <v>630</v>
      </c>
      <c r="C412" s="83"/>
      <c r="D412" s="126"/>
      <c r="E412" s="83"/>
      <c r="F412" s="126"/>
      <c r="G412" s="83"/>
      <c r="H412" s="126"/>
      <c r="I412" s="6" t="str">
        <f>IF(AND(ISNUMBER(C412),ISNUMBER(D412),ISNUMBER(E412),ISNUMBER(F412),ISNUMBER(G412),ISNUMBER(H412)),"",Controlemeldingen!$A$13)</f>
        <v>Voer het aantal in, en het bedrag in hele euro's</v>
      </c>
    </row>
    <row r="413" spans="1:9" s="7" customFormat="1" ht="20" x14ac:dyDescent="0.25">
      <c r="A413" s="10" t="s">
        <v>1225</v>
      </c>
      <c r="B413" s="1" t="s">
        <v>634</v>
      </c>
      <c r="C413" s="83"/>
      <c r="D413" s="126"/>
      <c r="E413" s="83"/>
      <c r="F413" s="126"/>
      <c r="G413" s="83"/>
      <c r="H413" s="126"/>
      <c r="I413" s="6" t="str">
        <f>IF(AND(ISNUMBER(C413),ISNUMBER(D413),ISNUMBER(E413),ISNUMBER(F413),ISNUMBER(G413),ISNUMBER(H413)),"",Controlemeldingen!$A$13)</f>
        <v>Voer het aantal in, en het bedrag in hele euro's</v>
      </c>
    </row>
    <row r="414" spans="1:9" s="7" customFormat="1" ht="20" x14ac:dyDescent="0.25">
      <c r="A414" s="10" t="s">
        <v>1226</v>
      </c>
      <c r="B414" s="1" t="s">
        <v>633</v>
      </c>
      <c r="C414" s="83"/>
      <c r="D414" s="126"/>
      <c r="E414" s="83"/>
      <c r="F414" s="126"/>
      <c r="G414" s="83"/>
      <c r="H414" s="126"/>
      <c r="I414" s="6" t="str">
        <f>IF(AND(ISNUMBER(C414),ISNUMBER(D414),ISNUMBER(E414),ISNUMBER(F414),ISNUMBER(G414),ISNUMBER(H414)),"",Controlemeldingen!$A$13)</f>
        <v>Voer het aantal in, en het bedrag in hele euro's</v>
      </c>
    </row>
    <row r="415" spans="1:9" s="7" customFormat="1" ht="20" x14ac:dyDescent="0.25">
      <c r="A415" s="10" t="s">
        <v>1227</v>
      </c>
      <c r="B415" s="1" t="s">
        <v>631</v>
      </c>
      <c r="C415" s="83"/>
      <c r="D415" s="126"/>
      <c r="E415" s="83"/>
      <c r="F415" s="126"/>
      <c r="G415" s="83"/>
      <c r="H415" s="126"/>
      <c r="I415" s="6" t="str">
        <f>IF(AND(ISNUMBER(C415),ISNUMBER(D415),ISNUMBER(E415),ISNUMBER(F415),ISNUMBER(G415),ISNUMBER(H415)),"",Controlemeldingen!$A$13)</f>
        <v>Voer het aantal in, en het bedrag in hele euro's</v>
      </c>
    </row>
    <row r="416" spans="1:9" s="7" customFormat="1" ht="20" x14ac:dyDescent="0.25">
      <c r="A416" s="10" t="s">
        <v>1228</v>
      </c>
      <c r="B416" s="1" t="s">
        <v>705</v>
      </c>
      <c r="C416" s="83"/>
      <c r="D416" s="126"/>
      <c r="E416" s="83"/>
      <c r="F416" s="126"/>
      <c r="G416" s="83"/>
      <c r="H416" s="126"/>
      <c r="I416" s="6" t="str">
        <f>IF(AND(ISNUMBER(C416),ISNUMBER(D416),ISNUMBER(E416),ISNUMBER(F416),ISNUMBER(G416),ISNUMBER(H416)),"",Controlemeldingen!$A$13)</f>
        <v>Voer het aantal in, en het bedrag in hele euro's</v>
      </c>
    </row>
    <row r="417" spans="1:9" s="7" customFormat="1" ht="20" x14ac:dyDescent="0.25">
      <c r="A417" s="10" t="s">
        <v>1229</v>
      </c>
      <c r="B417" s="1" t="s">
        <v>632</v>
      </c>
      <c r="C417" s="83"/>
      <c r="D417" s="126"/>
      <c r="E417" s="83"/>
      <c r="F417" s="126"/>
      <c r="G417" s="83"/>
      <c r="H417" s="126"/>
      <c r="I417" s="6" t="str">
        <f>IF(AND(ISNUMBER(C417),ISNUMBER(D417),ISNUMBER(E417),ISNUMBER(F417),ISNUMBER(G417),ISNUMBER(H417)),"",Controlemeldingen!$A$13)</f>
        <v>Voer het aantal in, en het bedrag in hele euro's</v>
      </c>
    </row>
    <row r="418" spans="1:9" s="7" customFormat="1" ht="20" x14ac:dyDescent="0.25">
      <c r="A418" s="10" t="s">
        <v>1230</v>
      </c>
      <c r="B418" s="1" t="s">
        <v>635</v>
      </c>
      <c r="C418" s="83"/>
      <c r="D418" s="126"/>
      <c r="E418" s="83"/>
      <c r="F418" s="126"/>
      <c r="G418" s="83"/>
      <c r="H418" s="126"/>
      <c r="I418" s="6" t="str">
        <f>IF(AND(ISNUMBER(C418),ISNUMBER(D418),ISNUMBER(E418),ISNUMBER(F418),ISNUMBER(G418),ISNUMBER(H418)),"",Controlemeldingen!$A$13)</f>
        <v>Voer het aantal in, en het bedrag in hele euro's</v>
      </c>
    </row>
    <row r="419" spans="1:9" s="7" customFormat="1" ht="20" x14ac:dyDescent="0.25">
      <c r="A419" s="10" t="s">
        <v>1231</v>
      </c>
      <c r="B419" s="1" t="s">
        <v>639</v>
      </c>
      <c r="C419" s="83"/>
      <c r="D419" s="126"/>
      <c r="E419" s="83"/>
      <c r="F419" s="126"/>
      <c r="G419" s="83"/>
      <c r="H419" s="126"/>
      <c r="I419" s="6" t="str">
        <f>IF(AND(ISNUMBER(C419),ISNUMBER(D419),ISNUMBER(E419),ISNUMBER(F419),ISNUMBER(G419),ISNUMBER(H419)),"",Controlemeldingen!$A$13)</f>
        <v>Voer het aantal in, en het bedrag in hele euro's</v>
      </c>
    </row>
    <row r="420" spans="1:9" s="7" customFormat="1" ht="20" x14ac:dyDescent="0.25">
      <c r="A420" s="10" t="s">
        <v>1232</v>
      </c>
      <c r="B420" s="1" t="s">
        <v>793</v>
      </c>
      <c r="C420" s="83"/>
      <c r="D420" s="126"/>
      <c r="E420" s="83"/>
      <c r="F420" s="126"/>
      <c r="G420" s="83"/>
      <c r="H420" s="126"/>
      <c r="I420" s="6" t="str">
        <f>IF(AND(ISNUMBER(C420),ISNUMBER(D420),ISNUMBER(E420),ISNUMBER(F420),ISNUMBER(G420),ISNUMBER(H420)),"",Controlemeldingen!$A$13)</f>
        <v>Voer het aantal in, en het bedrag in hele euro's</v>
      </c>
    </row>
    <row r="421" spans="1:9" s="7" customFormat="1" ht="20" x14ac:dyDescent="0.25">
      <c r="A421" s="10" t="s">
        <v>1233</v>
      </c>
      <c r="B421" s="1" t="s">
        <v>647</v>
      </c>
      <c r="C421" s="83"/>
      <c r="D421" s="126"/>
      <c r="E421" s="83"/>
      <c r="F421" s="126"/>
      <c r="G421" s="83"/>
      <c r="H421" s="126"/>
      <c r="I421" s="6" t="str">
        <f>IF(AND(ISNUMBER(C421),ISNUMBER(D421),ISNUMBER(E421),ISNUMBER(F421),ISNUMBER(G421),ISNUMBER(H421)),"",Controlemeldingen!$A$13)</f>
        <v>Voer het aantal in, en het bedrag in hele euro's</v>
      </c>
    </row>
    <row r="422" spans="1:9" s="7" customFormat="1" ht="20" x14ac:dyDescent="0.25">
      <c r="A422" s="10" t="s">
        <v>1234</v>
      </c>
      <c r="B422" s="1" t="s">
        <v>641</v>
      </c>
      <c r="C422" s="83"/>
      <c r="D422" s="126"/>
      <c r="E422" s="83"/>
      <c r="F422" s="126"/>
      <c r="G422" s="83"/>
      <c r="H422" s="126"/>
      <c r="I422" s="6" t="str">
        <f>IF(AND(ISNUMBER(C422),ISNUMBER(D422),ISNUMBER(E422),ISNUMBER(F422),ISNUMBER(G422),ISNUMBER(H422)),"",Controlemeldingen!$A$13)</f>
        <v>Voer het aantal in, en het bedrag in hele euro's</v>
      </c>
    </row>
    <row r="423" spans="1:9" s="7" customFormat="1" ht="20" x14ac:dyDescent="0.25">
      <c r="A423" s="10" t="s">
        <v>1235</v>
      </c>
      <c r="B423" s="1" t="s">
        <v>636</v>
      </c>
      <c r="C423" s="83"/>
      <c r="D423" s="126"/>
      <c r="E423" s="83"/>
      <c r="F423" s="126"/>
      <c r="G423" s="83"/>
      <c r="H423" s="126"/>
      <c r="I423" s="6" t="str">
        <f>IF(AND(ISNUMBER(C423),ISNUMBER(D423),ISNUMBER(E423),ISNUMBER(F423),ISNUMBER(G423),ISNUMBER(H423)),"",Controlemeldingen!$A$13)</f>
        <v>Voer het aantal in, en het bedrag in hele euro's</v>
      </c>
    </row>
    <row r="424" spans="1:9" s="7" customFormat="1" ht="20" x14ac:dyDescent="0.25">
      <c r="A424" s="10" t="s">
        <v>1236</v>
      </c>
      <c r="B424" s="1" t="s">
        <v>651</v>
      </c>
      <c r="C424" s="83"/>
      <c r="D424" s="126"/>
      <c r="E424" s="83"/>
      <c r="F424" s="126"/>
      <c r="G424" s="83"/>
      <c r="H424" s="126"/>
      <c r="I424" s="6" t="str">
        <f>IF(AND(ISNUMBER(C424),ISNUMBER(D424),ISNUMBER(E424),ISNUMBER(F424),ISNUMBER(G424),ISNUMBER(H424)),"",Controlemeldingen!$A$13)</f>
        <v>Voer het aantal in, en het bedrag in hele euro's</v>
      </c>
    </row>
    <row r="425" spans="1:9" s="7" customFormat="1" ht="20" x14ac:dyDescent="0.25">
      <c r="A425" s="10" t="s">
        <v>1237</v>
      </c>
      <c r="B425" s="1" t="s">
        <v>643</v>
      </c>
      <c r="C425" s="83"/>
      <c r="D425" s="126"/>
      <c r="E425" s="83"/>
      <c r="F425" s="126"/>
      <c r="G425" s="83"/>
      <c r="H425" s="126"/>
      <c r="I425" s="6" t="str">
        <f>IF(AND(ISNUMBER(C425),ISNUMBER(D425),ISNUMBER(E425),ISNUMBER(F425),ISNUMBER(G425),ISNUMBER(H425)),"",Controlemeldingen!$A$13)</f>
        <v>Voer het aantal in, en het bedrag in hele euro's</v>
      </c>
    </row>
    <row r="426" spans="1:9" s="7" customFormat="1" ht="20" x14ac:dyDescent="0.25">
      <c r="A426" s="10" t="s">
        <v>1238</v>
      </c>
      <c r="B426" s="1" t="s">
        <v>644</v>
      </c>
      <c r="C426" s="83"/>
      <c r="D426" s="126"/>
      <c r="E426" s="83"/>
      <c r="F426" s="126"/>
      <c r="G426" s="83"/>
      <c r="H426" s="126"/>
      <c r="I426" s="6" t="str">
        <f>IF(AND(ISNUMBER(C426),ISNUMBER(D426),ISNUMBER(E426),ISNUMBER(F426),ISNUMBER(G426),ISNUMBER(H426)),"",Controlemeldingen!$A$13)</f>
        <v>Voer het aantal in, en het bedrag in hele euro's</v>
      </c>
    </row>
    <row r="427" spans="1:9" s="7" customFormat="1" ht="20" x14ac:dyDescent="0.25">
      <c r="A427" s="10" t="s">
        <v>1239</v>
      </c>
      <c r="B427" s="1" t="s">
        <v>646</v>
      </c>
      <c r="C427" s="83"/>
      <c r="D427" s="126"/>
      <c r="E427" s="83"/>
      <c r="F427" s="126"/>
      <c r="G427" s="83"/>
      <c r="H427" s="126"/>
      <c r="I427" s="6" t="str">
        <f>IF(AND(ISNUMBER(C427),ISNUMBER(D427),ISNUMBER(E427),ISNUMBER(F427),ISNUMBER(G427),ISNUMBER(H427)),"",Controlemeldingen!$A$13)</f>
        <v>Voer het aantal in, en het bedrag in hele euro's</v>
      </c>
    </row>
    <row r="428" spans="1:9" s="7" customFormat="1" ht="20" x14ac:dyDescent="0.25">
      <c r="A428" s="10" t="s">
        <v>1240</v>
      </c>
      <c r="B428" s="1" t="s">
        <v>640</v>
      </c>
      <c r="C428" s="83"/>
      <c r="D428" s="126"/>
      <c r="E428" s="83"/>
      <c r="F428" s="126"/>
      <c r="G428" s="83"/>
      <c r="H428" s="126"/>
      <c r="I428" s="6" t="str">
        <f>IF(AND(ISNUMBER(C428),ISNUMBER(D428),ISNUMBER(E428),ISNUMBER(F428),ISNUMBER(G428),ISNUMBER(H428)),"",Controlemeldingen!$A$13)</f>
        <v>Voer het aantal in, en het bedrag in hele euro's</v>
      </c>
    </row>
    <row r="429" spans="1:9" s="7" customFormat="1" ht="20" x14ac:dyDescent="0.25">
      <c r="A429" s="10" t="s">
        <v>1241</v>
      </c>
      <c r="B429" s="1" t="s">
        <v>652</v>
      </c>
      <c r="C429" s="83"/>
      <c r="D429" s="126"/>
      <c r="E429" s="83"/>
      <c r="F429" s="126"/>
      <c r="G429" s="83"/>
      <c r="H429" s="126"/>
      <c r="I429" s="6" t="str">
        <f>IF(AND(ISNUMBER(C429),ISNUMBER(D429),ISNUMBER(E429),ISNUMBER(F429),ISNUMBER(G429),ISNUMBER(H429)),"",Controlemeldingen!$A$13)</f>
        <v>Voer het aantal in, en het bedrag in hele euro's</v>
      </c>
    </row>
    <row r="430" spans="1:9" s="7" customFormat="1" ht="20" x14ac:dyDescent="0.25">
      <c r="A430" s="10" t="s">
        <v>1242</v>
      </c>
      <c r="B430" s="1" t="s">
        <v>648</v>
      </c>
      <c r="C430" s="83"/>
      <c r="D430" s="126"/>
      <c r="E430" s="83"/>
      <c r="F430" s="126"/>
      <c r="G430" s="83"/>
      <c r="H430" s="126"/>
      <c r="I430" s="6" t="str">
        <f>IF(AND(ISNUMBER(C430),ISNUMBER(D430),ISNUMBER(E430),ISNUMBER(F430),ISNUMBER(G430),ISNUMBER(H430)),"",Controlemeldingen!$A$13)</f>
        <v>Voer het aantal in, en het bedrag in hele euro's</v>
      </c>
    </row>
    <row r="431" spans="1:9" s="7" customFormat="1" ht="20" x14ac:dyDescent="0.25">
      <c r="A431" s="10" t="s">
        <v>1243</v>
      </c>
      <c r="B431" s="1" t="s">
        <v>626</v>
      </c>
      <c r="C431" s="83"/>
      <c r="D431" s="126"/>
      <c r="E431" s="83"/>
      <c r="F431" s="126"/>
      <c r="G431" s="83"/>
      <c r="H431" s="126"/>
      <c r="I431" s="6" t="str">
        <f>IF(AND(ISNUMBER(C431),ISNUMBER(D431),ISNUMBER(E431),ISNUMBER(F431),ISNUMBER(G431),ISNUMBER(H431)),"",Controlemeldingen!$A$13)</f>
        <v>Voer het aantal in, en het bedrag in hele euro's</v>
      </c>
    </row>
    <row r="432" spans="1:9" s="7" customFormat="1" ht="20" x14ac:dyDescent="0.25">
      <c r="A432" s="10" t="s">
        <v>1244</v>
      </c>
      <c r="B432" s="1" t="s">
        <v>645</v>
      </c>
      <c r="C432" s="83"/>
      <c r="D432" s="126"/>
      <c r="E432" s="83"/>
      <c r="F432" s="126"/>
      <c r="G432" s="83"/>
      <c r="H432" s="126"/>
      <c r="I432" s="6" t="str">
        <f>IF(AND(ISNUMBER(C432),ISNUMBER(D432),ISNUMBER(E432),ISNUMBER(F432),ISNUMBER(G432),ISNUMBER(H432)),"",Controlemeldingen!$A$13)</f>
        <v>Voer het aantal in, en het bedrag in hele euro's</v>
      </c>
    </row>
    <row r="433" spans="1:9" s="7" customFormat="1" ht="20" x14ac:dyDescent="0.25">
      <c r="A433" s="10" t="s">
        <v>1245</v>
      </c>
      <c r="B433" s="1" t="s">
        <v>766</v>
      </c>
      <c r="C433" s="83"/>
      <c r="D433" s="126"/>
      <c r="E433" s="83"/>
      <c r="F433" s="126"/>
      <c r="G433" s="83"/>
      <c r="H433" s="126"/>
      <c r="I433" s="6" t="str">
        <f>IF(AND(ISNUMBER(C433),ISNUMBER(D433),ISNUMBER(E433),ISNUMBER(F433),ISNUMBER(G433),ISNUMBER(H433)),"",Controlemeldingen!$A$13)</f>
        <v>Voer het aantal in, en het bedrag in hele euro's</v>
      </c>
    </row>
    <row r="434" spans="1:9" s="7" customFormat="1" ht="20" x14ac:dyDescent="0.25">
      <c r="A434" s="10" t="s">
        <v>1246</v>
      </c>
      <c r="B434" s="1" t="s">
        <v>650</v>
      </c>
      <c r="C434" s="83"/>
      <c r="D434" s="126"/>
      <c r="E434" s="83"/>
      <c r="F434" s="126"/>
      <c r="G434" s="83"/>
      <c r="H434" s="126"/>
      <c r="I434" s="6" t="str">
        <f>IF(AND(ISNUMBER(C434),ISNUMBER(D434),ISNUMBER(E434),ISNUMBER(F434),ISNUMBER(G434),ISNUMBER(H434)),"",Controlemeldingen!$A$13)</f>
        <v>Voer het aantal in, en het bedrag in hele euro's</v>
      </c>
    </row>
    <row r="435" spans="1:9" s="7" customFormat="1" ht="20" x14ac:dyDescent="0.25">
      <c r="A435" s="10" t="s">
        <v>1247</v>
      </c>
      <c r="B435" s="1" t="s">
        <v>649</v>
      </c>
      <c r="C435" s="83"/>
      <c r="D435" s="126"/>
      <c r="E435" s="83"/>
      <c r="F435" s="126"/>
      <c r="G435" s="83"/>
      <c r="H435" s="126"/>
      <c r="I435" s="6" t="str">
        <f>IF(AND(ISNUMBER(C435),ISNUMBER(D435),ISNUMBER(E435),ISNUMBER(F435),ISNUMBER(G435),ISNUMBER(H435)),"",Controlemeldingen!$A$13)</f>
        <v>Voer het aantal in, en het bedrag in hele euro's</v>
      </c>
    </row>
    <row r="436" spans="1:9" s="7" customFormat="1" ht="20" x14ac:dyDescent="0.25">
      <c r="A436" s="10" t="s">
        <v>1248</v>
      </c>
      <c r="B436" s="1" t="s">
        <v>653</v>
      </c>
      <c r="C436" s="83"/>
      <c r="D436" s="126"/>
      <c r="E436" s="83"/>
      <c r="F436" s="126"/>
      <c r="G436" s="83"/>
      <c r="H436" s="126"/>
      <c r="I436" s="6" t="str">
        <f>IF(AND(ISNUMBER(C436),ISNUMBER(D436),ISNUMBER(E436),ISNUMBER(F436),ISNUMBER(G436),ISNUMBER(H436)),"",Controlemeldingen!$A$13)</f>
        <v>Voer het aantal in, en het bedrag in hele euro's</v>
      </c>
    </row>
    <row r="437" spans="1:9" s="7" customFormat="1" ht="20" x14ac:dyDescent="0.25">
      <c r="A437" s="10" t="s">
        <v>1249</v>
      </c>
      <c r="B437" s="1" t="s">
        <v>654</v>
      </c>
      <c r="C437" s="83"/>
      <c r="D437" s="126"/>
      <c r="E437" s="83"/>
      <c r="F437" s="126"/>
      <c r="G437" s="83"/>
      <c r="H437" s="126"/>
      <c r="I437" s="6" t="str">
        <f>IF(AND(ISNUMBER(C437),ISNUMBER(D437),ISNUMBER(E437),ISNUMBER(F437),ISNUMBER(G437),ISNUMBER(H437)),"",Controlemeldingen!$A$13)</f>
        <v>Voer het aantal in, en het bedrag in hele euro's</v>
      </c>
    </row>
    <row r="438" spans="1:9" s="7" customFormat="1" ht="20" x14ac:dyDescent="0.25">
      <c r="A438" s="10" t="s">
        <v>1250</v>
      </c>
      <c r="B438" s="1" t="s">
        <v>658</v>
      </c>
      <c r="C438" s="83"/>
      <c r="D438" s="126"/>
      <c r="E438" s="83"/>
      <c r="F438" s="126"/>
      <c r="G438" s="83"/>
      <c r="H438" s="126"/>
      <c r="I438" s="6" t="str">
        <f>IF(AND(ISNUMBER(C438),ISNUMBER(D438),ISNUMBER(E438),ISNUMBER(F438),ISNUMBER(G438),ISNUMBER(H438)),"",Controlemeldingen!$A$13)</f>
        <v>Voer het aantal in, en het bedrag in hele euro's</v>
      </c>
    </row>
    <row r="439" spans="1:9" s="7" customFormat="1" ht="20" x14ac:dyDescent="0.25">
      <c r="A439" s="10" t="s">
        <v>1251</v>
      </c>
      <c r="B439" s="1" t="s">
        <v>656</v>
      </c>
      <c r="C439" s="83"/>
      <c r="D439" s="126"/>
      <c r="E439" s="83"/>
      <c r="F439" s="126"/>
      <c r="G439" s="83"/>
      <c r="H439" s="126"/>
      <c r="I439" s="6" t="str">
        <f>IF(AND(ISNUMBER(C439),ISNUMBER(D439),ISNUMBER(E439),ISNUMBER(F439),ISNUMBER(G439),ISNUMBER(H439)),"",Controlemeldingen!$A$13)</f>
        <v>Voer het aantal in, en het bedrag in hele euro's</v>
      </c>
    </row>
    <row r="440" spans="1:9" s="7" customFormat="1" ht="20" x14ac:dyDescent="0.25">
      <c r="A440" s="10" t="s">
        <v>1252</v>
      </c>
      <c r="B440" s="1" t="s">
        <v>657</v>
      </c>
      <c r="C440" s="83"/>
      <c r="D440" s="126"/>
      <c r="E440" s="83"/>
      <c r="F440" s="126"/>
      <c r="G440" s="83"/>
      <c r="H440" s="126"/>
      <c r="I440" s="6" t="str">
        <f>IF(AND(ISNUMBER(C440),ISNUMBER(D440),ISNUMBER(E440),ISNUMBER(F440),ISNUMBER(G440),ISNUMBER(H440)),"",Controlemeldingen!$A$13)</f>
        <v>Voer het aantal in, en het bedrag in hele euro's</v>
      </c>
    </row>
    <row r="441" spans="1:9" s="7" customFormat="1" ht="20" x14ac:dyDescent="0.25">
      <c r="A441" s="10" t="s">
        <v>1253</v>
      </c>
      <c r="B441" s="1" t="s">
        <v>614</v>
      </c>
      <c r="C441" s="83"/>
      <c r="D441" s="126"/>
      <c r="E441" s="83"/>
      <c r="F441" s="126"/>
      <c r="G441" s="83"/>
      <c r="H441" s="126"/>
      <c r="I441" s="6" t="str">
        <f>IF(AND(ISNUMBER(C441),ISNUMBER(D441),ISNUMBER(E441),ISNUMBER(F441),ISNUMBER(G441),ISNUMBER(H441)),"",Controlemeldingen!$A$13)</f>
        <v>Voer het aantal in, en het bedrag in hele euro's</v>
      </c>
    </row>
    <row r="442" spans="1:9" s="7" customFormat="1" ht="20" x14ac:dyDescent="0.25">
      <c r="A442" s="10" t="s">
        <v>1254</v>
      </c>
      <c r="B442" s="1" t="s">
        <v>655</v>
      </c>
      <c r="C442" s="83"/>
      <c r="D442" s="126"/>
      <c r="E442" s="83"/>
      <c r="F442" s="126"/>
      <c r="G442" s="83"/>
      <c r="H442" s="126"/>
      <c r="I442" s="6" t="str">
        <f>IF(AND(ISNUMBER(C442),ISNUMBER(D442),ISNUMBER(E442),ISNUMBER(F442),ISNUMBER(G442),ISNUMBER(H442)),"",Controlemeldingen!$A$13)</f>
        <v>Voer het aantal in, en het bedrag in hele euro's</v>
      </c>
    </row>
    <row r="443" spans="1:9" s="7" customFormat="1" ht="20" x14ac:dyDescent="0.25">
      <c r="A443" s="10" t="s">
        <v>1255</v>
      </c>
      <c r="B443" s="1" t="s">
        <v>659</v>
      </c>
      <c r="C443" s="83"/>
      <c r="D443" s="126"/>
      <c r="E443" s="83"/>
      <c r="F443" s="126"/>
      <c r="G443" s="83"/>
      <c r="H443" s="126"/>
      <c r="I443" s="6" t="str">
        <f>IF(AND(ISNUMBER(C443),ISNUMBER(D443),ISNUMBER(E443),ISNUMBER(F443),ISNUMBER(G443),ISNUMBER(H443)),"",Controlemeldingen!$A$13)</f>
        <v>Voer het aantal in, en het bedrag in hele euro's</v>
      </c>
    </row>
    <row r="444" spans="1:9" s="7" customFormat="1" ht="20" x14ac:dyDescent="0.25">
      <c r="A444" s="10" t="s">
        <v>1256</v>
      </c>
      <c r="B444" s="1" t="s">
        <v>662</v>
      </c>
      <c r="C444" s="83"/>
      <c r="D444" s="126"/>
      <c r="E444" s="83"/>
      <c r="F444" s="126"/>
      <c r="G444" s="83"/>
      <c r="H444" s="126"/>
      <c r="I444" s="6" t="str">
        <f>IF(AND(ISNUMBER(C444),ISNUMBER(D444),ISNUMBER(E444),ISNUMBER(F444),ISNUMBER(G444),ISNUMBER(H444)),"",Controlemeldingen!$A$13)</f>
        <v>Voer het aantal in, en het bedrag in hele euro's</v>
      </c>
    </row>
    <row r="445" spans="1:9" s="7" customFormat="1" ht="20" x14ac:dyDescent="0.25">
      <c r="A445" s="10" t="s">
        <v>1257</v>
      </c>
      <c r="B445" s="1" t="s">
        <v>665</v>
      </c>
      <c r="C445" s="83"/>
      <c r="D445" s="126"/>
      <c r="E445" s="83"/>
      <c r="F445" s="126"/>
      <c r="G445" s="83"/>
      <c r="H445" s="126"/>
      <c r="I445" s="6" t="str">
        <f>IF(AND(ISNUMBER(C445),ISNUMBER(D445),ISNUMBER(E445),ISNUMBER(F445),ISNUMBER(G445),ISNUMBER(H445)),"",Controlemeldingen!$A$13)</f>
        <v>Voer het aantal in, en het bedrag in hele euro's</v>
      </c>
    </row>
    <row r="446" spans="1:9" s="7" customFormat="1" ht="20" x14ac:dyDescent="0.25">
      <c r="A446" s="10" t="s">
        <v>1258</v>
      </c>
      <c r="B446" s="1" t="s">
        <v>667</v>
      </c>
      <c r="C446" s="83"/>
      <c r="D446" s="126"/>
      <c r="E446" s="83"/>
      <c r="F446" s="126"/>
      <c r="G446" s="83"/>
      <c r="H446" s="126"/>
      <c r="I446" s="6" t="str">
        <f>IF(AND(ISNUMBER(C446),ISNUMBER(D446),ISNUMBER(E446),ISNUMBER(F446),ISNUMBER(G446),ISNUMBER(H446)),"",Controlemeldingen!$A$13)</f>
        <v>Voer het aantal in, en het bedrag in hele euro's</v>
      </c>
    </row>
    <row r="447" spans="1:9" s="7" customFormat="1" ht="20" x14ac:dyDescent="0.25">
      <c r="A447" s="10" t="s">
        <v>1259</v>
      </c>
      <c r="B447" s="1" t="s">
        <v>666</v>
      </c>
      <c r="C447" s="83"/>
      <c r="D447" s="126"/>
      <c r="E447" s="83"/>
      <c r="F447" s="126"/>
      <c r="G447" s="83"/>
      <c r="H447" s="126"/>
      <c r="I447" s="6" t="str">
        <f>IF(AND(ISNUMBER(C447),ISNUMBER(D447),ISNUMBER(E447),ISNUMBER(F447),ISNUMBER(G447),ISNUMBER(H447)),"",Controlemeldingen!$A$13)</f>
        <v>Voer het aantal in, en het bedrag in hele euro's</v>
      </c>
    </row>
    <row r="448" spans="1:9" s="7" customFormat="1" ht="20" x14ac:dyDescent="0.25">
      <c r="A448" s="10" t="s">
        <v>1260</v>
      </c>
      <c r="B448" s="1" t="s">
        <v>661</v>
      </c>
      <c r="C448" s="83"/>
      <c r="D448" s="126"/>
      <c r="E448" s="83"/>
      <c r="F448" s="126"/>
      <c r="G448" s="83"/>
      <c r="H448" s="126"/>
      <c r="I448" s="6" t="str">
        <f>IF(AND(ISNUMBER(C448),ISNUMBER(D448),ISNUMBER(E448),ISNUMBER(F448),ISNUMBER(G448),ISNUMBER(H448)),"",Controlemeldingen!$A$13)</f>
        <v>Voer het aantal in, en het bedrag in hele euro's</v>
      </c>
    </row>
    <row r="449" spans="1:9" s="7" customFormat="1" ht="20" x14ac:dyDescent="0.25">
      <c r="A449" s="10" t="s">
        <v>1261</v>
      </c>
      <c r="B449" s="1" t="s">
        <v>592</v>
      </c>
      <c r="C449" s="83"/>
      <c r="D449" s="126"/>
      <c r="E449" s="83"/>
      <c r="F449" s="126"/>
      <c r="G449" s="83"/>
      <c r="H449" s="126"/>
      <c r="I449" s="6" t="str">
        <f>IF(AND(ISNUMBER(C449),ISNUMBER(D449),ISNUMBER(E449),ISNUMBER(F449),ISNUMBER(G449),ISNUMBER(H449)),"",Controlemeldingen!$A$13)</f>
        <v>Voer het aantal in, en het bedrag in hele euro's</v>
      </c>
    </row>
    <row r="450" spans="1:9" s="7" customFormat="1" ht="20" x14ac:dyDescent="0.25">
      <c r="A450" s="10" t="s">
        <v>1262</v>
      </c>
      <c r="B450" s="1" t="s">
        <v>664</v>
      </c>
      <c r="C450" s="83"/>
      <c r="D450" s="126"/>
      <c r="E450" s="83"/>
      <c r="F450" s="126"/>
      <c r="G450" s="83"/>
      <c r="H450" s="126"/>
      <c r="I450" s="6" t="str">
        <f>IF(AND(ISNUMBER(C450),ISNUMBER(D450),ISNUMBER(E450),ISNUMBER(F450),ISNUMBER(G450),ISNUMBER(H450)),"",Controlemeldingen!$A$13)</f>
        <v>Voer het aantal in, en het bedrag in hele euro's</v>
      </c>
    </row>
    <row r="451" spans="1:9" s="7" customFormat="1" ht="20" x14ac:dyDescent="0.25">
      <c r="A451" s="10" t="s">
        <v>1263</v>
      </c>
      <c r="B451" s="1" t="s">
        <v>663</v>
      </c>
      <c r="C451" s="83"/>
      <c r="D451" s="126"/>
      <c r="E451" s="83"/>
      <c r="F451" s="126"/>
      <c r="G451" s="83"/>
      <c r="H451" s="126"/>
      <c r="I451" s="6" t="str">
        <f>IF(AND(ISNUMBER(C451),ISNUMBER(D451),ISNUMBER(E451),ISNUMBER(F451),ISNUMBER(G451),ISNUMBER(H451)),"",Controlemeldingen!$A$13)</f>
        <v>Voer het aantal in, en het bedrag in hele euro's</v>
      </c>
    </row>
    <row r="452" spans="1:9" s="7" customFormat="1" ht="20" x14ac:dyDescent="0.25">
      <c r="A452" s="10" t="s">
        <v>1264</v>
      </c>
      <c r="B452" s="1" t="s">
        <v>660</v>
      </c>
      <c r="C452" s="83"/>
      <c r="D452" s="126"/>
      <c r="E452" s="83"/>
      <c r="F452" s="126"/>
      <c r="G452" s="83"/>
      <c r="H452" s="126"/>
      <c r="I452" s="6" t="str">
        <f>IF(AND(ISNUMBER(C452),ISNUMBER(D452),ISNUMBER(E452),ISNUMBER(F452),ISNUMBER(G452),ISNUMBER(H452)),"",Controlemeldingen!$A$13)</f>
        <v>Voer het aantal in, en het bedrag in hele euro's</v>
      </c>
    </row>
    <row r="453" spans="1:9" s="7" customFormat="1" ht="20" x14ac:dyDescent="0.25">
      <c r="A453" s="10" t="s">
        <v>1265</v>
      </c>
      <c r="B453" s="1" t="s">
        <v>668</v>
      </c>
      <c r="C453" s="83"/>
      <c r="D453" s="126"/>
      <c r="E453" s="83"/>
      <c r="F453" s="126"/>
      <c r="G453" s="83"/>
      <c r="H453" s="126"/>
      <c r="I453" s="6" t="str">
        <f>IF(AND(ISNUMBER(C453),ISNUMBER(D453),ISNUMBER(E453),ISNUMBER(F453),ISNUMBER(G453),ISNUMBER(H453)),"",Controlemeldingen!$A$13)</f>
        <v>Voer het aantal in, en het bedrag in hele euro's</v>
      </c>
    </row>
    <row r="454" spans="1:9" s="7" customFormat="1" ht="20" x14ac:dyDescent="0.25">
      <c r="A454" s="10" t="s">
        <v>1266</v>
      </c>
      <c r="B454" s="1" t="s">
        <v>672</v>
      </c>
      <c r="C454" s="83"/>
      <c r="D454" s="126"/>
      <c r="E454" s="83"/>
      <c r="F454" s="126"/>
      <c r="G454" s="83"/>
      <c r="H454" s="126"/>
      <c r="I454" s="6" t="str">
        <f>IF(AND(ISNUMBER(C454),ISNUMBER(D454),ISNUMBER(E454),ISNUMBER(F454),ISNUMBER(G454),ISNUMBER(H454)),"",Controlemeldingen!$A$13)</f>
        <v>Voer het aantal in, en het bedrag in hele euro's</v>
      </c>
    </row>
    <row r="455" spans="1:9" s="7" customFormat="1" ht="20" x14ac:dyDescent="0.25">
      <c r="A455" s="10" t="s">
        <v>1267</v>
      </c>
      <c r="B455" s="1" t="s">
        <v>670</v>
      </c>
      <c r="C455" s="83"/>
      <c r="D455" s="126"/>
      <c r="E455" s="83"/>
      <c r="F455" s="126"/>
      <c r="G455" s="83"/>
      <c r="H455" s="126"/>
      <c r="I455" s="6" t="str">
        <f>IF(AND(ISNUMBER(C455),ISNUMBER(D455),ISNUMBER(E455),ISNUMBER(F455),ISNUMBER(G455),ISNUMBER(H455)),"",Controlemeldingen!$A$13)</f>
        <v>Voer het aantal in, en het bedrag in hele euro's</v>
      </c>
    </row>
    <row r="456" spans="1:9" s="7" customFormat="1" ht="20" x14ac:dyDescent="0.25">
      <c r="A456" s="10" t="s">
        <v>1268</v>
      </c>
      <c r="B456" s="1" t="s">
        <v>673</v>
      </c>
      <c r="C456" s="83"/>
      <c r="D456" s="126"/>
      <c r="E456" s="83"/>
      <c r="F456" s="126"/>
      <c r="G456" s="83"/>
      <c r="H456" s="126"/>
      <c r="I456" s="6" t="str">
        <f>IF(AND(ISNUMBER(C456),ISNUMBER(D456),ISNUMBER(E456),ISNUMBER(F456),ISNUMBER(G456),ISNUMBER(H456)),"",Controlemeldingen!$A$13)</f>
        <v>Voer het aantal in, en het bedrag in hele euro's</v>
      </c>
    </row>
    <row r="457" spans="1:9" s="7" customFormat="1" ht="20" x14ac:dyDescent="0.25">
      <c r="A457" s="10" t="s">
        <v>1269</v>
      </c>
      <c r="B457" s="1" t="s">
        <v>671</v>
      </c>
      <c r="C457" s="83"/>
      <c r="D457" s="126"/>
      <c r="E457" s="83"/>
      <c r="F457" s="126"/>
      <c r="G457" s="83"/>
      <c r="H457" s="126"/>
      <c r="I457" s="6" t="str">
        <f>IF(AND(ISNUMBER(C457),ISNUMBER(D457),ISNUMBER(E457),ISNUMBER(F457),ISNUMBER(G457),ISNUMBER(H457)),"",Controlemeldingen!$A$13)</f>
        <v>Voer het aantal in, en het bedrag in hele euro's</v>
      </c>
    </row>
    <row r="458" spans="1:9" s="7" customFormat="1" ht="20" x14ac:dyDescent="0.25">
      <c r="A458" s="10" t="s">
        <v>1270</v>
      </c>
      <c r="B458" s="1" t="s">
        <v>675</v>
      </c>
      <c r="C458" s="83"/>
      <c r="D458" s="126"/>
      <c r="E458" s="83"/>
      <c r="F458" s="126"/>
      <c r="G458" s="83"/>
      <c r="H458" s="126"/>
      <c r="I458" s="6" t="str">
        <f>IF(AND(ISNUMBER(C458),ISNUMBER(D458),ISNUMBER(E458),ISNUMBER(F458),ISNUMBER(G458),ISNUMBER(H458)),"",Controlemeldingen!$A$13)</f>
        <v>Voer het aantal in, en het bedrag in hele euro's</v>
      </c>
    </row>
    <row r="459" spans="1:9" s="7" customFormat="1" ht="20" x14ac:dyDescent="0.25">
      <c r="A459" s="10" t="s">
        <v>1271</v>
      </c>
      <c r="B459" s="1" t="s">
        <v>681</v>
      </c>
      <c r="C459" s="83"/>
      <c r="D459" s="126"/>
      <c r="E459" s="83"/>
      <c r="F459" s="126"/>
      <c r="G459" s="83"/>
      <c r="H459" s="126"/>
      <c r="I459" s="6" t="str">
        <f>IF(AND(ISNUMBER(C459),ISNUMBER(D459),ISNUMBER(E459),ISNUMBER(F459),ISNUMBER(G459),ISNUMBER(H459)),"",Controlemeldingen!$A$13)</f>
        <v>Voer het aantal in, en het bedrag in hele euro's</v>
      </c>
    </row>
    <row r="460" spans="1:9" s="7" customFormat="1" ht="20" x14ac:dyDescent="0.25">
      <c r="A460" s="10" t="s">
        <v>1272</v>
      </c>
      <c r="B460" s="1" t="s">
        <v>597</v>
      </c>
      <c r="C460" s="83"/>
      <c r="D460" s="126"/>
      <c r="E460" s="83"/>
      <c r="F460" s="126"/>
      <c r="G460" s="83"/>
      <c r="H460" s="126"/>
      <c r="I460" s="6" t="str">
        <f>IF(AND(ISNUMBER(C460),ISNUMBER(D460),ISNUMBER(E460),ISNUMBER(F460),ISNUMBER(G460),ISNUMBER(H460)),"",Controlemeldingen!$A$13)</f>
        <v>Voer het aantal in, en het bedrag in hele euro's</v>
      </c>
    </row>
    <row r="461" spans="1:9" s="7" customFormat="1" ht="20" x14ac:dyDescent="0.25">
      <c r="A461" s="10" t="s">
        <v>1273</v>
      </c>
      <c r="B461" s="1" t="s">
        <v>676</v>
      </c>
      <c r="C461" s="83"/>
      <c r="D461" s="126"/>
      <c r="E461" s="83"/>
      <c r="F461" s="126"/>
      <c r="G461" s="83"/>
      <c r="H461" s="126"/>
      <c r="I461" s="6" t="str">
        <f>IF(AND(ISNUMBER(C461),ISNUMBER(D461),ISNUMBER(E461),ISNUMBER(F461),ISNUMBER(G461),ISNUMBER(H461)),"",Controlemeldingen!$A$13)</f>
        <v>Voer het aantal in, en het bedrag in hele euro's</v>
      </c>
    </row>
    <row r="462" spans="1:9" s="7" customFormat="1" ht="20" x14ac:dyDescent="0.25">
      <c r="A462" s="10" t="s">
        <v>1274</v>
      </c>
      <c r="B462" s="1" t="s">
        <v>609</v>
      </c>
      <c r="C462" s="83"/>
      <c r="D462" s="126"/>
      <c r="E462" s="83"/>
      <c r="F462" s="126"/>
      <c r="G462" s="83"/>
      <c r="H462" s="126"/>
      <c r="I462" s="6" t="str">
        <f>IF(AND(ISNUMBER(C462),ISNUMBER(D462),ISNUMBER(E462),ISNUMBER(F462),ISNUMBER(G462),ISNUMBER(H462)),"",Controlemeldingen!$A$13)</f>
        <v>Voer het aantal in, en het bedrag in hele euro's</v>
      </c>
    </row>
    <row r="463" spans="1:9" s="7" customFormat="1" ht="20" x14ac:dyDescent="0.25">
      <c r="A463" s="10" t="s">
        <v>1275</v>
      </c>
      <c r="B463" s="1" t="s">
        <v>747</v>
      </c>
      <c r="C463" s="83"/>
      <c r="D463" s="126"/>
      <c r="E463" s="83"/>
      <c r="F463" s="126"/>
      <c r="G463" s="83"/>
      <c r="H463" s="126"/>
      <c r="I463" s="6" t="str">
        <f>IF(AND(ISNUMBER(C463),ISNUMBER(D463),ISNUMBER(E463),ISNUMBER(F463),ISNUMBER(G463),ISNUMBER(H463)),"",Controlemeldingen!$A$13)</f>
        <v>Voer het aantal in, en het bedrag in hele euro's</v>
      </c>
    </row>
    <row r="464" spans="1:9" s="7" customFormat="1" ht="20" x14ac:dyDescent="0.25">
      <c r="A464" s="10" t="s">
        <v>1276</v>
      </c>
      <c r="B464" s="1" t="s">
        <v>677</v>
      </c>
      <c r="C464" s="83"/>
      <c r="D464" s="126"/>
      <c r="E464" s="83"/>
      <c r="F464" s="126"/>
      <c r="G464" s="83"/>
      <c r="H464" s="126"/>
      <c r="I464" s="6" t="str">
        <f>IF(AND(ISNUMBER(C464),ISNUMBER(D464),ISNUMBER(E464),ISNUMBER(F464),ISNUMBER(G464),ISNUMBER(H464)),"",Controlemeldingen!$A$13)</f>
        <v>Voer het aantal in, en het bedrag in hele euro's</v>
      </c>
    </row>
    <row r="465" spans="1:9" s="7" customFormat="1" ht="20" x14ac:dyDescent="0.25">
      <c r="A465" s="10" t="s">
        <v>1277</v>
      </c>
      <c r="B465" s="1" t="s">
        <v>678</v>
      </c>
      <c r="C465" s="83"/>
      <c r="D465" s="126"/>
      <c r="E465" s="83"/>
      <c r="F465" s="126"/>
      <c r="G465" s="83"/>
      <c r="H465" s="126"/>
      <c r="I465" s="6" t="str">
        <f>IF(AND(ISNUMBER(C465),ISNUMBER(D465),ISNUMBER(E465),ISNUMBER(F465),ISNUMBER(G465),ISNUMBER(H465)),"",Controlemeldingen!$A$13)</f>
        <v>Voer het aantal in, en het bedrag in hele euro's</v>
      </c>
    </row>
    <row r="466" spans="1:9" s="7" customFormat="1" ht="20" x14ac:dyDescent="0.25">
      <c r="A466" s="10" t="s">
        <v>1278</v>
      </c>
      <c r="B466" s="1" t="s">
        <v>680</v>
      </c>
      <c r="C466" s="83"/>
      <c r="D466" s="126"/>
      <c r="E466" s="83"/>
      <c r="F466" s="126"/>
      <c r="G466" s="83"/>
      <c r="H466" s="126"/>
      <c r="I466" s="6" t="str">
        <f>IF(AND(ISNUMBER(C466),ISNUMBER(D466),ISNUMBER(E466),ISNUMBER(F466),ISNUMBER(G466),ISNUMBER(H466)),"",Controlemeldingen!$A$13)</f>
        <v>Voer het aantal in, en het bedrag in hele euro's</v>
      </c>
    </row>
    <row r="467" spans="1:9" s="7" customFormat="1" ht="20" x14ac:dyDescent="0.25">
      <c r="A467" s="10" t="s">
        <v>1279</v>
      </c>
      <c r="B467" s="1" t="s">
        <v>601</v>
      </c>
      <c r="C467" s="83"/>
      <c r="D467" s="126"/>
      <c r="E467" s="83"/>
      <c r="F467" s="126"/>
      <c r="G467" s="83"/>
      <c r="H467" s="126"/>
      <c r="I467" s="6" t="str">
        <f>IF(AND(ISNUMBER(C467),ISNUMBER(D467),ISNUMBER(E467),ISNUMBER(F467),ISNUMBER(G467),ISNUMBER(H467)),"",Controlemeldingen!$A$13)</f>
        <v>Voer het aantal in, en het bedrag in hele euro's</v>
      </c>
    </row>
    <row r="468" spans="1:9" s="7" customFormat="1" ht="20" x14ac:dyDescent="0.25">
      <c r="A468" s="10" t="s">
        <v>1280</v>
      </c>
      <c r="B468" s="1" t="s">
        <v>674</v>
      </c>
      <c r="C468" s="83"/>
      <c r="D468" s="126"/>
      <c r="E468" s="83"/>
      <c r="F468" s="126"/>
      <c r="G468" s="83"/>
      <c r="H468" s="126"/>
      <c r="I468" s="6" t="str">
        <f>IF(AND(ISNUMBER(C468),ISNUMBER(D468),ISNUMBER(E468),ISNUMBER(F468),ISNUMBER(G468),ISNUMBER(H468)),"",Controlemeldingen!$A$13)</f>
        <v>Voer het aantal in, en het bedrag in hele euro's</v>
      </c>
    </row>
    <row r="469" spans="1:9" s="7" customFormat="1" ht="20" x14ac:dyDescent="0.25">
      <c r="A469" s="10" t="s">
        <v>1281</v>
      </c>
      <c r="B469" s="1" t="s">
        <v>682</v>
      </c>
      <c r="C469" s="83"/>
      <c r="D469" s="126"/>
      <c r="E469" s="83"/>
      <c r="F469" s="126"/>
      <c r="G469" s="83"/>
      <c r="H469" s="126"/>
      <c r="I469" s="6" t="str">
        <f>IF(AND(ISNUMBER(C469),ISNUMBER(D469),ISNUMBER(E469),ISNUMBER(F469),ISNUMBER(G469),ISNUMBER(H469)),"",Controlemeldingen!$A$13)</f>
        <v>Voer het aantal in, en het bedrag in hele euro's</v>
      </c>
    </row>
    <row r="470" spans="1:9" s="7" customFormat="1" ht="20" x14ac:dyDescent="0.25">
      <c r="A470" s="10" t="s">
        <v>1282</v>
      </c>
      <c r="B470" s="1" t="s">
        <v>684</v>
      </c>
      <c r="C470" s="83"/>
      <c r="D470" s="126"/>
      <c r="E470" s="83"/>
      <c r="F470" s="126"/>
      <c r="G470" s="83"/>
      <c r="H470" s="126"/>
      <c r="I470" s="6" t="str">
        <f>IF(AND(ISNUMBER(C470),ISNUMBER(D470),ISNUMBER(E470),ISNUMBER(F470),ISNUMBER(G470),ISNUMBER(H470)),"",Controlemeldingen!$A$13)</f>
        <v>Voer het aantal in, en het bedrag in hele euro's</v>
      </c>
    </row>
    <row r="471" spans="1:9" s="7" customFormat="1" ht="20" x14ac:dyDescent="0.25">
      <c r="A471" s="10" t="s">
        <v>1283</v>
      </c>
      <c r="B471" s="1" t="s">
        <v>748</v>
      </c>
      <c r="C471" s="83"/>
      <c r="D471" s="126"/>
      <c r="E471" s="83"/>
      <c r="F471" s="126"/>
      <c r="G471" s="83"/>
      <c r="H471" s="126"/>
      <c r="I471" s="6" t="str">
        <f>IF(AND(ISNUMBER(C471),ISNUMBER(D471),ISNUMBER(E471),ISNUMBER(F471),ISNUMBER(G471),ISNUMBER(H471)),"",Controlemeldingen!$A$13)</f>
        <v>Voer het aantal in, en het bedrag in hele euro's</v>
      </c>
    </row>
    <row r="472" spans="1:9" s="7" customFormat="1" ht="20" x14ac:dyDescent="0.25">
      <c r="A472" s="10" t="s">
        <v>1284</v>
      </c>
      <c r="B472" s="1" t="s">
        <v>688</v>
      </c>
      <c r="C472" s="83"/>
      <c r="D472" s="126"/>
      <c r="E472" s="83"/>
      <c r="F472" s="126"/>
      <c r="G472" s="83"/>
      <c r="H472" s="126"/>
      <c r="I472" s="6" t="str">
        <f>IF(AND(ISNUMBER(C472),ISNUMBER(D472),ISNUMBER(E472),ISNUMBER(F472),ISNUMBER(G472),ISNUMBER(H472)),"",Controlemeldingen!$A$13)</f>
        <v>Voer het aantal in, en het bedrag in hele euro's</v>
      </c>
    </row>
    <row r="473" spans="1:9" s="7" customFormat="1" ht="20" x14ac:dyDescent="0.25">
      <c r="A473" s="10" t="s">
        <v>1285</v>
      </c>
      <c r="B473" s="1" t="s">
        <v>769</v>
      </c>
      <c r="C473" s="83"/>
      <c r="D473" s="126"/>
      <c r="E473" s="83"/>
      <c r="F473" s="126"/>
      <c r="G473" s="83"/>
      <c r="H473" s="126"/>
      <c r="I473" s="6" t="str">
        <f>IF(AND(ISNUMBER(C473),ISNUMBER(D473),ISNUMBER(E473),ISNUMBER(F473),ISNUMBER(G473),ISNUMBER(H473)),"",Controlemeldingen!$A$13)</f>
        <v>Voer het aantal in, en het bedrag in hele euro's</v>
      </c>
    </row>
    <row r="474" spans="1:9" s="7" customFormat="1" ht="20" x14ac:dyDescent="0.25">
      <c r="A474" s="10" t="s">
        <v>1286</v>
      </c>
      <c r="B474" s="1" t="s">
        <v>686</v>
      </c>
      <c r="C474" s="83"/>
      <c r="D474" s="126"/>
      <c r="E474" s="83"/>
      <c r="F474" s="126"/>
      <c r="G474" s="83"/>
      <c r="H474" s="126"/>
      <c r="I474" s="6" t="str">
        <f>IF(AND(ISNUMBER(C474),ISNUMBER(D474),ISNUMBER(E474),ISNUMBER(F474),ISNUMBER(G474),ISNUMBER(H474)),"",Controlemeldingen!$A$13)</f>
        <v>Voer het aantal in, en het bedrag in hele euro's</v>
      </c>
    </row>
    <row r="475" spans="1:9" s="7" customFormat="1" ht="20" x14ac:dyDescent="0.25">
      <c r="A475" s="10" t="s">
        <v>1287</v>
      </c>
      <c r="B475" s="1" t="s">
        <v>685</v>
      </c>
      <c r="C475" s="83"/>
      <c r="D475" s="126"/>
      <c r="E475" s="83"/>
      <c r="F475" s="126"/>
      <c r="G475" s="83"/>
      <c r="H475" s="126"/>
      <c r="I475" s="6" t="str">
        <f>IF(AND(ISNUMBER(C475),ISNUMBER(D475),ISNUMBER(E475),ISNUMBER(F475),ISNUMBER(G475),ISNUMBER(H475)),"",Controlemeldingen!$A$13)</f>
        <v>Voer het aantal in, en het bedrag in hele euro's</v>
      </c>
    </row>
    <row r="476" spans="1:9" s="7" customFormat="1" ht="20" x14ac:dyDescent="0.25">
      <c r="A476" s="10" t="s">
        <v>1288</v>
      </c>
      <c r="B476" s="1" t="s">
        <v>689</v>
      </c>
      <c r="C476" s="83"/>
      <c r="D476" s="126"/>
      <c r="E476" s="83"/>
      <c r="F476" s="126"/>
      <c r="G476" s="83"/>
      <c r="H476" s="126"/>
      <c r="I476" s="6" t="str">
        <f>IF(AND(ISNUMBER(C476),ISNUMBER(D476),ISNUMBER(E476),ISNUMBER(F476),ISNUMBER(G476),ISNUMBER(H476)),"",Controlemeldingen!$A$13)</f>
        <v>Voer het aantal in, en het bedrag in hele euro's</v>
      </c>
    </row>
    <row r="477" spans="1:9" s="7" customFormat="1" ht="20" x14ac:dyDescent="0.25">
      <c r="A477" s="10" t="s">
        <v>1289</v>
      </c>
      <c r="B477" s="1" t="s">
        <v>690</v>
      </c>
      <c r="C477" s="83"/>
      <c r="D477" s="126"/>
      <c r="E477" s="83"/>
      <c r="F477" s="126"/>
      <c r="G477" s="83"/>
      <c r="H477" s="126"/>
      <c r="I477" s="6" t="str">
        <f>IF(AND(ISNUMBER(C477),ISNUMBER(D477),ISNUMBER(E477),ISNUMBER(F477),ISNUMBER(G477),ISNUMBER(H477)),"",Controlemeldingen!$A$13)</f>
        <v>Voer het aantal in, en het bedrag in hele euro's</v>
      </c>
    </row>
    <row r="478" spans="1:9" s="7" customFormat="1" ht="20" x14ac:dyDescent="0.25">
      <c r="A478" s="10" t="s">
        <v>1290</v>
      </c>
      <c r="B478" s="1" t="s">
        <v>683</v>
      </c>
      <c r="C478" s="83"/>
      <c r="D478" s="126"/>
      <c r="E478" s="83"/>
      <c r="F478" s="126"/>
      <c r="G478" s="83"/>
      <c r="H478" s="126"/>
      <c r="I478" s="6" t="str">
        <f>IF(AND(ISNUMBER(C478),ISNUMBER(D478),ISNUMBER(E478),ISNUMBER(F478),ISNUMBER(G478),ISNUMBER(H478)),"",Controlemeldingen!$A$13)</f>
        <v>Voer het aantal in, en het bedrag in hele euro's</v>
      </c>
    </row>
    <row r="479" spans="1:9" s="7" customFormat="1" ht="20" x14ac:dyDescent="0.25">
      <c r="A479" s="10" t="s">
        <v>1291</v>
      </c>
      <c r="B479" s="1" t="s">
        <v>687</v>
      </c>
      <c r="C479" s="83"/>
      <c r="D479" s="126"/>
      <c r="E479" s="83"/>
      <c r="F479" s="126"/>
      <c r="G479" s="83"/>
      <c r="H479" s="126"/>
      <c r="I479" s="6" t="str">
        <f>IF(AND(ISNUMBER(C479),ISNUMBER(D479),ISNUMBER(E479),ISNUMBER(F479),ISNUMBER(G479),ISNUMBER(H479)),"",Controlemeldingen!$A$13)</f>
        <v>Voer het aantal in, en het bedrag in hele euro's</v>
      </c>
    </row>
    <row r="480" spans="1:9" s="7" customFormat="1" ht="20" x14ac:dyDescent="0.25">
      <c r="A480" s="10" t="s">
        <v>1292</v>
      </c>
      <c r="B480" s="1" t="s">
        <v>711</v>
      </c>
      <c r="C480" s="83"/>
      <c r="D480" s="126"/>
      <c r="E480" s="83"/>
      <c r="F480" s="126"/>
      <c r="G480" s="83"/>
      <c r="H480" s="126"/>
      <c r="I480" s="6" t="str">
        <f>IF(AND(ISNUMBER(C480),ISNUMBER(D480),ISNUMBER(E480),ISNUMBER(F480),ISNUMBER(G480),ISNUMBER(H480)),"",Controlemeldingen!$A$13)</f>
        <v>Voer het aantal in, en het bedrag in hele euro's</v>
      </c>
    </row>
    <row r="481" spans="1:9" s="7" customFormat="1" ht="20" x14ac:dyDescent="0.25">
      <c r="A481" s="10" t="s">
        <v>1293</v>
      </c>
      <c r="B481" s="1" t="s">
        <v>707</v>
      </c>
      <c r="C481" s="83"/>
      <c r="D481" s="126"/>
      <c r="E481" s="83"/>
      <c r="F481" s="126"/>
      <c r="G481" s="83"/>
      <c r="H481" s="126"/>
      <c r="I481" s="6" t="str">
        <f>IF(AND(ISNUMBER(C481),ISNUMBER(D481),ISNUMBER(E481),ISNUMBER(F481),ISNUMBER(G481),ISNUMBER(H481)),"",Controlemeldingen!$A$13)</f>
        <v>Voer het aantal in, en het bedrag in hele euro's</v>
      </c>
    </row>
    <row r="482" spans="1:9" s="7" customFormat="1" ht="20" x14ac:dyDescent="0.25">
      <c r="A482" s="10" t="s">
        <v>1294</v>
      </c>
      <c r="B482" s="1" t="s">
        <v>706</v>
      </c>
      <c r="C482" s="83"/>
      <c r="D482" s="126"/>
      <c r="E482" s="83"/>
      <c r="F482" s="126"/>
      <c r="G482" s="83"/>
      <c r="H482" s="126"/>
      <c r="I482" s="6" t="str">
        <f>IF(AND(ISNUMBER(C482),ISNUMBER(D482),ISNUMBER(E482),ISNUMBER(F482),ISNUMBER(G482),ISNUMBER(H482)),"",Controlemeldingen!$A$13)</f>
        <v>Voer het aantal in, en het bedrag in hele euro's</v>
      </c>
    </row>
    <row r="483" spans="1:9" s="7" customFormat="1" ht="20" x14ac:dyDescent="0.25">
      <c r="A483" s="10" t="s">
        <v>1295</v>
      </c>
      <c r="B483" s="1" t="s">
        <v>709</v>
      </c>
      <c r="C483" s="83"/>
      <c r="D483" s="126"/>
      <c r="E483" s="83"/>
      <c r="F483" s="126"/>
      <c r="G483" s="83"/>
      <c r="H483" s="126"/>
      <c r="I483" s="6" t="str">
        <f>IF(AND(ISNUMBER(C483),ISNUMBER(D483),ISNUMBER(E483),ISNUMBER(F483),ISNUMBER(G483),ISNUMBER(H483)),"",Controlemeldingen!$A$13)</f>
        <v>Voer het aantal in, en het bedrag in hele euro's</v>
      </c>
    </row>
    <row r="484" spans="1:9" s="7" customFormat="1" ht="20" x14ac:dyDescent="0.25">
      <c r="A484" s="10" t="s">
        <v>1296</v>
      </c>
      <c r="B484" s="1" t="s">
        <v>693</v>
      </c>
      <c r="C484" s="83"/>
      <c r="D484" s="126"/>
      <c r="E484" s="83"/>
      <c r="F484" s="126"/>
      <c r="G484" s="83"/>
      <c r="H484" s="126"/>
      <c r="I484" s="6" t="str">
        <f>IF(AND(ISNUMBER(C484),ISNUMBER(D484),ISNUMBER(E484),ISNUMBER(F484),ISNUMBER(G484),ISNUMBER(H484)),"",Controlemeldingen!$A$13)</f>
        <v>Voer het aantal in, en het bedrag in hele euro's</v>
      </c>
    </row>
    <row r="485" spans="1:9" s="7" customFormat="1" ht="20" x14ac:dyDescent="0.25">
      <c r="A485" s="10" t="s">
        <v>1297</v>
      </c>
      <c r="B485" s="1" t="s">
        <v>699</v>
      </c>
      <c r="C485" s="83"/>
      <c r="D485" s="126"/>
      <c r="E485" s="83"/>
      <c r="F485" s="126"/>
      <c r="G485" s="83"/>
      <c r="H485" s="126"/>
      <c r="I485" s="6" t="str">
        <f>IF(AND(ISNUMBER(C485),ISNUMBER(D485),ISNUMBER(E485),ISNUMBER(F485),ISNUMBER(G485),ISNUMBER(H485)),"",Controlemeldingen!$A$13)</f>
        <v>Voer het aantal in, en het bedrag in hele euro's</v>
      </c>
    </row>
    <row r="486" spans="1:9" s="7" customFormat="1" ht="20" x14ac:dyDescent="0.25">
      <c r="A486" s="10" t="s">
        <v>1298</v>
      </c>
      <c r="B486" s="1" t="s">
        <v>692</v>
      </c>
      <c r="C486" s="83"/>
      <c r="D486" s="126"/>
      <c r="E486" s="83"/>
      <c r="F486" s="126"/>
      <c r="G486" s="83"/>
      <c r="H486" s="126"/>
      <c r="I486" s="6" t="str">
        <f>IF(AND(ISNUMBER(C486),ISNUMBER(D486),ISNUMBER(E486),ISNUMBER(F486),ISNUMBER(G486),ISNUMBER(H486)),"",Controlemeldingen!$A$13)</f>
        <v>Voer het aantal in, en het bedrag in hele euro's</v>
      </c>
    </row>
    <row r="487" spans="1:9" s="7" customFormat="1" ht="20" x14ac:dyDescent="0.25">
      <c r="A487" s="10" t="s">
        <v>1299</v>
      </c>
      <c r="B487" s="1" t="s">
        <v>697</v>
      </c>
      <c r="C487" s="83"/>
      <c r="D487" s="126"/>
      <c r="E487" s="83"/>
      <c r="F487" s="126"/>
      <c r="G487" s="83"/>
      <c r="H487" s="126"/>
      <c r="I487" s="6" t="str">
        <f>IF(AND(ISNUMBER(C487),ISNUMBER(D487),ISNUMBER(E487),ISNUMBER(F487),ISNUMBER(G487),ISNUMBER(H487)),"",Controlemeldingen!$A$13)</f>
        <v>Voer het aantal in, en het bedrag in hele euro's</v>
      </c>
    </row>
    <row r="488" spans="1:9" s="7" customFormat="1" ht="20" x14ac:dyDescent="0.25">
      <c r="A488" s="10" t="s">
        <v>1300</v>
      </c>
      <c r="B488" s="1" t="s">
        <v>713</v>
      </c>
      <c r="C488" s="83"/>
      <c r="D488" s="126"/>
      <c r="E488" s="83"/>
      <c r="F488" s="126"/>
      <c r="G488" s="83"/>
      <c r="H488" s="126"/>
      <c r="I488" s="6" t="str">
        <f>IF(AND(ISNUMBER(C488),ISNUMBER(D488),ISNUMBER(E488),ISNUMBER(F488),ISNUMBER(G488),ISNUMBER(H488)),"",Controlemeldingen!$A$13)</f>
        <v>Voer het aantal in, en het bedrag in hele euro's</v>
      </c>
    </row>
    <row r="489" spans="1:9" s="7" customFormat="1" ht="20" x14ac:dyDescent="0.25">
      <c r="A489" s="10" t="s">
        <v>1301</v>
      </c>
      <c r="B489" s="1" t="s">
        <v>708</v>
      </c>
      <c r="C489" s="83"/>
      <c r="D489" s="126"/>
      <c r="E489" s="83"/>
      <c r="F489" s="126"/>
      <c r="G489" s="83"/>
      <c r="H489" s="126"/>
      <c r="I489" s="6" t="str">
        <f>IF(AND(ISNUMBER(C489),ISNUMBER(D489),ISNUMBER(E489),ISNUMBER(F489),ISNUMBER(G489),ISNUMBER(H489)),"",Controlemeldingen!$A$13)</f>
        <v>Voer het aantal in, en het bedrag in hele euro's</v>
      </c>
    </row>
    <row r="490" spans="1:9" s="7" customFormat="1" ht="20" x14ac:dyDescent="0.25">
      <c r="A490" s="10" t="s">
        <v>1302</v>
      </c>
      <c r="B490" s="1" t="s">
        <v>691</v>
      </c>
      <c r="C490" s="83"/>
      <c r="D490" s="126"/>
      <c r="E490" s="83"/>
      <c r="F490" s="126"/>
      <c r="G490" s="83"/>
      <c r="H490" s="126"/>
      <c r="I490" s="6" t="str">
        <f>IF(AND(ISNUMBER(C490),ISNUMBER(D490),ISNUMBER(E490),ISNUMBER(F490),ISNUMBER(G490),ISNUMBER(H490)),"",Controlemeldingen!$A$13)</f>
        <v>Voer het aantal in, en het bedrag in hele euro's</v>
      </c>
    </row>
    <row r="491" spans="1:9" s="7" customFormat="1" ht="20" x14ac:dyDescent="0.25">
      <c r="A491" s="10" t="s">
        <v>1303</v>
      </c>
      <c r="B491" s="1" t="s">
        <v>725</v>
      </c>
      <c r="C491" s="83"/>
      <c r="D491" s="126"/>
      <c r="E491" s="83"/>
      <c r="F491" s="126"/>
      <c r="G491" s="83"/>
      <c r="H491" s="126"/>
      <c r="I491" s="6" t="str">
        <f>IF(AND(ISNUMBER(C491),ISNUMBER(D491),ISNUMBER(E491),ISNUMBER(F491),ISNUMBER(G491),ISNUMBER(H491)),"",Controlemeldingen!$A$13)</f>
        <v>Voer het aantal in, en het bedrag in hele euro's</v>
      </c>
    </row>
    <row r="492" spans="1:9" s="7" customFormat="1" ht="20" x14ac:dyDescent="0.25">
      <c r="A492" s="10" t="s">
        <v>1304</v>
      </c>
      <c r="B492" s="1" t="s">
        <v>700</v>
      </c>
      <c r="C492" s="83"/>
      <c r="D492" s="126"/>
      <c r="E492" s="83"/>
      <c r="F492" s="126"/>
      <c r="G492" s="83"/>
      <c r="H492" s="126"/>
      <c r="I492" s="6" t="str">
        <f>IF(AND(ISNUMBER(C492),ISNUMBER(D492),ISNUMBER(E492),ISNUMBER(F492),ISNUMBER(G492),ISNUMBER(H492)),"",Controlemeldingen!$A$13)</f>
        <v>Voer het aantal in, en het bedrag in hele euro's</v>
      </c>
    </row>
    <row r="493" spans="1:9" s="7" customFormat="1" ht="20" x14ac:dyDescent="0.25">
      <c r="A493" s="10" t="s">
        <v>1305</v>
      </c>
      <c r="B493" s="1" t="s">
        <v>701</v>
      </c>
      <c r="C493" s="83"/>
      <c r="D493" s="126"/>
      <c r="E493" s="83"/>
      <c r="F493" s="126"/>
      <c r="G493" s="83"/>
      <c r="H493" s="126"/>
      <c r="I493" s="6" t="str">
        <f>IF(AND(ISNUMBER(C493),ISNUMBER(D493),ISNUMBER(E493),ISNUMBER(F493),ISNUMBER(G493),ISNUMBER(H493)),"",Controlemeldingen!$A$13)</f>
        <v>Voer het aantal in, en het bedrag in hele euro's</v>
      </c>
    </row>
    <row r="494" spans="1:9" s="7" customFormat="1" ht="20" x14ac:dyDescent="0.25">
      <c r="A494" s="10" t="s">
        <v>1306</v>
      </c>
      <c r="B494" s="1" t="s">
        <v>710</v>
      </c>
      <c r="C494" s="83"/>
      <c r="D494" s="126"/>
      <c r="E494" s="83"/>
      <c r="F494" s="126"/>
      <c r="G494" s="83"/>
      <c r="H494" s="126"/>
      <c r="I494" s="6" t="str">
        <f>IF(AND(ISNUMBER(C494),ISNUMBER(D494),ISNUMBER(E494),ISNUMBER(F494),ISNUMBER(G494),ISNUMBER(H494)),"",Controlemeldingen!$A$13)</f>
        <v>Voer het aantal in, en het bedrag in hele euro's</v>
      </c>
    </row>
    <row r="495" spans="1:9" s="7" customFormat="1" ht="20" x14ac:dyDescent="0.25">
      <c r="A495" s="10" t="s">
        <v>1307</v>
      </c>
      <c r="B495" s="1" t="s">
        <v>698</v>
      </c>
      <c r="C495" s="83"/>
      <c r="D495" s="126"/>
      <c r="E495" s="83"/>
      <c r="F495" s="126"/>
      <c r="G495" s="83"/>
      <c r="H495" s="126"/>
      <c r="I495" s="6" t="str">
        <f>IF(AND(ISNUMBER(C495),ISNUMBER(D495),ISNUMBER(E495),ISNUMBER(F495),ISNUMBER(G495),ISNUMBER(H495)),"",Controlemeldingen!$A$13)</f>
        <v>Voer het aantal in, en het bedrag in hele euro's</v>
      </c>
    </row>
    <row r="496" spans="1:9" s="7" customFormat="1" ht="20" x14ac:dyDescent="0.25">
      <c r="A496" s="10" t="s">
        <v>1308</v>
      </c>
      <c r="B496" s="1" t="s">
        <v>702</v>
      </c>
      <c r="C496" s="83"/>
      <c r="D496" s="126"/>
      <c r="E496" s="83"/>
      <c r="F496" s="126"/>
      <c r="G496" s="83"/>
      <c r="H496" s="126"/>
      <c r="I496" s="6" t="str">
        <f>IF(AND(ISNUMBER(C496),ISNUMBER(D496),ISNUMBER(E496),ISNUMBER(F496),ISNUMBER(G496),ISNUMBER(H496)),"",Controlemeldingen!$A$13)</f>
        <v>Voer het aantal in, en het bedrag in hele euro's</v>
      </c>
    </row>
    <row r="497" spans="1:9" s="7" customFormat="1" ht="20" x14ac:dyDescent="0.25">
      <c r="A497" s="10" t="s">
        <v>1309</v>
      </c>
      <c r="B497" s="1" t="s">
        <v>696</v>
      </c>
      <c r="C497" s="83"/>
      <c r="D497" s="126"/>
      <c r="E497" s="83"/>
      <c r="F497" s="126"/>
      <c r="G497" s="83"/>
      <c r="H497" s="126"/>
      <c r="I497" s="6" t="str">
        <f>IF(AND(ISNUMBER(C497),ISNUMBER(D497),ISNUMBER(E497),ISNUMBER(F497),ISNUMBER(G497),ISNUMBER(H497)),"",Controlemeldingen!$A$13)</f>
        <v>Voer het aantal in, en het bedrag in hele euro's</v>
      </c>
    </row>
    <row r="498" spans="1:9" s="7" customFormat="1" ht="20" x14ac:dyDescent="0.25">
      <c r="A498" s="10" t="s">
        <v>1310</v>
      </c>
      <c r="B498" s="1" t="s">
        <v>694</v>
      </c>
      <c r="C498" s="83"/>
      <c r="D498" s="126"/>
      <c r="E498" s="83"/>
      <c r="F498" s="126"/>
      <c r="G498" s="83"/>
      <c r="H498" s="126"/>
      <c r="I498" s="6" t="str">
        <f>IF(AND(ISNUMBER(C498),ISNUMBER(D498),ISNUMBER(E498),ISNUMBER(F498),ISNUMBER(G498),ISNUMBER(H498)),"",Controlemeldingen!$A$13)</f>
        <v>Voer het aantal in, en het bedrag in hele euro's</v>
      </c>
    </row>
    <row r="499" spans="1:9" s="7" customFormat="1" ht="20" x14ac:dyDescent="0.25">
      <c r="A499" s="10" t="s">
        <v>1311</v>
      </c>
      <c r="B499" s="1" t="s">
        <v>704</v>
      </c>
      <c r="C499" s="83"/>
      <c r="D499" s="126"/>
      <c r="E499" s="83"/>
      <c r="F499" s="126"/>
      <c r="G499" s="83"/>
      <c r="H499" s="126"/>
      <c r="I499" s="6" t="str">
        <f>IF(AND(ISNUMBER(C499),ISNUMBER(D499),ISNUMBER(E499),ISNUMBER(F499),ISNUMBER(G499),ISNUMBER(H499)),"",Controlemeldingen!$A$13)</f>
        <v>Voer het aantal in, en het bedrag in hele euro's</v>
      </c>
    </row>
    <row r="500" spans="1:9" s="7" customFormat="1" ht="20" x14ac:dyDescent="0.25">
      <c r="A500" s="10" t="s">
        <v>1312</v>
      </c>
      <c r="B500" s="1" t="s">
        <v>695</v>
      </c>
      <c r="C500" s="83"/>
      <c r="D500" s="126"/>
      <c r="E500" s="83"/>
      <c r="F500" s="126"/>
      <c r="G500" s="83"/>
      <c r="H500" s="126"/>
      <c r="I500" s="6" t="str">
        <f>IF(AND(ISNUMBER(C500),ISNUMBER(D500),ISNUMBER(E500),ISNUMBER(F500),ISNUMBER(G500),ISNUMBER(H500)),"",Controlemeldingen!$A$13)</f>
        <v>Voer het aantal in, en het bedrag in hele euro's</v>
      </c>
    </row>
    <row r="501" spans="1:9" s="7" customFormat="1" ht="20" x14ac:dyDescent="0.25">
      <c r="A501" s="10" t="s">
        <v>1313</v>
      </c>
      <c r="B501" s="1" t="s">
        <v>712</v>
      </c>
      <c r="C501" s="83"/>
      <c r="D501" s="126"/>
      <c r="E501" s="83"/>
      <c r="F501" s="126"/>
      <c r="G501" s="83"/>
      <c r="H501" s="126"/>
      <c r="I501" s="6" t="str">
        <f>IF(AND(ISNUMBER(C501),ISNUMBER(D501),ISNUMBER(E501),ISNUMBER(F501),ISNUMBER(G501),ISNUMBER(H501)),"",Controlemeldingen!$A$13)</f>
        <v>Voer het aantal in, en het bedrag in hele euro's</v>
      </c>
    </row>
    <row r="502" spans="1:9" s="7" customFormat="1" ht="20" x14ac:dyDescent="0.25">
      <c r="A502" s="10" t="s">
        <v>1314</v>
      </c>
      <c r="B502" s="1" t="s">
        <v>714</v>
      </c>
      <c r="C502" s="83"/>
      <c r="D502" s="126"/>
      <c r="E502" s="83"/>
      <c r="F502" s="126"/>
      <c r="G502" s="83"/>
      <c r="H502" s="126"/>
      <c r="I502" s="6" t="str">
        <f>IF(AND(ISNUMBER(C502),ISNUMBER(D502),ISNUMBER(E502),ISNUMBER(F502),ISNUMBER(G502),ISNUMBER(H502)),"",Controlemeldingen!$A$13)</f>
        <v>Voer het aantal in, en het bedrag in hele euro's</v>
      </c>
    </row>
    <row r="503" spans="1:9" s="7" customFormat="1" ht="20" x14ac:dyDescent="0.25">
      <c r="A503" s="10" t="s">
        <v>1315</v>
      </c>
      <c r="B503" s="1" t="s">
        <v>718</v>
      </c>
      <c r="C503" s="83"/>
      <c r="D503" s="126"/>
      <c r="E503" s="83"/>
      <c r="F503" s="126"/>
      <c r="G503" s="83"/>
      <c r="H503" s="126"/>
      <c r="I503" s="6" t="str">
        <f>IF(AND(ISNUMBER(C503),ISNUMBER(D503),ISNUMBER(E503),ISNUMBER(F503),ISNUMBER(G503),ISNUMBER(H503)),"",Controlemeldingen!$A$13)</f>
        <v>Voer het aantal in, en het bedrag in hele euro's</v>
      </c>
    </row>
    <row r="504" spans="1:9" s="7" customFormat="1" ht="20" x14ac:dyDescent="0.25">
      <c r="A504" s="10" t="s">
        <v>1316</v>
      </c>
      <c r="B504" s="1" t="s">
        <v>721</v>
      </c>
      <c r="C504" s="83"/>
      <c r="D504" s="126"/>
      <c r="E504" s="83"/>
      <c r="F504" s="126"/>
      <c r="G504" s="83"/>
      <c r="H504" s="126"/>
      <c r="I504" s="6" t="str">
        <f>IF(AND(ISNUMBER(C504),ISNUMBER(D504),ISNUMBER(E504),ISNUMBER(F504),ISNUMBER(G504),ISNUMBER(H504)),"",Controlemeldingen!$A$13)</f>
        <v>Voer het aantal in, en het bedrag in hele euro's</v>
      </c>
    </row>
    <row r="505" spans="1:9" s="7" customFormat="1" ht="20" x14ac:dyDescent="0.25">
      <c r="A505" s="10" t="s">
        <v>1317</v>
      </c>
      <c r="B505" s="1" t="s">
        <v>724</v>
      </c>
      <c r="C505" s="83"/>
      <c r="D505" s="126"/>
      <c r="E505" s="83"/>
      <c r="F505" s="126"/>
      <c r="G505" s="83"/>
      <c r="H505" s="126"/>
      <c r="I505" s="6" t="str">
        <f>IF(AND(ISNUMBER(C505),ISNUMBER(D505),ISNUMBER(E505),ISNUMBER(F505),ISNUMBER(G505),ISNUMBER(H505)),"",Controlemeldingen!$A$13)</f>
        <v>Voer het aantal in, en het bedrag in hele euro's</v>
      </c>
    </row>
    <row r="506" spans="1:9" s="7" customFormat="1" ht="20" x14ac:dyDescent="0.25">
      <c r="A506" s="10" t="s">
        <v>1318</v>
      </c>
      <c r="B506" s="1" t="s">
        <v>722</v>
      </c>
      <c r="C506" s="83"/>
      <c r="D506" s="126"/>
      <c r="E506" s="83"/>
      <c r="F506" s="126"/>
      <c r="G506" s="83"/>
      <c r="H506" s="126"/>
      <c r="I506" s="6" t="str">
        <f>IF(AND(ISNUMBER(C506),ISNUMBER(D506),ISNUMBER(E506),ISNUMBER(F506),ISNUMBER(G506),ISNUMBER(H506)),"",Controlemeldingen!$A$13)</f>
        <v>Voer het aantal in, en het bedrag in hele euro's</v>
      </c>
    </row>
    <row r="507" spans="1:9" s="7" customFormat="1" ht="20" x14ac:dyDescent="0.25">
      <c r="A507" s="10" t="s">
        <v>1319</v>
      </c>
      <c r="B507" s="1" t="s">
        <v>720</v>
      </c>
      <c r="C507" s="83"/>
      <c r="D507" s="126"/>
      <c r="E507" s="83"/>
      <c r="F507" s="126"/>
      <c r="G507" s="83"/>
      <c r="H507" s="126"/>
      <c r="I507" s="6" t="str">
        <f>IF(AND(ISNUMBER(C507),ISNUMBER(D507),ISNUMBER(E507),ISNUMBER(F507),ISNUMBER(G507),ISNUMBER(H507)),"",Controlemeldingen!$A$13)</f>
        <v>Voer het aantal in, en het bedrag in hele euro's</v>
      </c>
    </row>
    <row r="508" spans="1:9" s="7" customFormat="1" ht="20" x14ac:dyDescent="0.25">
      <c r="A508" s="10" t="s">
        <v>1320</v>
      </c>
      <c r="B508" s="1" t="s">
        <v>717</v>
      </c>
      <c r="C508" s="83"/>
      <c r="D508" s="126"/>
      <c r="E508" s="83"/>
      <c r="F508" s="126"/>
      <c r="G508" s="83"/>
      <c r="H508" s="126"/>
      <c r="I508" s="6" t="str">
        <f>IF(AND(ISNUMBER(C508),ISNUMBER(D508),ISNUMBER(E508),ISNUMBER(F508),ISNUMBER(G508),ISNUMBER(H508)),"",Controlemeldingen!$A$13)</f>
        <v>Voer het aantal in, en het bedrag in hele euro's</v>
      </c>
    </row>
    <row r="509" spans="1:9" s="7" customFormat="1" ht="20" x14ac:dyDescent="0.25">
      <c r="A509" s="10" t="s">
        <v>1321</v>
      </c>
      <c r="B509" s="1" t="s">
        <v>726</v>
      </c>
      <c r="C509" s="83"/>
      <c r="D509" s="126"/>
      <c r="E509" s="83"/>
      <c r="F509" s="126"/>
      <c r="G509" s="83"/>
      <c r="H509" s="126"/>
      <c r="I509" s="6" t="str">
        <f>IF(AND(ISNUMBER(C509),ISNUMBER(D509),ISNUMBER(E509),ISNUMBER(F509),ISNUMBER(G509),ISNUMBER(H509)),"",Controlemeldingen!$A$13)</f>
        <v>Voer het aantal in, en het bedrag in hele euro's</v>
      </c>
    </row>
    <row r="510" spans="1:9" s="7" customFormat="1" ht="20" x14ac:dyDescent="0.25">
      <c r="A510" s="10" t="s">
        <v>1322</v>
      </c>
      <c r="B510" s="1" t="s">
        <v>716</v>
      </c>
      <c r="C510" s="83"/>
      <c r="D510" s="126"/>
      <c r="E510" s="83"/>
      <c r="F510" s="126"/>
      <c r="G510" s="83"/>
      <c r="H510" s="126"/>
      <c r="I510" s="6" t="str">
        <f>IF(AND(ISNUMBER(C510),ISNUMBER(D510),ISNUMBER(E510),ISNUMBER(F510),ISNUMBER(G510),ISNUMBER(H510)),"",Controlemeldingen!$A$13)</f>
        <v>Voer het aantal in, en het bedrag in hele euro's</v>
      </c>
    </row>
    <row r="511" spans="1:9" s="7" customFormat="1" ht="20" x14ac:dyDescent="0.25">
      <c r="A511" s="10" t="s">
        <v>1323</v>
      </c>
      <c r="B511" s="1" t="s">
        <v>715</v>
      </c>
      <c r="C511" s="83"/>
      <c r="D511" s="126"/>
      <c r="E511" s="83"/>
      <c r="F511" s="126"/>
      <c r="G511" s="83"/>
      <c r="H511" s="126"/>
      <c r="I511" s="6" t="str">
        <f>IF(AND(ISNUMBER(C511),ISNUMBER(D511),ISNUMBER(E511),ISNUMBER(F511),ISNUMBER(G511),ISNUMBER(H511)),"",Controlemeldingen!$A$13)</f>
        <v>Voer het aantal in, en het bedrag in hele euro's</v>
      </c>
    </row>
    <row r="512" spans="1:9" s="7" customFormat="1" ht="20" x14ac:dyDescent="0.25">
      <c r="A512" s="10" t="s">
        <v>1324</v>
      </c>
      <c r="B512" s="1" t="s">
        <v>723</v>
      </c>
      <c r="C512" s="83"/>
      <c r="D512" s="126"/>
      <c r="E512" s="83"/>
      <c r="F512" s="126"/>
      <c r="G512" s="83"/>
      <c r="H512" s="126"/>
      <c r="I512" s="6" t="str">
        <f>IF(AND(ISNUMBER(C512),ISNUMBER(D512),ISNUMBER(E512),ISNUMBER(F512),ISNUMBER(G512),ISNUMBER(H512)),"",Controlemeldingen!$A$13)</f>
        <v>Voer het aantal in, en het bedrag in hele euro's</v>
      </c>
    </row>
    <row r="513" spans="1:9" s="7" customFormat="1" ht="20" x14ac:dyDescent="0.25">
      <c r="A513" s="10" t="s">
        <v>1325</v>
      </c>
      <c r="B513" s="1" t="s">
        <v>719</v>
      </c>
      <c r="C513" s="83"/>
      <c r="D513" s="126"/>
      <c r="E513" s="83"/>
      <c r="F513" s="126"/>
      <c r="G513" s="83"/>
      <c r="H513" s="126"/>
      <c r="I513" s="6" t="str">
        <f>IF(AND(ISNUMBER(C513),ISNUMBER(D513),ISNUMBER(E513),ISNUMBER(F513),ISNUMBER(G513),ISNUMBER(H513)),"",Controlemeldingen!$A$13)</f>
        <v>Voer het aantal in, en het bedrag in hele euro's</v>
      </c>
    </row>
    <row r="514" spans="1:9" s="7" customFormat="1" ht="20" x14ac:dyDescent="0.25">
      <c r="A514" s="10" t="s">
        <v>1326</v>
      </c>
      <c r="B514" s="1" t="s">
        <v>727</v>
      </c>
      <c r="C514" s="83"/>
      <c r="D514" s="126"/>
      <c r="E514" s="83"/>
      <c r="F514" s="126"/>
      <c r="G514" s="83"/>
      <c r="H514" s="126"/>
      <c r="I514" s="6" t="str">
        <f>IF(AND(ISNUMBER(C514),ISNUMBER(D514),ISNUMBER(E514),ISNUMBER(F514),ISNUMBER(G514),ISNUMBER(H514)),"",Controlemeldingen!$A$13)</f>
        <v>Voer het aantal in, en het bedrag in hele euro's</v>
      </c>
    </row>
    <row r="515" spans="1:9" s="7" customFormat="1" ht="20" x14ac:dyDescent="0.25">
      <c r="A515" s="10" t="s">
        <v>1327</v>
      </c>
      <c r="B515" s="1" t="s">
        <v>731</v>
      </c>
      <c r="C515" s="83"/>
      <c r="D515" s="126"/>
      <c r="E515" s="83"/>
      <c r="F515" s="126"/>
      <c r="G515" s="83"/>
      <c r="H515" s="126"/>
      <c r="I515" s="6" t="str">
        <f>IF(AND(ISNUMBER(C515),ISNUMBER(D515),ISNUMBER(E515),ISNUMBER(F515),ISNUMBER(G515),ISNUMBER(H515)),"",Controlemeldingen!$A$13)</f>
        <v>Voer het aantal in, en het bedrag in hele euro's</v>
      </c>
    </row>
    <row r="516" spans="1:9" s="7" customFormat="1" ht="20" x14ac:dyDescent="0.25">
      <c r="A516" s="10" t="s">
        <v>1328</v>
      </c>
      <c r="B516" s="1" t="s">
        <v>734</v>
      </c>
      <c r="C516" s="83"/>
      <c r="D516" s="126"/>
      <c r="E516" s="83"/>
      <c r="F516" s="126"/>
      <c r="G516" s="83"/>
      <c r="H516" s="126"/>
      <c r="I516" s="6" t="str">
        <f>IF(AND(ISNUMBER(C516),ISNUMBER(D516),ISNUMBER(E516),ISNUMBER(F516),ISNUMBER(G516),ISNUMBER(H516)),"",Controlemeldingen!$A$13)</f>
        <v>Voer het aantal in, en het bedrag in hele euro's</v>
      </c>
    </row>
    <row r="517" spans="1:9" s="7" customFormat="1" ht="20" x14ac:dyDescent="0.25">
      <c r="A517" s="10" t="s">
        <v>1329</v>
      </c>
      <c r="B517" s="1" t="s">
        <v>637</v>
      </c>
      <c r="C517" s="83"/>
      <c r="D517" s="126"/>
      <c r="E517" s="83"/>
      <c r="F517" s="126"/>
      <c r="G517" s="83"/>
      <c r="H517" s="126"/>
      <c r="I517" s="6" t="str">
        <f>IF(AND(ISNUMBER(C517),ISNUMBER(D517),ISNUMBER(E517),ISNUMBER(F517),ISNUMBER(G517),ISNUMBER(H517)),"",Controlemeldingen!$A$13)</f>
        <v>Voer het aantal in, en het bedrag in hele euro's</v>
      </c>
    </row>
    <row r="518" spans="1:9" s="7" customFormat="1" ht="20" x14ac:dyDescent="0.25">
      <c r="A518" s="10" t="s">
        <v>1330</v>
      </c>
      <c r="B518" s="1" t="s">
        <v>732</v>
      </c>
      <c r="C518" s="83"/>
      <c r="D518" s="126"/>
      <c r="E518" s="83"/>
      <c r="F518" s="126"/>
      <c r="G518" s="83"/>
      <c r="H518" s="126"/>
      <c r="I518" s="6" t="str">
        <f>IF(AND(ISNUMBER(C518),ISNUMBER(D518),ISNUMBER(E518),ISNUMBER(F518),ISNUMBER(G518),ISNUMBER(H518)),"",Controlemeldingen!$A$13)</f>
        <v>Voer het aantal in, en het bedrag in hele euro's</v>
      </c>
    </row>
    <row r="519" spans="1:9" s="7" customFormat="1" ht="20" x14ac:dyDescent="0.25">
      <c r="A519" s="10" t="s">
        <v>1331</v>
      </c>
      <c r="B519" s="1" t="s">
        <v>735</v>
      </c>
      <c r="C519" s="83"/>
      <c r="D519" s="126"/>
      <c r="E519" s="83"/>
      <c r="F519" s="126"/>
      <c r="G519" s="83"/>
      <c r="H519" s="126"/>
      <c r="I519" s="6" t="str">
        <f>IF(AND(ISNUMBER(C519),ISNUMBER(D519),ISNUMBER(E519),ISNUMBER(F519),ISNUMBER(G519),ISNUMBER(H519)),"",Controlemeldingen!$A$13)</f>
        <v>Voer het aantal in, en het bedrag in hele euro's</v>
      </c>
    </row>
    <row r="520" spans="1:9" s="7" customFormat="1" ht="20" x14ac:dyDescent="0.25">
      <c r="A520" s="10" t="s">
        <v>1332</v>
      </c>
      <c r="B520" s="1" t="s">
        <v>728</v>
      </c>
      <c r="C520" s="83"/>
      <c r="D520" s="126"/>
      <c r="E520" s="83"/>
      <c r="F520" s="126"/>
      <c r="G520" s="83"/>
      <c r="H520" s="126"/>
      <c r="I520" s="6" t="str">
        <f>IF(AND(ISNUMBER(C520),ISNUMBER(D520),ISNUMBER(E520),ISNUMBER(F520),ISNUMBER(G520),ISNUMBER(H520)),"",Controlemeldingen!$A$13)</f>
        <v>Voer het aantal in, en het bedrag in hele euro's</v>
      </c>
    </row>
    <row r="521" spans="1:9" s="7" customFormat="1" ht="20" x14ac:dyDescent="0.25">
      <c r="A521" s="10" t="s">
        <v>1333</v>
      </c>
      <c r="B521" s="1" t="s">
        <v>737</v>
      </c>
      <c r="C521" s="83"/>
      <c r="D521" s="126"/>
      <c r="E521" s="83"/>
      <c r="F521" s="126"/>
      <c r="G521" s="83"/>
      <c r="H521" s="126"/>
      <c r="I521" s="6" t="str">
        <f>IF(AND(ISNUMBER(C521),ISNUMBER(D521),ISNUMBER(E521),ISNUMBER(F521),ISNUMBER(G521),ISNUMBER(H521)),"",Controlemeldingen!$A$13)</f>
        <v>Voer het aantal in, en het bedrag in hele euro's</v>
      </c>
    </row>
    <row r="522" spans="1:9" s="7" customFormat="1" ht="20" x14ac:dyDescent="0.25">
      <c r="A522" s="10" t="s">
        <v>1334</v>
      </c>
      <c r="B522" s="1" t="s">
        <v>749</v>
      </c>
      <c r="C522" s="83"/>
      <c r="D522" s="126"/>
      <c r="E522" s="83"/>
      <c r="F522" s="126"/>
      <c r="G522" s="83"/>
      <c r="H522" s="126"/>
      <c r="I522" s="6" t="str">
        <f>IF(AND(ISNUMBER(C522),ISNUMBER(D522),ISNUMBER(E522),ISNUMBER(F522),ISNUMBER(G522),ISNUMBER(H522)),"",Controlemeldingen!$A$13)</f>
        <v>Voer het aantal in, en het bedrag in hele euro's</v>
      </c>
    </row>
    <row r="523" spans="1:9" s="7" customFormat="1" ht="20" x14ac:dyDescent="0.25">
      <c r="A523" s="10" t="s">
        <v>1335</v>
      </c>
      <c r="B523" s="1" t="s">
        <v>736</v>
      </c>
      <c r="C523" s="83"/>
      <c r="D523" s="126"/>
      <c r="E523" s="83"/>
      <c r="F523" s="126"/>
      <c r="G523" s="83"/>
      <c r="H523" s="126"/>
      <c r="I523" s="6" t="str">
        <f>IF(AND(ISNUMBER(C523),ISNUMBER(D523),ISNUMBER(E523),ISNUMBER(F523),ISNUMBER(G523),ISNUMBER(H523)),"",Controlemeldingen!$A$13)</f>
        <v>Voer het aantal in, en het bedrag in hele euro's</v>
      </c>
    </row>
    <row r="524" spans="1:9" s="7" customFormat="1" ht="20" x14ac:dyDescent="0.25">
      <c r="A524" s="10" t="s">
        <v>1336</v>
      </c>
      <c r="B524" s="1" t="s">
        <v>739</v>
      </c>
      <c r="C524" s="83"/>
      <c r="D524" s="126"/>
      <c r="E524" s="83"/>
      <c r="F524" s="126"/>
      <c r="G524" s="83"/>
      <c r="H524" s="126"/>
      <c r="I524" s="6" t="str">
        <f>IF(AND(ISNUMBER(C524),ISNUMBER(D524),ISNUMBER(E524),ISNUMBER(F524),ISNUMBER(G524),ISNUMBER(H524)),"",Controlemeldingen!$A$13)</f>
        <v>Voer het aantal in, en het bedrag in hele euro's</v>
      </c>
    </row>
    <row r="525" spans="1:9" s="7" customFormat="1" ht="20" x14ac:dyDescent="0.25">
      <c r="A525" s="10" t="s">
        <v>1337</v>
      </c>
      <c r="B525" s="1" t="s">
        <v>730</v>
      </c>
      <c r="C525" s="83"/>
      <c r="D525" s="126"/>
      <c r="E525" s="83"/>
      <c r="F525" s="126"/>
      <c r="G525" s="83"/>
      <c r="H525" s="126"/>
      <c r="I525" s="6" t="str">
        <f>IF(AND(ISNUMBER(C525),ISNUMBER(D525),ISNUMBER(E525),ISNUMBER(F525),ISNUMBER(G525),ISNUMBER(H525)),"",Controlemeldingen!$A$13)</f>
        <v>Voer het aantal in, en het bedrag in hele euro's</v>
      </c>
    </row>
    <row r="526" spans="1:9" s="7" customFormat="1" ht="20" x14ac:dyDescent="0.25">
      <c r="A526" s="10" t="s">
        <v>1338</v>
      </c>
      <c r="B526" s="1" t="s">
        <v>738</v>
      </c>
      <c r="C526" s="83"/>
      <c r="D526" s="126"/>
      <c r="E526" s="83"/>
      <c r="F526" s="126"/>
      <c r="G526" s="83"/>
      <c r="H526" s="126"/>
      <c r="I526" s="6" t="str">
        <f>IF(AND(ISNUMBER(C526),ISNUMBER(D526),ISNUMBER(E526),ISNUMBER(F526),ISNUMBER(G526),ISNUMBER(H526)),"",Controlemeldingen!$A$13)</f>
        <v>Voer het aantal in, en het bedrag in hele euro's</v>
      </c>
    </row>
    <row r="527" spans="1:9" s="7" customFormat="1" ht="20" x14ac:dyDescent="0.25">
      <c r="A527" s="10" t="s">
        <v>1339</v>
      </c>
      <c r="B527" s="1" t="s">
        <v>729</v>
      </c>
      <c r="C527" s="83"/>
      <c r="D527" s="126"/>
      <c r="E527" s="83"/>
      <c r="F527" s="126"/>
      <c r="G527" s="83"/>
      <c r="H527" s="126"/>
      <c r="I527" s="6" t="str">
        <f>IF(AND(ISNUMBER(C527),ISNUMBER(D527),ISNUMBER(E527),ISNUMBER(F527),ISNUMBER(G527),ISNUMBER(H527)),"",Controlemeldingen!$A$13)</f>
        <v>Voer het aantal in, en het bedrag in hele euro's</v>
      </c>
    </row>
    <row r="528" spans="1:9" s="7" customFormat="1" ht="20" x14ac:dyDescent="0.25">
      <c r="A528" s="10" t="s">
        <v>1340</v>
      </c>
      <c r="B528" s="1" t="s">
        <v>733</v>
      </c>
      <c r="C528" s="83"/>
      <c r="D528" s="126"/>
      <c r="E528" s="83"/>
      <c r="F528" s="126"/>
      <c r="G528" s="83"/>
      <c r="H528" s="126"/>
      <c r="I528" s="6" t="str">
        <f>IF(AND(ISNUMBER(C528),ISNUMBER(D528),ISNUMBER(E528),ISNUMBER(F528),ISNUMBER(G528),ISNUMBER(H528)),"",Controlemeldingen!$A$13)</f>
        <v>Voer het aantal in, en het bedrag in hele euro's</v>
      </c>
    </row>
    <row r="529" spans="1:9" s="7" customFormat="1" ht="20" x14ac:dyDescent="0.25">
      <c r="A529" s="10" t="s">
        <v>1341</v>
      </c>
      <c r="B529" s="1" t="s">
        <v>740</v>
      </c>
      <c r="C529" s="83"/>
      <c r="D529" s="126"/>
      <c r="E529" s="83"/>
      <c r="F529" s="126"/>
      <c r="G529" s="83"/>
      <c r="H529" s="126"/>
      <c r="I529" s="6" t="str">
        <f>IF(AND(ISNUMBER(C529),ISNUMBER(D529),ISNUMBER(E529),ISNUMBER(F529),ISNUMBER(G529),ISNUMBER(H529)),"",Controlemeldingen!$A$13)</f>
        <v>Voer het aantal in, en het bedrag in hele euro's</v>
      </c>
    </row>
    <row r="530" spans="1:9" s="7" customFormat="1" ht="20" x14ac:dyDescent="0.25">
      <c r="A530" s="10" t="s">
        <v>1342</v>
      </c>
      <c r="B530" s="1" t="s">
        <v>741</v>
      </c>
      <c r="C530" s="83"/>
      <c r="D530" s="126"/>
      <c r="E530" s="83"/>
      <c r="F530" s="126"/>
      <c r="G530" s="83"/>
      <c r="H530" s="126"/>
      <c r="I530" s="6" t="str">
        <f>IF(AND(ISNUMBER(C530),ISNUMBER(D530),ISNUMBER(E530),ISNUMBER(F530),ISNUMBER(G530),ISNUMBER(H530)),"",Controlemeldingen!$A$13)</f>
        <v>Voer het aantal in, en het bedrag in hele euro's</v>
      </c>
    </row>
    <row r="531" spans="1:9" s="7" customFormat="1" ht="20" x14ac:dyDescent="0.25">
      <c r="A531" s="10" t="s">
        <v>1343</v>
      </c>
      <c r="B531" s="1" t="s">
        <v>742</v>
      </c>
      <c r="C531" s="83"/>
      <c r="D531" s="126"/>
      <c r="E531" s="83"/>
      <c r="F531" s="126"/>
      <c r="G531" s="83"/>
      <c r="H531" s="126"/>
      <c r="I531" s="6" t="str">
        <f>IF(AND(ISNUMBER(C531),ISNUMBER(D531),ISNUMBER(E531),ISNUMBER(F531),ISNUMBER(G531),ISNUMBER(H531)),"",Controlemeldingen!$A$13)</f>
        <v>Voer het aantal in, en het bedrag in hele euro's</v>
      </c>
    </row>
    <row r="532" spans="1:9" s="7" customFormat="1" ht="20" x14ac:dyDescent="0.25">
      <c r="A532" s="10" t="s">
        <v>1344</v>
      </c>
      <c r="B532" s="1" t="s">
        <v>756</v>
      </c>
      <c r="C532" s="83"/>
      <c r="D532" s="126"/>
      <c r="E532" s="83"/>
      <c r="F532" s="126"/>
      <c r="G532" s="83"/>
      <c r="H532" s="126"/>
      <c r="I532" s="6" t="str">
        <f>IF(AND(ISNUMBER(C532),ISNUMBER(D532),ISNUMBER(E532),ISNUMBER(F532),ISNUMBER(G532),ISNUMBER(H532)),"",Controlemeldingen!$A$13)</f>
        <v>Voer het aantal in, en het bedrag in hele euro's</v>
      </c>
    </row>
    <row r="533" spans="1:9" s="7" customFormat="1" ht="20" x14ac:dyDescent="0.25">
      <c r="A533" s="10" t="s">
        <v>1345</v>
      </c>
      <c r="B533" s="1" t="s">
        <v>743</v>
      </c>
      <c r="C533" s="83"/>
      <c r="D533" s="126"/>
      <c r="E533" s="83"/>
      <c r="F533" s="126"/>
      <c r="G533" s="83"/>
      <c r="H533" s="126"/>
      <c r="I533" s="6" t="str">
        <f>IF(AND(ISNUMBER(C533),ISNUMBER(D533),ISNUMBER(E533),ISNUMBER(F533),ISNUMBER(G533),ISNUMBER(H533)),"",Controlemeldingen!$A$13)</f>
        <v>Voer het aantal in, en het bedrag in hele euro's</v>
      </c>
    </row>
    <row r="534" spans="1:9" s="7" customFormat="1" ht="20" x14ac:dyDescent="0.25">
      <c r="A534" s="10" t="s">
        <v>1346</v>
      </c>
      <c r="B534" s="1" t="s">
        <v>744</v>
      </c>
      <c r="C534" s="83"/>
      <c r="D534" s="126"/>
      <c r="E534" s="83"/>
      <c r="F534" s="126"/>
      <c r="G534" s="83"/>
      <c r="H534" s="126"/>
      <c r="I534" s="6" t="str">
        <f>IF(AND(ISNUMBER(C534),ISNUMBER(D534),ISNUMBER(E534),ISNUMBER(F534),ISNUMBER(G534),ISNUMBER(H534)),"",Controlemeldingen!$A$13)</f>
        <v>Voer het aantal in, en het bedrag in hele euro's</v>
      </c>
    </row>
    <row r="535" spans="1:9" s="7" customFormat="1" ht="20" x14ac:dyDescent="0.25">
      <c r="A535" s="10" t="s">
        <v>1347</v>
      </c>
      <c r="B535" s="1" t="s">
        <v>754</v>
      </c>
      <c r="C535" s="83"/>
      <c r="D535" s="126"/>
      <c r="E535" s="83"/>
      <c r="F535" s="126"/>
      <c r="G535" s="83"/>
      <c r="H535" s="126"/>
      <c r="I535" s="6" t="str">
        <f>IF(AND(ISNUMBER(C535),ISNUMBER(D535),ISNUMBER(E535),ISNUMBER(F535),ISNUMBER(G535),ISNUMBER(H535)),"",Controlemeldingen!$A$13)</f>
        <v>Voer het aantal in, en het bedrag in hele euro's</v>
      </c>
    </row>
    <row r="536" spans="1:9" s="7" customFormat="1" ht="20" x14ac:dyDescent="0.25">
      <c r="A536" s="10" t="s">
        <v>1348</v>
      </c>
      <c r="B536" s="1" t="s">
        <v>763</v>
      </c>
      <c r="C536" s="83"/>
      <c r="D536" s="126"/>
      <c r="E536" s="83"/>
      <c r="F536" s="126"/>
      <c r="G536" s="83"/>
      <c r="H536" s="126"/>
      <c r="I536" s="6" t="str">
        <f>IF(AND(ISNUMBER(C536),ISNUMBER(D536),ISNUMBER(E536),ISNUMBER(F536),ISNUMBER(G536),ISNUMBER(H536)),"",Controlemeldingen!$A$13)</f>
        <v>Voer het aantal in, en het bedrag in hele euro's</v>
      </c>
    </row>
    <row r="537" spans="1:9" s="7" customFormat="1" ht="20" x14ac:dyDescent="0.25">
      <c r="A537" s="10" t="s">
        <v>1349</v>
      </c>
      <c r="B537" s="1" t="s">
        <v>757</v>
      </c>
      <c r="C537" s="83"/>
      <c r="D537" s="126"/>
      <c r="E537" s="83"/>
      <c r="F537" s="126"/>
      <c r="G537" s="83"/>
      <c r="H537" s="126"/>
      <c r="I537" s="6" t="str">
        <f>IF(AND(ISNUMBER(C537),ISNUMBER(D537),ISNUMBER(E537),ISNUMBER(F537),ISNUMBER(G537),ISNUMBER(H537)),"",Controlemeldingen!$A$13)</f>
        <v>Voer het aantal in, en het bedrag in hele euro's</v>
      </c>
    </row>
    <row r="538" spans="1:9" s="7" customFormat="1" ht="20" x14ac:dyDescent="0.25">
      <c r="A538" s="10" t="s">
        <v>1350</v>
      </c>
      <c r="B538" s="1" t="s">
        <v>770</v>
      </c>
      <c r="C538" s="83"/>
      <c r="D538" s="126"/>
      <c r="E538" s="83"/>
      <c r="F538" s="126"/>
      <c r="G538" s="83"/>
      <c r="H538" s="126"/>
      <c r="I538" s="6" t="str">
        <f>IF(AND(ISNUMBER(C538),ISNUMBER(D538),ISNUMBER(E538),ISNUMBER(F538),ISNUMBER(G538),ISNUMBER(H538)),"",Controlemeldingen!$A$13)</f>
        <v>Voer het aantal in, en het bedrag in hele euro's</v>
      </c>
    </row>
    <row r="539" spans="1:9" s="7" customFormat="1" ht="20" x14ac:dyDescent="0.25">
      <c r="A539" s="10" t="s">
        <v>1351</v>
      </c>
      <c r="B539" s="1" t="s">
        <v>773</v>
      </c>
      <c r="C539" s="83"/>
      <c r="D539" s="126"/>
      <c r="E539" s="83"/>
      <c r="F539" s="126"/>
      <c r="G539" s="83"/>
      <c r="H539" s="126"/>
      <c r="I539" s="6" t="str">
        <f>IF(AND(ISNUMBER(C539),ISNUMBER(D539),ISNUMBER(E539),ISNUMBER(F539),ISNUMBER(G539),ISNUMBER(H539)),"",Controlemeldingen!$A$13)</f>
        <v>Voer het aantal in, en het bedrag in hele euro's</v>
      </c>
    </row>
    <row r="540" spans="1:9" s="7" customFormat="1" ht="20" x14ac:dyDescent="0.25">
      <c r="A540" s="10" t="s">
        <v>1352</v>
      </c>
      <c r="B540" s="1" t="s">
        <v>759</v>
      </c>
      <c r="C540" s="83"/>
      <c r="D540" s="126"/>
      <c r="E540" s="83"/>
      <c r="F540" s="126"/>
      <c r="G540" s="83"/>
      <c r="H540" s="126"/>
      <c r="I540" s="6" t="str">
        <f>IF(AND(ISNUMBER(C540),ISNUMBER(D540),ISNUMBER(E540),ISNUMBER(F540),ISNUMBER(G540),ISNUMBER(H540)),"",Controlemeldingen!$A$13)</f>
        <v>Voer het aantal in, en het bedrag in hele euro's</v>
      </c>
    </row>
    <row r="541" spans="1:9" s="7" customFormat="1" ht="20" x14ac:dyDescent="0.25">
      <c r="A541" s="10" t="s">
        <v>1353</v>
      </c>
      <c r="B541" s="1" t="s">
        <v>746</v>
      </c>
      <c r="C541" s="83"/>
      <c r="D541" s="126"/>
      <c r="E541" s="83"/>
      <c r="F541" s="126"/>
      <c r="G541" s="83"/>
      <c r="H541" s="126"/>
      <c r="I541" s="6" t="str">
        <f>IF(AND(ISNUMBER(C541),ISNUMBER(D541),ISNUMBER(E541),ISNUMBER(F541),ISNUMBER(G541),ISNUMBER(H541)),"",Controlemeldingen!$A$13)</f>
        <v>Voer het aantal in, en het bedrag in hele euro's</v>
      </c>
    </row>
    <row r="542" spans="1:9" s="7" customFormat="1" ht="20" x14ac:dyDescent="0.25">
      <c r="A542" s="10" t="s">
        <v>1354</v>
      </c>
      <c r="B542" s="1" t="s">
        <v>762</v>
      </c>
      <c r="C542" s="83"/>
      <c r="D542" s="126"/>
      <c r="E542" s="83"/>
      <c r="F542" s="126"/>
      <c r="G542" s="83"/>
      <c r="H542" s="126"/>
      <c r="I542" s="6" t="str">
        <f>IF(AND(ISNUMBER(C542),ISNUMBER(D542),ISNUMBER(E542),ISNUMBER(F542),ISNUMBER(G542),ISNUMBER(H542)),"",Controlemeldingen!$A$13)</f>
        <v>Voer het aantal in, en het bedrag in hele euro's</v>
      </c>
    </row>
    <row r="543" spans="1:9" s="7" customFormat="1" ht="20" x14ac:dyDescent="0.25">
      <c r="A543" s="10" t="s">
        <v>1355</v>
      </c>
      <c r="B543" s="1" t="s">
        <v>772</v>
      </c>
      <c r="C543" s="83"/>
      <c r="D543" s="126"/>
      <c r="E543" s="83"/>
      <c r="F543" s="126"/>
      <c r="G543" s="83"/>
      <c r="H543" s="126"/>
      <c r="I543" s="6" t="str">
        <f>IF(AND(ISNUMBER(C543),ISNUMBER(D543),ISNUMBER(E543),ISNUMBER(F543),ISNUMBER(G543),ISNUMBER(H543)),"",Controlemeldingen!$A$13)</f>
        <v>Voer het aantal in, en het bedrag in hele euro's</v>
      </c>
    </row>
    <row r="544" spans="1:9" s="7" customFormat="1" ht="20" x14ac:dyDescent="0.25">
      <c r="A544" s="10" t="s">
        <v>1356</v>
      </c>
      <c r="B544" s="1" t="s">
        <v>761</v>
      </c>
      <c r="C544" s="83"/>
      <c r="D544" s="126"/>
      <c r="E544" s="83"/>
      <c r="F544" s="126"/>
      <c r="G544" s="83"/>
      <c r="H544" s="126"/>
      <c r="I544" s="6" t="str">
        <f>IF(AND(ISNUMBER(C544),ISNUMBER(D544),ISNUMBER(E544),ISNUMBER(F544),ISNUMBER(G544),ISNUMBER(H544)),"",Controlemeldingen!$A$13)</f>
        <v>Voer het aantal in, en het bedrag in hele euro's</v>
      </c>
    </row>
    <row r="545" spans="1:9" s="7" customFormat="1" ht="20" x14ac:dyDescent="0.25">
      <c r="A545" s="10" t="s">
        <v>1357</v>
      </c>
      <c r="B545" s="1" t="s">
        <v>758</v>
      </c>
      <c r="C545" s="83"/>
      <c r="D545" s="126"/>
      <c r="E545" s="83"/>
      <c r="F545" s="126"/>
      <c r="G545" s="83"/>
      <c r="H545" s="126"/>
      <c r="I545" s="6" t="str">
        <f>IF(AND(ISNUMBER(C545),ISNUMBER(D545),ISNUMBER(E545),ISNUMBER(F545),ISNUMBER(G545),ISNUMBER(H545)),"",Controlemeldingen!$A$13)</f>
        <v>Voer het aantal in, en het bedrag in hele euro's</v>
      </c>
    </row>
    <row r="546" spans="1:9" s="7" customFormat="1" ht="20" x14ac:dyDescent="0.25">
      <c r="A546" s="10" t="s">
        <v>1358</v>
      </c>
      <c r="B546" s="1" t="s">
        <v>752</v>
      </c>
      <c r="C546" s="83"/>
      <c r="D546" s="126"/>
      <c r="E546" s="83"/>
      <c r="F546" s="126"/>
      <c r="G546" s="83"/>
      <c r="H546" s="126"/>
      <c r="I546" s="6" t="str">
        <f>IF(AND(ISNUMBER(C546),ISNUMBER(D546),ISNUMBER(E546),ISNUMBER(F546),ISNUMBER(G546),ISNUMBER(H546)),"",Controlemeldingen!$A$13)</f>
        <v>Voer het aantal in, en het bedrag in hele euro's</v>
      </c>
    </row>
    <row r="547" spans="1:9" s="7" customFormat="1" ht="20" x14ac:dyDescent="0.25">
      <c r="A547" s="10" t="s">
        <v>1359</v>
      </c>
      <c r="B547" s="1" t="s">
        <v>755</v>
      </c>
      <c r="C547" s="83"/>
      <c r="D547" s="126"/>
      <c r="E547" s="83"/>
      <c r="F547" s="126"/>
      <c r="G547" s="83"/>
      <c r="H547" s="126"/>
      <c r="I547" s="6" t="str">
        <f>IF(AND(ISNUMBER(C547),ISNUMBER(D547),ISNUMBER(E547),ISNUMBER(F547),ISNUMBER(G547),ISNUMBER(H547)),"",Controlemeldingen!$A$13)</f>
        <v>Voer het aantal in, en het bedrag in hele euro's</v>
      </c>
    </row>
    <row r="548" spans="1:9" s="7" customFormat="1" ht="20" x14ac:dyDescent="0.25">
      <c r="A548" s="10" t="s">
        <v>1360</v>
      </c>
      <c r="B548" s="1" t="s">
        <v>764</v>
      </c>
      <c r="C548" s="83"/>
      <c r="D548" s="126"/>
      <c r="E548" s="83"/>
      <c r="F548" s="126"/>
      <c r="G548" s="83"/>
      <c r="H548" s="126"/>
      <c r="I548" s="6" t="str">
        <f>IF(AND(ISNUMBER(C548),ISNUMBER(D548),ISNUMBER(E548),ISNUMBER(F548),ISNUMBER(G548),ISNUMBER(H548)),"",Controlemeldingen!$A$13)</f>
        <v>Voer het aantal in, en het bedrag in hele euro's</v>
      </c>
    </row>
    <row r="549" spans="1:9" s="7" customFormat="1" ht="20" x14ac:dyDescent="0.25">
      <c r="A549" s="10" t="s">
        <v>1361</v>
      </c>
      <c r="B549" s="1" t="s">
        <v>771</v>
      </c>
      <c r="C549" s="83"/>
      <c r="D549" s="126"/>
      <c r="E549" s="83"/>
      <c r="F549" s="126"/>
      <c r="G549" s="83"/>
      <c r="H549" s="126"/>
      <c r="I549" s="6" t="str">
        <f>IF(AND(ISNUMBER(C549),ISNUMBER(D549),ISNUMBER(E549),ISNUMBER(F549),ISNUMBER(G549),ISNUMBER(H549)),"",Controlemeldingen!$A$13)</f>
        <v>Voer het aantal in, en het bedrag in hele euro's</v>
      </c>
    </row>
    <row r="550" spans="1:9" s="7" customFormat="1" ht="20" x14ac:dyDescent="0.25">
      <c r="A550" s="10" t="s">
        <v>1362</v>
      </c>
      <c r="B550" s="1" t="s">
        <v>767</v>
      </c>
      <c r="C550" s="83"/>
      <c r="D550" s="126"/>
      <c r="E550" s="83"/>
      <c r="F550" s="126"/>
      <c r="G550" s="83"/>
      <c r="H550" s="126"/>
      <c r="I550" s="6" t="str">
        <f>IF(AND(ISNUMBER(C550),ISNUMBER(D550),ISNUMBER(E550),ISNUMBER(F550),ISNUMBER(G550),ISNUMBER(H550)),"",Controlemeldingen!$A$13)</f>
        <v>Voer het aantal in, en het bedrag in hele euro's</v>
      </c>
    </row>
    <row r="551" spans="1:9" s="7" customFormat="1" ht="20" x14ac:dyDescent="0.25">
      <c r="A551" s="10" t="s">
        <v>1363</v>
      </c>
      <c r="B551" s="1" t="s">
        <v>753</v>
      </c>
      <c r="C551" s="83"/>
      <c r="D551" s="126"/>
      <c r="E551" s="83"/>
      <c r="F551" s="126"/>
      <c r="G551" s="83"/>
      <c r="H551" s="126"/>
      <c r="I551" s="6" t="str">
        <f>IF(AND(ISNUMBER(C551),ISNUMBER(D551),ISNUMBER(E551),ISNUMBER(F551),ISNUMBER(G551),ISNUMBER(H551)),"",Controlemeldingen!$A$13)</f>
        <v>Voer het aantal in, en het bedrag in hele euro's</v>
      </c>
    </row>
    <row r="552" spans="1:9" s="7" customFormat="1" ht="20" x14ac:dyDescent="0.25">
      <c r="A552" s="10" t="s">
        <v>1364</v>
      </c>
      <c r="B552" s="1" t="s">
        <v>625</v>
      </c>
      <c r="C552" s="83"/>
      <c r="D552" s="126"/>
      <c r="E552" s="83"/>
      <c r="F552" s="126"/>
      <c r="G552" s="83"/>
      <c r="H552" s="126"/>
      <c r="I552" s="6" t="str">
        <f>IF(AND(ISNUMBER(C552),ISNUMBER(D552),ISNUMBER(E552),ISNUMBER(F552),ISNUMBER(G552),ISNUMBER(H552)),"",Controlemeldingen!$A$13)</f>
        <v>Voer het aantal in, en het bedrag in hele euro's</v>
      </c>
    </row>
    <row r="553" spans="1:9" s="7" customFormat="1" ht="20" x14ac:dyDescent="0.25">
      <c r="A553" s="10" t="s">
        <v>1365</v>
      </c>
      <c r="B553" s="1" t="s">
        <v>760</v>
      </c>
      <c r="C553" s="83"/>
      <c r="D553" s="126"/>
      <c r="E553" s="83"/>
      <c r="F553" s="126"/>
      <c r="G553" s="83"/>
      <c r="H553" s="126"/>
      <c r="I553" s="6" t="str">
        <f>IF(AND(ISNUMBER(C553),ISNUMBER(D553),ISNUMBER(E553),ISNUMBER(F553),ISNUMBER(G553),ISNUMBER(H553)),"",Controlemeldingen!$A$13)</f>
        <v>Voer het aantal in, en het bedrag in hele euro's</v>
      </c>
    </row>
    <row r="554" spans="1:9" s="7" customFormat="1" ht="20" x14ac:dyDescent="0.25">
      <c r="A554" s="10" t="s">
        <v>1366</v>
      </c>
      <c r="B554" s="1" t="s">
        <v>775</v>
      </c>
      <c r="C554" s="83"/>
      <c r="D554" s="126"/>
      <c r="E554" s="83"/>
      <c r="F554" s="126"/>
      <c r="G554" s="83"/>
      <c r="H554" s="126"/>
      <c r="I554" s="6" t="str">
        <f>IF(AND(ISNUMBER(C554),ISNUMBER(D554),ISNUMBER(E554),ISNUMBER(F554),ISNUMBER(G554),ISNUMBER(H554)),"",Controlemeldingen!$A$13)</f>
        <v>Voer het aantal in, en het bedrag in hele euro's</v>
      </c>
    </row>
    <row r="555" spans="1:9" s="7" customFormat="1" ht="20" x14ac:dyDescent="0.25">
      <c r="A555" s="10" t="s">
        <v>1367</v>
      </c>
      <c r="B555" s="1" t="s">
        <v>629</v>
      </c>
      <c r="C555" s="83"/>
      <c r="D555" s="126"/>
      <c r="E555" s="83"/>
      <c r="F555" s="126"/>
      <c r="G555" s="83"/>
      <c r="H555" s="126"/>
      <c r="I555" s="6" t="str">
        <f>IF(AND(ISNUMBER(C555),ISNUMBER(D555),ISNUMBER(E555),ISNUMBER(F555),ISNUMBER(G555),ISNUMBER(H555)),"",Controlemeldingen!$A$13)</f>
        <v>Voer het aantal in, en het bedrag in hele euro's</v>
      </c>
    </row>
    <row r="556" spans="1:9" s="7" customFormat="1" ht="20" x14ac:dyDescent="0.25">
      <c r="A556" s="10" t="s">
        <v>1368</v>
      </c>
      <c r="B556" s="1" t="s">
        <v>788</v>
      </c>
      <c r="C556" s="83"/>
      <c r="D556" s="126"/>
      <c r="E556" s="83"/>
      <c r="F556" s="126"/>
      <c r="G556" s="83"/>
      <c r="H556" s="126"/>
      <c r="I556" s="6" t="str">
        <f>IF(AND(ISNUMBER(C556),ISNUMBER(D556),ISNUMBER(E556),ISNUMBER(F556),ISNUMBER(G556),ISNUMBER(H556)),"",Controlemeldingen!$A$13)</f>
        <v>Voer het aantal in, en het bedrag in hele euro's</v>
      </c>
    </row>
    <row r="557" spans="1:9" s="7" customFormat="1" ht="20" x14ac:dyDescent="0.25">
      <c r="A557" s="10" t="s">
        <v>1369</v>
      </c>
      <c r="B557" s="1" t="s">
        <v>603</v>
      </c>
      <c r="C557" s="83"/>
      <c r="D557" s="126"/>
      <c r="E557" s="83"/>
      <c r="F557" s="126"/>
      <c r="G557" s="83"/>
      <c r="H557" s="126"/>
      <c r="I557" s="6" t="str">
        <f>IF(AND(ISNUMBER(C557),ISNUMBER(D557),ISNUMBER(E557),ISNUMBER(F557),ISNUMBER(G557),ISNUMBER(H557)),"",Controlemeldingen!$A$13)</f>
        <v>Voer het aantal in, en het bedrag in hele euro's</v>
      </c>
    </row>
    <row r="558" spans="1:9" s="7" customFormat="1" ht="20" x14ac:dyDescent="0.25">
      <c r="A558" s="10" t="s">
        <v>1370</v>
      </c>
      <c r="B558" s="1" t="s">
        <v>638</v>
      </c>
      <c r="C558" s="83"/>
      <c r="D558" s="126"/>
      <c r="E558" s="83"/>
      <c r="F558" s="126"/>
      <c r="G558" s="83"/>
      <c r="H558" s="126"/>
      <c r="I558" s="6" t="str">
        <f>IF(AND(ISNUMBER(C558),ISNUMBER(D558),ISNUMBER(E558),ISNUMBER(F558),ISNUMBER(G558),ISNUMBER(H558)),"",Controlemeldingen!$A$13)</f>
        <v>Voer het aantal in, en het bedrag in hele euro's</v>
      </c>
    </row>
    <row r="559" spans="1:9" s="7" customFormat="1" ht="20" x14ac:dyDescent="0.25">
      <c r="A559" s="10" t="s">
        <v>1371</v>
      </c>
      <c r="B559" s="1" t="s">
        <v>781</v>
      </c>
      <c r="C559" s="83"/>
      <c r="D559" s="126"/>
      <c r="E559" s="83"/>
      <c r="F559" s="126"/>
      <c r="G559" s="83"/>
      <c r="H559" s="126"/>
      <c r="I559" s="6" t="str">
        <f>IF(AND(ISNUMBER(C559),ISNUMBER(D559),ISNUMBER(E559),ISNUMBER(F559),ISNUMBER(G559),ISNUMBER(H559)),"",Controlemeldingen!$A$13)</f>
        <v>Voer het aantal in, en het bedrag in hele euro's</v>
      </c>
    </row>
    <row r="560" spans="1:9" s="7" customFormat="1" ht="20" x14ac:dyDescent="0.25">
      <c r="A560" s="10" t="s">
        <v>1372</v>
      </c>
      <c r="B560" s="1" t="s">
        <v>779</v>
      </c>
      <c r="C560" s="83"/>
      <c r="D560" s="126"/>
      <c r="E560" s="83"/>
      <c r="F560" s="126"/>
      <c r="G560" s="83"/>
      <c r="H560" s="126"/>
      <c r="I560" s="6" t="str">
        <f>IF(AND(ISNUMBER(C560),ISNUMBER(D560),ISNUMBER(E560),ISNUMBER(F560),ISNUMBER(G560),ISNUMBER(H560)),"",Controlemeldingen!$A$13)</f>
        <v>Voer het aantal in, en het bedrag in hele euro's</v>
      </c>
    </row>
    <row r="561" spans="1:9" s="7" customFormat="1" ht="20" x14ac:dyDescent="0.25">
      <c r="A561" s="10" t="s">
        <v>1373</v>
      </c>
      <c r="B561" s="1" t="s">
        <v>777</v>
      </c>
      <c r="C561" s="83"/>
      <c r="D561" s="126"/>
      <c r="E561" s="83"/>
      <c r="F561" s="126"/>
      <c r="G561" s="83"/>
      <c r="H561" s="126"/>
      <c r="I561" s="6" t="str">
        <f>IF(AND(ISNUMBER(C561),ISNUMBER(D561),ISNUMBER(E561),ISNUMBER(F561),ISNUMBER(G561),ISNUMBER(H561)),"",Controlemeldingen!$A$13)</f>
        <v>Voer het aantal in, en het bedrag in hele euro's</v>
      </c>
    </row>
    <row r="562" spans="1:9" s="7" customFormat="1" ht="20" x14ac:dyDescent="0.25">
      <c r="A562" s="10" t="s">
        <v>1374</v>
      </c>
      <c r="B562" s="1" t="s">
        <v>782</v>
      </c>
      <c r="C562" s="83"/>
      <c r="D562" s="126"/>
      <c r="E562" s="83"/>
      <c r="F562" s="126"/>
      <c r="G562" s="83"/>
      <c r="H562" s="126"/>
      <c r="I562" s="6" t="str">
        <f>IF(AND(ISNUMBER(C562),ISNUMBER(D562),ISNUMBER(E562),ISNUMBER(F562),ISNUMBER(G562),ISNUMBER(H562)),"",Controlemeldingen!$A$13)</f>
        <v>Voer het aantal in, en het bedrag in hele euro's</v>
      </c>
    </row>
    <row r="563" spans="1:9" s="7" customFormat="1" ht="20" x14ac:dyDescent="0.25">
      <c r="A563" s="10" t="s">
        <v>1375</v>
      </c>
      <c r="B563" s="1" t="s">
        <v>780</v>
      </c>
      <c r="C563" s="83"/>
      <c r="D563" s="126"/>
      <c r="E563" s="83"/>
      <c r="F563" s="126"/>
      <c r="G563" s="83"/>
      <c r="H563" s="126"/>
      <c r="I563" s="6" t="str">
        <f>IF(AND(ISNUMBER(C563),ISNUMBER(D563),ISNUMBER(E563),ISNUMBER(F563),ISNUMBER(G563),ISNUMBER(H563)),"",Controlemeldingen!$A$13)</f>
        <v>Voer het aantal in, en het bedrag in hele euro's</v>
      </c>
    </row>
    <row r="564" spans="1:9" s="7" customFormat="1" ht="20" x14ac:dyDescent="0.25">
      <c r="A564" s="10" t="s">
        <v>1376</v>
      </c>
      <c r="B564" s="1" t="s">
        <v>787</v>
      </c>
      <c r="C564" s="83"/>
      <c r="D564" s="126"/>
      <c r="E564" s="83"/>
      <c r="F564" s="126"/>
      <c r="G564" s="83"/>
      <c r="H564" s="126"/>
      <c r="I564" s="6" t="str">
        <f>IF(AND(ISNUMBER(C564),ISNUMBER(D564),ISNUMBER(E564),ISNUMBER(F564),ISNUMBER(G564),ISNUMBER(H564)),"",Controlemeldingen!$A$13)</f>
        <v>Voer het aantal in, en het bedrag in hele euro's</v>
      </c>
    </row>
    <row r="565" spans="1:9" s="7" customFormat="1" ht="20" x14ac:dyDescent="0.25">
      <c r="A565" s="10" t="s">
        <v>1377</v>
      </c>
      <c r="B565" s="1" t="s">
        <v>785</v>
      </c>
      <c r="C565" s="83"/>
      <c r="D565" s="126"/>
      <c r="E565" s="83"/>
      <c r="F565" s="126"/>
      <c r="G565" s="83"/>
      <c r="H565" s="126"/>
      <c r="I565" s="6" t="str">
        <f>IF(AND(ISNUMBER(C565),ISNUMBER(D565),ISNUMBER(E565),ISNUMBER(F565),ISNUMBER(G565),ISNUMBER(H565)),"",Controlemeldingen!$A$13)</f>
        <v>Voer het aantal in, en het bedrag in hele euro's</v>
      </c>
    </row>
    <row r="566" spans="1:9" s="7" customFormat="1" ht="20" x14ac:dyDescent="0.25">
      <c r="A566" s="10" t="s">
        <v>1378</v>
      </c>
      <c r="B566" s="1" t="s">
        <v>783</v>
      </c>
      <c r="C566" s="83"/>
      <c r="D566" s="126"/>
      <c r="E566" s="83"/>
      <c r="F566" s="126"/>
      <c r="G566" s="83"/>
      <c r="H566" s="126"/>
      <c r="I566" s="6" t="str">
        <f>IF(AND(ISNUMBER(C566),ISNUMBER(D566),ISNUMBER(E566),ISNUMBER(F566),ISNUMBER(G566),ISNUMBER(H566)),"",Controlemeldingen!$A$13)</f>
        <v>Voer het aantal in, en het bedrag in hele euro's</v>
      </c>
    </row>
    <row r="567" spans="1:9" s="7" customFormat="1" ht="20" x14ac:dyDescent="0.25">
      <c r="A567" s="10" t="s">
        <v>1379</v>
      </c>
      <c r="B567" s="1" t="s">
        <v>786</v>
      </c>
      <c r="C567" s="83"/>
      <c r="D567" s="126"/>
      <c r="E567" s="83"/>
      <c r="F567" s="126"/>
      <c r="G567" s="83"/>
      <c r="H567" s="126"/>
      <c r="I567" s="6" t="str">
        <f>IF(AND(ISNUMBER(C567),ISNUMBER(D567),ISNUMBER(E567),ISNUMBER(F567),ISNUMBER(G567),ISNUMBER(H567)),"",Controlemeldingen!$A$13)</f>
        <v>Voer het aantal in, en het bedrag in hele euro's</v>
      </c>
    </row>
    <row r="568" spans="1:9" s="7" customFormat="1" ht="20" x14ac:dyDescent="0.25">
      <c r="A568" s="10" t="s">
        <v>1380</v>
      </c>
      <c r="B568" s="1" t="s">
        <v>784</v>
      </c>
      <c r="C568" s="83"/>
      <c r="D568" s="126"/>
      <c r="E568" s="83"/>
      <c r="F568" s="126"/>
      <c r="G568" s="83"/>
      <c r="H568" s="126"/>
      <c r="I568" s="6" t="str">
        <f>IF(AND(ISNUMBER(C568),ISNUMBER(D568),ISNUMBER(E568),ISNUMBER(F568),ISNUMBER(G568),ISNUMBER(H568)),"",Controlemeldingen!$A$13)</f>
        <v>Voer het aantal in, en het bedrag in hele euro's</v>
      </c>
    </row>
    <row r="569" spans="1:9" s="7" customFormat="1" ht="20" x14ac:dyDescent="0.25">
      <c r="A569" s="10" t="s">
        <v>1381</v>
      </c>
      <c r="B569" s="1" t="s">
        <v>789</v>
      </c>
      <c r="C569" s="83"/>
      <c r="D569" s="126"/>
      <c r="E569" s="83"/>
      <c r="F569" s="126"/>
      <c r="G569" s="83"/>
      <c r="H569" s="126"/>
      <c r="I569" s="6" t="str">
        <f>IF(AND(ISNUMBER(C569),ISNUMBER(D569),ISNUMBER(E569),ISNUMBER(F569),ISNUMBER(G569),ISNUMBER(H569)),"",Controlemeldingen!$A$13)</f>
        <v>Voer het aantal in, en het bedrag in hele euro's</v>
      </c>
    </row>
    <row r="570" spans="1:9" s="7" customFormat="1" ht="20" x14ac:dyDescent="0.25">
      <c r="A570" s="10" t="s">
        <v>1382</v>
      </c>
      <c r="B570" s="1" t="s">
        <v>776</v>
      </c>
      <c r="C570" s="83"/>
      <c r="D570" s="126"/>
      <c r="E570" s="83"/>
      <c r="F570" s="126"/>
      <c r="G570" s="83"/>
      <c r="H570" s="126"/>
      <c r="I570" s="6" t="str">
        <f>IF(AND(ISNUMBER(C570),ISNUMBER(D570),ISNUMBER(E570),ISNUMBER(F570),ISNUMBER(G570),ISNUMBER(H570)),"",Controlemeldingen!$A$13)</f>
        <v>Voer het aantal in, en het bedrag in hele euro's</v>
      </c>
    </row>
    <row r="571" spans="1:9" s="7" customFormat="1" ht="20" x14ac:dyDescent="0.25">
      <c r="A571" s="10" t="s">
        <v>1383</v>
      </c>
      <c r="B571" s="1" t="s">
        <v>778</v>
      </c>
      <c r="C571" s="83"/>
      <c r="D571" s="126"/>
      <c r="E571" s="83"/>
      <c r="F571" s="126"/>
      <c r="G571" s="83"/>
      <c r="H571" s="126"/>
      <c r="I571" s="6" t="str">
        <f>IF(AND(ISNUMBER(C571),ISNUMBER(D571),ISNUMBER(E571),ISNUMBER(F571),ISNUMBER(G571),ISNUMBER(H571)),"",Controlemeldingen!$A$13)</f>
        <v>Voer het aantal in, en het bedrag in hele euro's</v>
      </c>
    </row>
    <row r="572" spans="1:9" s="7" customFormat="1" ht="20" x14ac:dyDescent="0.25">
      <c r="A572" s="10" t="s">
        <v>1384</v>
      </c>
      <c r="B572" s="1" t="s">
        <v>791</v>
      </c>
      <c r="C572" s="83"/>
      <c r="D572" s="126"/>
      <c r="E572" s="83"/>
      <c r="F572" s="126"/>
      <c r="G572" s="83"/>
      <c r="H572" s="126"/>
      <c r="I572" s="6" t="str">
        <f>IF(AND(ISNUMBER(C572),ISNUMBER(D572),ISNUMBER(E572),ISNUMBER(F572),ISNUMBER(G572),ISNUMBER(H572)),"",Controlemeldingen!$A$13)</f>
        <v>Voer het aantal in, en het bedrag in hele euro's</v>
      </c>
    </row>
    <row r="573" spans="1:9" s="7" customFormat="1" ht="20" x14ac:dyDescent="0.25">
      <c r="A573" s="10" t="s">
        <v>1385</v>
      </c>
      <c r="B573" s="1" t="s">
        <v>790</v>
      </c>
      <c r="C573" s="83"/>
      <c r="D573" s="126"/>
      <c r="E573" s="83"/>
      <c r="F573" s="126"/>
      <c r="G573" s="83"/>
      <c r="H573" s="126"/>
      <c r="I573" s="6" t="str">
        <f>IF(AND(ISNUMBER(C573),ISNUMBER(D573),ISNUMBER(E573),ISNUMBER(F573),ISNUMBER(G573),ISNUMBER(H573)),"",Controlemeldingen!$A$13)</f>
        <v>Voer het aantal in, en het bedrag in hele euro's</v>
      </c>
    </row>
    <row r="574" spans="1:9" s="7" customFormat="1" ht="20" x14ac:dyDescent="0.25">
      <c r="A574" s="10" t="s">
        <v>1386</v>
      </c>
      <c r="B574" s="1" t="s">
        <v>794</v>
      </c>
      <c r="C574" s="83"/>
      <c r="D574" s="126"/>
      <c r="E574" s="83"/>
      <c r="F574" s="126"/>
      <c r="G574" s="83"/>
      <c r="H574" s="126"/>
      <c r="I574" s="6" t="str">
        <f>IF(AND(ISNUMBER(C574),ISNUMBER(D574),ISNUMBER(E574),ISNUMBER(F574),ISNUMBER(G574),ISNUMBER(H574)),"",Controlemeldingen!$A$13)</f>
        <v>Voer het aantal in, en het bedrag in hele euro's</v>
      </c>
    </row>
    <row r="575" spans="1:9" s="7" customFormat="1" ht="20" x14ac:dyDescent="0.25">
      <c r="A575" s="10" t="s">
        <v>1387</v>
      </c>
      <c r="B575" s="1" t="s">
        <v>795</v>
      </c>
      <c r="C575" s="83"/>
      <c r="D575" s="126"/>
      <c r="E575" s="83"/>
      <c r="F575" s="126"/>
      <c r="G575" s="83"/>
      <c r="H575" s="126"/>
      <c r="I575" s="6" t="str">
        <f>IF(AND(ISNUMBER(C575),ISNUMBER(D575),ISNUMBER(E575),ISNUMBER(F575),ISNUMBER(G575),ISNUMBER(H575)),"",Controlemeldingen!$A$13)</f>
        <v>Voer het aantal in, en het bedrag in hele euro's</v>
      </c>
    </row>
    <row r="576" spans="1:9" s="7" customFormat="1" ht="20" x14ac:dyDescent="0.25">
      <c r="A576" s="10" t="s">
        <v>1388</v>
      </c>
      <c r="B576" s="1" t="s">
        <v>796</v>
      </c>
      <c r="C576" s="83"/>
      <c r="D576" s="126"/>
      <c r="E576" s="83"/>
      <c r="F576" s="126"/>
      <c r="G576" s="83"/>
      <c r="H576" s="126"/>
      <c r="I576" s="6" t="str">
        <f>IF(AND(ISNUMBER(C576),ISNUMBER(D576),ISNUMBER(E576),ISNUMBER(F576),ISNUMBER(G576),ISNUMBER(H576)),"",Controlemeldingen!$A$13)</f>
        <v>Voer het aantal in, en het bedrag in hele euro's</v>
      </c>
    </row>
    <row r="577" spans="1:9" s="7" customFormat="1" ht="20" x14ac:dyDescent="0.25">
      <c r="A577" s="10" t="s">
        <v>1389</v>
      </c>
      <c r="B577" s="1" t="s">
        <v>797</v>
      </c>
      <c r="C577" s="83"/>
      <c r="D577" s="126"/>
      <c r="E577" s="83"/>
      <c r="F577" s="126"/>
      <c r="G577" s="83"/>
      <c r="H577" s="126"/>
      <c r="I577" s="6" t="str">
        <f>IF(AND(ISNUMBER(C577),ISNUMBER(D577),ISNUMBER(E577),ISNUMBER(F577),ISNUMBER(G577),ISNUMBER(H577)),"",Controlemeldingen!$A$13)</f>
        <v>Voer het aantal in, en het bedrag in hele euro's</v>
      </c>
    </row>
    <row r="578" spans="1:9" s="7" customFormat="1" ht="20" x14ac:dyDescent="0.25">
      <c r="A578" s="10" t="s">
        <v>1390</v>
      </c>
      <c r="B578" s="4" t="s">
        <v>799</v>
      </c>
      <c r="C578" s="83"/>
      <c r="D578" s="126"/>
      <c r="E578" s="83"/>
      <c r="F578" s="126"/>
      <c r="G578" s="83"/>
      <c r="H578" s="126"/>
      <c r="I578" s="6" t="str">
        <f>IF(AND(ISNUMBER(C578),ISNUMBER(D578),ISNUMBER(E578),ISNUMBER(F578),ISNUMBER(G578),ISNUMBER(H578)),"",Controlemeldingen!$A$13)</f>
        <v>Voer het aantal in, en het bedrag in hele euro's</v>
      </c>
    </row>
    <row r="579" spans="1:9" s="7" customFormat="1" ht="20" x14ac:dyDescent="0.25">
      <c r="A579" s="10" t="s">
        <v>1391</v>
      </c>
      <c r="B579" s="1" t="s">
        <v>750</v>
      </c>
      <c r="C579" s="83"/>
      <c r="D579" s="126"/>
      <c r="E579" s="83"/>
      <c r="F579" s="126"/>
      <c r="G579" s="83"/>
      <c r="H579" s="126"/>
      <c r="I579" s="6" t="str">
        <f>IF(AND(ISNUMBER(C579),ISNUMBER(D579),ISNUMBER(E579),ISNUMBER(F579),ISNUMBER(G579),ISNUMBER(H579)),"",Controlemeldingen!$A$13)</f>
        <v>Voer het aantal in, en het bedrag in hele euro's</v>
      </c>
    </row>
    <row r="580" spans="1:9" s="7" customFormat="1" ht="20" x14ac:dyDescent="0.25">
      <c r="A580" s="10" t="s">
        <v>1392</v>
      </c>
      <c r="B580" s="1" t="s">
        <v>800</v>
      </c>
      <c r="C580" s="83"/>
      <c r="D580" s="126"/>
      <c r="E580" s="83"/>
      <c r="F580" s="126"/>
      <c r="G580" s="83"/>
      <c r="H580" s="126"/>
      <c r="I580" s="6" t="str">
        <f>IF(AND(ISNUMBER(C580),ISNUMBER(D580),ISNUMBER(E580),ISNUMBER(F580),ISNUMBER(G580),ISNUMBER(H580)),"",Controlemeldingen!$A$13)</f>
        <v>Voer het aantal in, en het bedrag in hele euro's</v>
      </c>
    </row>
    <row r="581" spans="1:9" s="7" customFormat="1" ht="20" x14ac:dyDescent="0.25">
      <c r="A581" s="10" t="s">
        <v>1393</v>
      </c>
      <c r="B581" s="1" t="s">
        <v>802</v>
      </c>
      <c r="C581" s="83"/>
      <c r="D581" s="126"/>
      <c r="E581" s="83"/>
      <c r="F581" s="126"/>
      <c r="G581" s="83"/>
      <c r="H581" s="126"/>
      <c r="I581" s="6" t="str">
        <f>IF(AND(ISNUMBER(C581),ISNUMBER(D581),ISNUMBER(E581),ISNUMBER(F581),ISNUMBER(G581),ISNUMBER(H581)),"",Controlemeldingen!$A$13)</f>
        <v>Voer het aantal in, en het bedrag in hele euro's</v>
      </c>
    </row>
    <row r="582" spans="1:9" s="7" customFormat="1" ht="20" x14ac:dyDescent="0.25">
      <c r="A582" s="10" t="s">
        <v>1394</v>
      </c>
      <c r="B582" s="1" t="s">
        <v>803</v>
      </c>
      <c r="C582" s="83"/>
      <c r="D582" s="126"/>
      <c r="E582" s="83"/>
      <c r="F582" s="126"/>
      <c r="G582" s="83"/>
      <c r="H582" s="126"/>
      <c r="I582" s="6" t="str">
        <f>IF(AND(ISNUMBER(C582),ISNUMBER(D582),ISNUMBER(E582),ISNUMBER(F582),ISNUMBER(G582),ISNUMBER(H582)),"",Controlemeldingen!$A$13)</f>
        <v>Voer het aantal in, en het bedrag in hele euro's</v>
      </c>
    </row>
    <row r="583" spans="1:9" s="7" customFormat="1" ht="20" x14ac:dyDescent="0.25">
      <c r="A583" s="10" t="s">
        <v>1395</v>
      </c>
      <c r="B583" s="1" t="s">
        <v>801</v>
      </c>
      <c r="C583" s="83"/>
      <c r="D583" s="126"/>
      <c r="E583" s="83"/>
      <c r="F583" s="126"/>
      <c r="G583" s="83"/>
      <c r="H583" s="126"/>
      <c r="I583" s="6" t="str">
        <f>IF(AND(ISNUMBER(C583),ISNUMBER(D583),ISNUMBER(E583),ISNUMBER(F583),ISNUMBER(G583),ISNUMBER(H583)),"",Controlemeldingen!$A$13)</f>
        <v>Voer het aantal in, en het bedrag in hele euro's</v>
      </c>
    </row>
    <row r="584" spans="1:9" s="7" customFormat="1" ht="20" x14ac:dyDescent="0.25">
      <c r="A584" s="10" t="s">
        <v>1396</v>
      </c>
      <c r="B584" s="1" t="s">
        <v>798</v>
      </c>
      <c r="C584" s="83"/>
      <c r="D584" s="126"/>
      <c r="E584" s="83"/>
      <c r="F584" s="126"/>
      <c r="G584" s="83"/>
      <c r="H584" s="126"/>
      <c r="I584" s="6" t="str">
        <f>IF(AND(ISNUMBER(C584),ISNUMBER(D584),ISNUMBER(E584),ISNUMBER(F584),ISNUMBER(G584),ISNUMBER(H584)),"",Controlemeldingen!$A$13)</f>
        <v>Voer het aantal in, en het bedrag in hele euro's</v>
      </c>
    </row>
    <row r="585" spans="1:9" s="7" customFormat="1" ht="20" x14ac:dyDescent="0.25">
      <c r="A585" s="10" t="s">
        <v>1397</v>
      </c>
      <c r="B585" s="1" t="s">
        <v>804</v>
      </c>
      <c r="C585" s="83"/>
      <c r="D585" s="126"/>
      <c r="E585" s="83"/>
      <c r="F585" s="126"/>
      <c r="G585" s="83"/>
      <c r="H585" s="126"/>
      <c r="I585" s="6" t="str">
        <f>IF(AND(ISNUMBER(C585),ISNUMBER(D585),ISNUMBER(E585),ISNUMBER(F585),ISNUMBER(G585),ISNUMBER(H585)),"",Controlemeldingen!$A$13)</f>
        <v>Voer het aantal in, en het bedrag in hele euro's</v>
      </c>
    </row>
    <row r="586" spans="1:9" s="7" customFormat="1" ht="20" x14ac:dyDescent="0.25">
      <c r="A586" s="10" t="s">
        <v>1398</v>
      </c>
      <c r="B586" s="1" t="s">
        <v>751</v>
      </c>
      <c r="C586" s="83"/>
      <c r="D586" s="126"/>
      <c r="E586" s="83"/>
      <c r="F586" s="126"/>
      <c r="G586" s="83"/>
      <c r="H586" s="126"/>
      <c r="I586" s="6" t="str">
        <f>IF(AND(ISNUMBER(C586),ISNUMBER(D586),ISNUMBER(E586),ISNUMBER(F586),ISNUMBER(G586),ISNUMBER(H586)),"",Controlemeldingen!$A$13)</f>
        <v>Voer het aantal in, en het bedrag in hele euro's</v>
      </c>
    </row>
    <row r="587" spans="1:9" s="7" customFormat="1" ht="20" x14ac:dyDescent="0.25">
      <c r="A587" s="10" t="s">
        <v>1399</v>
      </c>
      <c r="B587" s="1" t="s">
        <v>679</v>
      </c>
      <c r="C587" s="83"/>
      <c r="D587" s="126"/>
      <c r="E587" s="83"/>
      <c r="F587" s="126"/>
      <c r="G587" s="83"/>
      <c r="H587" s="126"/>
      <c r="I587" s="6" t="str">
        <f>IF(AND(ISNUMBER(C587),ISNUMBER(D587),ISNUMBER(E587),ISNUMBER(F587),ISNUMBER(G587),ISNUMBER(H587)),"",Controlemeldingen!$A$13)</f>
        <v>Voer het aantal in, en het bedrag in hele euro's</v>
      </c>
    </row>
    <row r="588" spans="1:9" s="7" customFormat="1" ht="20" x14ac:dyDescent="0.25">
      <c r="A588" s="10" t="s">
        <v>1400</v>
      </c>
      <c r="B588" s="1" t="s">
        <v>806</v>
      </c>
      <c r="C588" s="83"/>
      <c r="D588" s="126"/>
      <c r="E588" s="83"/>
      <c r="F588" s="126"/>
      <c r="G588" s="83"/>
      <c r="H588" s="126"/>
      <c r="I588" s="6" t="str">
        <f>IF(AND(ISNUMBER(C588),ISNUMBER(D588),ISNUMBER(E588),ISNUMBER(F588),ISNUMBER(G588),ISNUMBER(H588)),"",Controlemeldingen!$A$13)</f>
        <v>Voer het aantal in, en het bedrag in hele euro's</v>
      </c>
    </row>
    <row r="589" spans="1:9" s="7" customFormat="1" ht="20" x14ac:dyDescent="0.25">
      <c r="A589" s="10" t="s">
        <v>1401</v>
      </c>
      <c r="B589" s="1" t="s">
        <v>703</v>
      </c>
      <c r="C589" s="83"/>
      <c r="D589" s="126"/>
      <c r="E589" s="83"/>
      <c r="F589" s="126"/>
      <c r="G589" s="83"/>
      <c r="H589" s="126"/>
      <c r="I589" s="6" t="str">
        <f>IF(AND(ISNUMBER(C589),ISNUMBER(D589),ISNUMBER(E589),ISNUMBER(F589),ISNUMBER(G589),ISNUMBER(H589)),"",Controlemeldingen!$A$13)</f>
        <v>Voer het aantal in, en het bedrag in hele euro's</v>
      </c>
    </row>
    <row r="590" spans="1:9" s="7" customFormat="1" ht="20" x14ac:dyDescent="0.25">
      <c r="A590" s="10" t="s">
        <v>1402</v>
      </c>
      <c r="B590" s="1" t="s">
        <v>765</v>
      </c>
      <c r="C590" s="83"/>
      <c r="D590" s="126"/>
      <c r="E590" s="83"/>
      <c r="F590" s="126"/>
      <c r="G590" s="83"/>
      <c r="H590" s="126"/>
      <c r="I590" s="6" t="str">
        <f>IF(AND(ISNUMBER(C590),ISNUMBER(D590),ISNUMBER(E590),ISNUMBER(F590),ISNUMBER(G590),ISNUMBER(H590)),"",Controlemeldingen!$A$13)</f>
        <v>Voer het aantal in, en het bedrag in hele euro's</v>
      </c>
    </row>
    <row r="591" spans="1:9" s="7" customFormat="1" ht="20" x14ac:dyDescent="0.25">
      <c r="A591" s="10" t="s">
        <v>1403</v>
      </c>
      <c r="B591" s="1" t="s">
        <v>807</v>
      </c>
      <c r="C591" s="83"/>
      <c r="D591" s="126"/>
      <c r="E591" s="83"/>
      <c r="F591" s="126"/>
      <c r="G591" s="83"/>
      <c r="H591" s="126"/>
      <c r="I591" s="6" t="str">
        <f>IF(AND(ISNUMBER(C591),ISNUMBER(D591),ISNUMBER(E591),ISNUMBER(F591),ISNUMBER(G591),ISNUMBER(H591)),"",Controlemeldingen!$A$13)</f>
        <v>Voer het aantal in, en het bedrag in hele euro's</v>
      </c>
    </row>
    <row r="592" spans="1:9" s="7" customFormat="1" ht="20" x14ac:dyDescent="0.25">
      <c r="A592" s="10" t="s">
        <v>1404</v>
      </c>
      <c r="B592" s="1" t="s">
        <v>808</v>
      </c>
      <c r="C592" s="83"/>
      <c r="D592" s="126"/>
      <c r="E592" s="83"/>
      <c r="F592" s="126"/>
      <c r="G592" s="83"/>
      <c r="H592" s="126"/>
      <c r="I592" s="6" t="str">
        <f>IF(AND(ISNUMBER(C592),ISNUMBER(D592),ISNUMBER(E592),ISNUMBER(F592),ISNUMBER(G592),ISNUMBER(H592)),"",Controlemeldingen!$A$13)</f>
        <v>Voer het aantal in, en het bedrag in hele euro's</v>
      </c>
    </row>
    <row r="593" spans="1:13" s="7" customFormat="1" x14ac:dyDescent="0.25">
      <c r="A593" s="10"/>
      <c r="B593" s="10"/>
      <c r="C593" s="10"/>
      <c r="D593" s="10"/>
      <c r="E593" s="10"/>
      <c r="F593" s="10"/>
      <c r="G593" s="10"/>
      <c r="H593" s="10"/>
      <c r="I593" s="10"/>
      <c r="J593" s="10"/>
      <c r="K593" s="10"/>
      <c r="L593" s="10"/>
      <c r="M593" s="12"/>
    </row>
    <row r="594" spans="1:13" s="7" customFormat="1" x14ac:dyDescent="0.25">
      <c r="A594" s="10"/>
      <c r="C594" s="207" t="s">
        <v>0</v>
      </c>
      <c r="D594" s="207"/>
      <c r="E594" s="207"/>
      <c r="F594" s="207"/>
      <c r="G594" s="46" t="s">
        <v>1</v>
      </c>
    </row>
    <row r="595" spans="1:13" s="7" customFormat="1" ht="20" x14ac:dyDescent="0.25">
      <c r="A595" s="10" t="s">
        <v>2306</v>
      </c>
      <c r="B595" s="1" t="s">
        <v>2308</v>
      </c>
      <c r="C595" s="208" t="s">
        <v>47</v>
      </c>
      <c r="D595" s="209"/>
      <c r="E595" s="209"/>
      <c r="F595" s="210"/>
      <c r="G595" s="6" t="str">
        <f>IF(C595=INH_Lists!$B$3,Controlemeldingen!$A$11,"")</f>
        <v>Vermeld (optioneel) een toelichting</v>
      </c>
    </row>
    <row r="596" spans="1:13" s="7" customFormat="1" ht="20" x14ac:dyDescent="0.25">
      <c r="A596" s="10" t="s">
        <v>2307</v>
      </c>
      <c r="B596" s="1" t="s">
        <v>420</v>
      </c>
      <c r="C596" s="208" t="s">
        <v>47</v>
      </c>
      <c r="D596" s="209"/>
      <c r="E596" s="209"/>
      <c r="F596" s="210"/>
      <c r="G596" s="6" t="str">
        <f>IF(C596=INH_Lists!$B$3,Controlemeldingen!$A$11,"")</f>
        <v>Vermeld (optioneel) een toelichting</v>
      </c>
    </row>
    <row r="599" spans="1:13" s="7" customFormat="1" x14ac:dyDescent="0.25">
      <c r="A599" s="124"/>
      <c r="B599" s="122" t="s">
        <v>422</v>
      </c>
      <c r="C599" s="8"/>
      <c r="D599" s="8"/>
      <c r="E599" s="8"/>
      <c r="F599" s="8"/>
      <c r="G599" s="8"/>
      <c r="H599" s="10"/>
    </row>
    <row r="600" spans="1:13" s="7" customFormat="1" x14ac:dyDescent="0.25">
      <c r="A600" s="124"/>
      <c r="B600" s="122"/>
      <c r="C600" s="8"/>
      <c r="D600" s="8"/>
      <c r="E600" s="8"/>
      <c r="F600" s="8"/>
      <c r="G600" s="8"/>
      <c r="H600" s="10"/>
    </row>
    <row r="601" spans="1:13" ht="40.5" x14ac:dyDescent="0.3">
      <c r="B601" s="125" t="s">
        <v>825</v>
      </c>
    </row>
    <row r="602" spans="1:13" s="7" customFormat="1" x14ac:dyDescent="0.25">
      <c r="A602" s="56"/>
      <c r="C602" s="112"/>
      <c r="D602" s="112"/>
      <c r="E602" s="114" t="s">
        <v>528</v>
      </c>
      <c r="F602" s="114" t="s">
        <v>529</v>
      </c>
    </row>
    <row r="603" spans="1:13" s="7" customFormat="1" ht="70" x14ac:dyDescent="0.25">
      <c r="A603" s="10" t="s">
        <v>299</v>
      </c>
      <c r="B603" s="1" t="s">
        <v>1884</v>
      </c>
      <c r="C603" s="112"/>
      <c r="D603" s="112"/>
      <c r="E603" s="5" t="s">
        <v>64</v>
      </c>
      <c r="F603" s="5" t="s">
        <v>70</v>
      </c>
      <c r="G603" s="46" t="s">
        <v>1</v>
      </c>
    </row>
    <row r="604" spans="1:13" s="7" customFormat="1" ht="20" x14ac:dyDescent="0.25">
      <c r="A604" s="10" t="s">
        <v>1405</v>
      </c>
      <c r="B604" s="1" t="s">
        <v>43</v>
      </c>
      <c r="C604" s="207"/>
      <c r="D604" s="207"/>
      <c r="E604" s="83"/>
      <c r="F604" s="83"/>
      <c r="G604" s="6" t="str">
        <f>IF(AND(ISNUMBER(E604),ISNUMBER(F604)),"",Controlemeldingen!$A$10)</f>
        <v>Voer in alle cellen een aantal (of 0) in</v>
      </c>
    </row>
    <row r="605" spans="1:13" s="7" customFormat="1" ht="20" x14ac:dyDescent="0.25">
      <c r="A605" s="10" t="s">
        <v>1406</v>
      </c>
      <c r="B605" s="1" t="s">
        <v>12</v>
      </c>
      <c r="C605" s="112"/>
      <c r="D605" s="112"/>
      <c r="E605" s="83"/>
      <c r="F605" s="83"/>
      <c r="G605" s="6" t="str">
        <f>IF(AND(ISNUMBER(E605),ISNUMBER(F605)),"",Controlemeldingen!$A$10)</f>
        <v>Voer in alle cellen een aantal (of 0) in</v>
      </c>
    </row>
    <row r="606" spans="1:13" s="7" customFormat="1" ht="20" x14ac:dyDescent="0.25">
      <c r="A606" s="10" t="s">
        <v>1407</v>
      </c>
      <c r="B606" s="1" t="s">
        <v>13</v>
      </c>
      <c r="C606" s="207"/>
      <c r="D606" s="207"/>
      <c r="E606" s="83"/>
      <c r="F606" s="83"/>
      <c r="G606" s="6" t="str">
        <f>IF(AND(ISNUMBER(E606),ISNUMBER(F606)),"",Controlemeldingen!$A$10)</f>
        <v>Voer in alle cellen een aantal (of 0) in</v>
      </c>
    </row>
    <row r="607" spans="1:13" s="7" customFormat="1" ht="20" x14ac:dyDescent="0.25">
      <c r="A607" s="10" t="s">
        <v>1408</v>
      </c>
      <c r="B607" s="1" t="s">
        <v>14</v>
      </c>
      <c r="C607" s="207"/>
      <c r="D607" s="207"/>
      <c r="E607" s="83"/>
      <c r="F607" s="83"/>
      <c r="G607" s="6" t="str">
        <f>IF(AND(ISNUMBER(E607),ISNUMBER(F607)),"",Controlemeldingen!$A$10)</f>
        <v>Voer in alle cellen een aantal (of 0) in</v>
      </c>
    </row>
    <row r="608" spans="1:13" s="7" customFormat="1" ht="20" x14ac:dyDescent="0.25">
      <c r="A608" s="10" t="s">
        <v>1409</v>
      </c>
      <c r="B608" s="1" t="s">
        <v>71</v>
      </c>
      <c r="C608" s="207"/>
      <c r="D608" s="207"/>
      <c r="E608" s="83"/>
      <c r="F608" s="83"/>
      <c r="G608" s="6" t="str">
        <f>IF(AND(ISNUMBER(E608),ISNUMBER(F608)),"",Controlemeldingen!$A$10)</f>
        <v>Voer in alle cellen een aantal (of 0) in</v>
      </c>
    </row>
    <row r="609" spans="1:7" s="7" customFormat="1" x14ac:dyDescent="0.25">
      <c r="A609" s="56"/>
      <c r="C609" s="112"/>
      <c r="D609" s="112"/>
      <c r="E609" s="114" t="s">
        <v>2285</v>
      </c>
      <c r="F609" s="114" t="s">
        <v>2286</v>
      </c>
    </row>
    <row r="610" spans="1:7" s="7" customFormat="1" ht="50" x14ac:dyDescent="0.25">
      <c r="A610" s="10" t="s">
        <v>300</v>
      </c>
      <c r="B610" s="1" t="s">
        <v>544</v>
      </c>
      <c r="C610" s="112"/>
      <c r="D610" s="112"/>
      <c r="E610" s="5" t="s">
        <v>64</v>
      </c>
      <c r="F610" s="5" t="s">
        <v>70</v>
      </c>
      <c r="G610" s="46" t="s">
        <v>1</v>
      </c>
    </row>
    <row r="611" spans="1:7" s="7" customFormat="1" ht="20" x14ac:dyDescent="0.25">
      <c r="A611" s="10" t="s">
        <v>301</v>
      </c>
      <c r="B611" s="1" t="s">
        <v>43</v>
      </c>
      <c r="C611" s="207"/>
      <c r="D611" s="207"/>
      <c r="E611" s="83"/>
      <c r="F611" s="83"/>
      <c r="G611" s="6" t="str">
        <f>IF(AND(ISNUMBER(E611),ISNUMBER(F611)),"",Controlemeldingen!$A$10)</f>
        <v>Voer in alle cellen een aantal (of 0) in</v>
      </c>
    </row>
    <row r="612" spans="1:7" s="7" customFormat="1" ht="20" x14ac:dyDescent="0.25">
      <c r="A612" s="10" t="s">
        <v>302</v>
      </c>
      <c r="B612" s="1" t="s">
        <v>72</v>
      </c>
      <c r="C612" s="112"/>
      <c r="D612" s="112"/>
      <c r="E612" s="83"/>
      <c r="F612" s="83"/>
      <c r="G612" s="6" t="str">
        <f>IF(AND(ISNUMBER(E612),ISNUMBER(F612)),"",Controlemeldingen!$A$10)</f>
        <v>Voer in alle cellen een aantal (of 0) in</v>
      </c>
    </row>
    <row r="613" spans="1:7" s="7" customFormat="1" ht="20" x14ac:dyDescent="0.25">
      <c r="A613" s="10" t="s">
        <v>303</v>
      </c>
      <c r="B613" s="1" t="s">
        <v>102</v>
      </c>
      <c r="C613" s="207"/>
      <c r="D613" s="207"/>
      <c r="E613" s="83"/>
      <c r="F613" s="83"/>
      <c r="G613" s="6" t="str">
        <f>IF(AND(ISNUMBER(E613),ISNUMBER(F613)),"",Controlemeldingen!$A$10)</f>
        <v>Voer in alle cellen een aantal (of 0) in</v>
      </c>
    </row>
    <row r="614" spans="1:7" s="7" customFormat="1" ht="20" x14ac:dyDescent="0.25">
      <c r="A614" s="10" t="s">
        <v>304</v>
      </c>
      <c r="B614" s="1" t="s">
        <v>71</v>
      </c>
      <c r="C614" s="207"/>
      <c r="D614" s="207"/>
      <c r="E614" s="83"/>
      <c r="F614" s="83"/>
      <c r="G614" s="6" t="str">
        <f>IF(AND(ISNUMBER(E614),ISNUMBER(F614)),"",Controlemeldingen!$A$10)</f>
        <v>Voer in alle cellen een aantal (of 0) in</v>
      </c>
    </row>
    <row r="615" spans="1:7" s="7" customFormat="1" x14ac:dyDescent="0.25">
      <c r="A615" s="10"/>
      <c r="B615" s="10"/>
      <c r="C615" s="10"/>
      <c r="D615" s="10"/>
      <c r="E615" s="10"/>
      <c r="F615" s="10"/>
      <c r="G615" s="10"/>
    </row>
    <row r="616" spans="1:7" s="7" customFormat="1" x14ac:dyDescent="0.25">
      <c r="A616" s="56"/>
      <c r="C616" s="207" t="s">
        <v>0</v>
      </c>
      <c r="D616" s="207"/>
      <c r="E616" s="207"/>
      <c r="F616" s="207"/>
      <c r="G616" s="46" t="s">
        <v>1</v>
      </c>
    </row>
    <row r="617" spans="1:7" s="7" customFormat="1" ht="40" x14ac:dyDescent="0.25">
      <c r="A617" s="10" t="s">
        <v>2304</v>
      </c>
      <c r="B617" s="1" t="s">
        <v>2312</v>
      </c>
      <c r="C617" s="208" t="s">
        <v>47</v>
      </c>
      <c r="D617" s="209"/>
      <c r="E617" s="209"/>
      <c r="F617" s="210"/>
      <c r="G617" s="6" t="str">
        <f>IF(OR(C617=INH_Lists!$B$3,ISBLANK(C617)),Controlemeldingen!$A$15,"")</f>
        <v xml:space="preserve">Geef een toelichting (verplicht) </v>
      </c>
    </row>
    <row r="618" spans="1:7" s="7" customFormat="1" ht="40" x14ac:dyDescent="0.25">
      <c r="A618" s="10" t="s">
        <v>2305</v>
      </c>
      <c r="B618" s="1" t="s">
        <v>2311</v>
      </c>
      <c r="C618" s="208" t="s">
        <v>47</v>
      </c>
      <c r="D618" s="209"/>
      <c r="E618" s="209"/>
      <c r="F618" s="210"/>
      <c r="G618" s="6" t="str">
        <f>IF(OR(C618=INH_Lists!$B$3,ISBLANK(C618)),Controlemeldingen!$A$15,"")</f>
        <v xml:space="preserve">Geef een toelichting (verplicht) </v>
      </c>
    </row>
    <row r="619" spans="1:7" s="7" customFormat="1" x14ac:dyDescent="0.25">
      <c r="A619" s="10"/>
      <c r="B619" s="12"/>
      <c r="C619" s="12"/>
      <c r="D619" s="12"/>
      <c r="E619" s="12"/>
      <c r="F619" s="12"/>
      <c r="G619" s="12"/>
    </row>
    <row r="620" spans="1:7" s="7" customFormat="1" x14ac:dyDescent="0.25">
      <c r="A620" s="10"/>
      <c r="B620" s="10"/>
      <c r="C620" s="213" t="s">
        <v>64</v>
      </c>
      <c r="D620" s="213"/>
      <c r="E620" s="213"/>
      <c r="F620" s="213"/>
      <c r="G620" s="46" t="s">
        <v>1</v>
      </c>
    </row>
    <row r="621" spans="1:7" s="7" customFormat="1" ht="20" x14ac:dyDescent="0.25">
      <c r="A621" s="10" t="s">
        <v>305</v>
      </c>
      <c r="B621" s="1" t="s">
        <v>545</v>
      </c>
      <c r="C621" s="208"/>
      <c r="D621" s="209"/>
      <c r="E621" s="209"/>
      <c r="F621" s="210"/>
      <c r="G621" s="6" t="str">
        <f>IF(ISNUMBER(C621),"",Controlemeldingen!$A$9)</f>
        <v>Voer een aantal (of 0) in</v>
      </c>
    </row>
    <row r="622" spans="1:7" s="7" customFormat="1" x14ac:dyDescent="0.25">
      <c r="A622" s="10"/>
      <c r="B622" s="26"/>
      <c r="C622" s="47"/>
      <c r="D622" s="47"/>
      <c r="E622" s="47"/>
      <c r="F622" s="47"/>
      <c r="G622" s="6"/>
    </row>
    <row r="623" spans="1:7" s="56" customFormat="1" x14ac:dyDescent="0.25">
      <c r="A623" s="10"/>
      <c r="B623" s="26"/>
      <c r="C623" s="213" t="s">
        <v>64</v>
      </c>
      <c r="D623" s="213"/>
      <c r="E623" s="213"/>
      <c r="F623" s="213"/>
      <c r="G623" s="46" t="s">
        <v>1</v>
      </c>
    </row>
    <row r="624" spans="1:7" s="7" customFormat="1" ht="30" x14ac:dyDescent="0.25">
      <c r="A624" s="10" t="s">
        <v>306</v>
      </c>
      <c r="B624" s="1" t="s">
        <v>546</v>
      </c>
      <c r="C624" s="208"/>
      <c r="D624" s="209"/>
      <c r="E624" s="209"/>
      <c r="F624" s="210"/>
      <c r="G624" s="6" t="str">
        <f>IF(ISNUMBER(C624),"",Controlemeldingen!$A$9)</f>
        <v>Voer een aantal (of 0) in</v>
      </c>
    </row>
    <row r="625" spans="1:7" s="7" customFormat="1" x14ac:dyDescent="0.25">
      <c r="A625" s="10"/>
      <c r="B625" s="12"/>
      <c r="C625" s="48"/>
      <c r="D625" s="48"/>
      <c r="E625" s="49"/>
      <c r="F625" s="49"/>
      <c r="G625" s="12"/>
    </row>
    <row r="626" spans="1:7" s="7" customFormat="1" x14ac:dyDescent="0.25">
      <c r="A626" s="79"/>
      <c r="B626" s="75"/>
      <c r="C626" s="133"/>
      <c r="D626" s="114"/>
      <c r="E626" s="114" t="s">
        <v>1410</v>
      </c>
      <c r="F626" s="114" t="s">
        <v>1411</v>
      </c>
    </row>
    <row r="627" spans="1:7" s="7" customFormat="1" ht="50" x14ac:dyDescent="0.25">
      <c r="A627" s="10" t="s">
        <v>307</v>
      </c>
      <c r="B627" s="1" t="s">
        <v>1580</v>
      </c>
      <c r="C627" s="112"/>
      <c r="D627" s="112"/>
      <c r="E627" s="5" t="s">
        <v>64</v>
      </c>
      <c r="F627" s="5" t="s">
        <v>76</v>
      </c>
      <c r="G627" s="46" t="s">
        <v>1</v>
      </c>
    </row>
    <row r="628" spans="1:7" s="7" customFormat="1" ht="20" x14ac:dyDescent="0.25">
      <c r="A628" s="10" t="s">
        <v>1581</v>
      </c>
      <c r="B628" s="1" t="s">
        <v>565</v>
      </c>
      <c r="C628" s="207"/>
      <c r="D628" s="207"/>
      <c r="E628" s="83"/>
      <c r="F628" s="83"/>
      <c r="G628" s="6" t="str">
        <f>IF(AND(ISNUMBER(E628),ISNUMBER(F628)),"",Controlemeldingen!$A$10)</f>
        <v>Voer in alle cellen een aantal (of 0) in</v>
      </c>
    </row>
    <row r="629" spans="1:7" s="7" customFormat="1" ht="20" x14ac:dyDescent="0.25">
      <c r="A629" s="10" t="s">
        <v>1582</v>
      </c>
      <c r="B629" s="1" t="s">
        <v>792</v>
      </c>
      <c r="C629" s="112"/>
      <c r="D629" s="112"/>
      <c r="E629" s="83"/>
      <c r="F629" s="83"/>
      <c r="G629" s="6" t="str">
        <f>IF(AND(ISNUMBER(E629),ISNUMBER(F629)),"",Controlemeldingen!$A$10)</f>
        <v>Voer in alle cellen een aantal (of 0) in</v>
      </c>
    </row>
    <row r="630" spans="1:7" s="7" customFormat="1" ht="20" x14ac:dyDescent="0.25">
      <c r="A630" s="10" t="s">
        <v>1583</v>
      </c>
      <c r="B630" s="1" t="s">
        <v>560</v>
      </c>
      <c r="C630" s="112"/>
      <c r="D630" s="112"/>
      <c r="E630" s="83"/>
      <c r="F630" s="83"/>
      <c r="G630" s="6" t="str">
        <f>IF(AND(ISNUMBER(E630),ISNUMBER(F630)),"",Controlemeldingen!$A$10)</f>
        <v>Voer in alle cellen een aantal (of 0) in</v>
      </c>
    </row>
    <row r="631" spans="1:7" s="7" customFormat="1" ht="20" x14ac:dyDescent="0.25">
      <c r="A631" s="10" t="s">
        <v>1584</v>
      </c>
      <c r="B631" s="1" t="s">
        <v>569</v>
      </c>
      <c r="C631" s="112"/>
      <c r="D631" s="112"/>
      <c r="E631" s="83"/>
      <c r="F631" s="83"/>
      <c r="G631" s="6" t="str">
        <f>IF(AND(ISNUMBER(E631),ISNUMBER(F631)),"",Controlemeldingen!$A$10)</f>
        <v>Voer in alle cellen een aantal (of 0) in</v>
      </c>
    </row>
    <row r="632" spans="1:7" s="7" customFormat="1" ht="20" x14ac:dyDescent="0.25">
      <c r="A632" s="10" t="s">
        <v>1585</v>
      </c>
      <c r="B632" s="1" t="s">
        <v>567</v>
      </c>
      <c r="C632" s="112"/>
      <c r="D632" s="112"/>
      <c r="E632" s="83"/>
      <c r="F632" s="83"/>
      <c r="G632" s="6" t="str">
        <f>IF(AND(ISNUMBER(E632),ISNUMBER(F632)),"",Controlemeldingen!$A$10)</f>
        <v>Voer in alle cellen een aantal (of 0) in</v>
      </c>
    </row>
    <row r="633" spans="1:7" s="7" customFormat="1" ht="20" x14ac:dyDescent="0.25">
      <c r="A633" s="10" t="s">
        <v>1586</v>
      </c>
      <c r="B633" s="1" t="s">
        <v>562</v>
      </c>
      <c r="C633" s="112"/>
      <c r="D633" s="112"/>
      <c r="E633" s="83"/>
      <c r="F633" s="83"/>
      <c r="G633" s="6" t="str">
        <f>IF(AND(ISNUMBER(E633),ISNUMBER(F633)),"",Controlemeldingen!$A$10)</f>
        <v>Voer in alle cellen een aantal (of 0) in</v>
      </c>
    </row>
    <row r="634" spans="1:7" s="7" customFormat="1" ht="20" x14ac:dyDescent="0.25">
      <c r="A634" s="10" t="s">
        <v>1587</v>
      </c>
      <c r="B634" s="1" t="s">
        <v>571</v>
      </c>
      <c r="C634" s="112"/>
      <c r="D634" s="112"/>
      <c r="E634" s="83"/>
      <c r="F634" s="83"/>
      <c r="G634" s="6" t="str">
        <f>IF(AND(ISNUMBER(E634),ISNUMBER(F634)),"",Controlemeldingen!$A$10)</f>
        <v>Voer in alle cellen een aantal (of 0) in</v>
      </c>
    </row>
    <row r="635" spans="1:7" s="7" customFormat="1" ht="20" x14ac:dyDescent="0.25">
      <c r="A635" s="10" t="s">
        <v>1588</v>
      </c>
      <c r="B635" s="1" t="s">
        <v>566</v>
      </c>
      <c r="C635" s="112"/>
      <c r="D635" s="112"/>
      <c r="E635" s="83"/>
      <c r="F635" s="83"/>
      <c r="G635" s="6" t="str">
        <f>IF(AND(ISNUMBER(E635),ISNUMBER(F635)),"",Controlemeldingen!$A$10)</f>
        <v>Voer in alle cellen een aantal (of 0) in</v>
      </c>
    </row>
    <row r="636" spans="1:7" s="7" customFormat="1" ht="20" x14ac:dyDescent="0.25">
      <c r="A636" s="10" t="s">
        <v>1589</v>
      </c>
      <c r="B636" s="1" t="s">
        <v>568</v>
      </c>
      <c r="C636" s="112"/>
      <c r="D636" s="112"/>
      <c r="E636" s="83"/>
      <c r="F636" s="83"/>
      <c r="G636" s="6" t="str">
        <f>IF(AND(ISNUMBER(E636),ISNUMBER(F636)),"",Controlemeldingen!$A$10)</f>
        <v>Voer in alle cellen een aantal (of 0) in</v>
      </c>
    </row>
    <row r="637" spans="1:7" s="7" customFormat="1" ht="20" x14ac:dyDescent="0.25">
      <c r="A637" s="10" t="s">
        <v>1590</v>
      </c>
      <c r="B637" s="1" t="s">
        <v>570</v>
      </c>
      <c r="C637" s="112"/>
      <c r="D637" s="112"/>
      <c r="E637" s="83"/>
      <c r="F637" s="83"/>
      <c r="G637" s="6" t="str">
        <f>IF(AND(ISNUMBER(E637),ISNUMBER(F637)),"",Controlemeldingen!$A$10)</f>
        <v>Voer in alle cellen een aantal (of 0) in</v>
      </c>
    </row>
    <row r="638" spans="1:7" s="7" customFormat="1" ht="20" x14ac:dyDescent="0.25">
      <c r="A638" s="10" t="s">
        <v>1591</v>
      </c>
      <c r="B638" s="1" t="s">
        <v>564</v>
      </c>
      <c r="C638" s="112"/>
      <c r="D638" s="112"/>
      <c r="E638" s="83"/>
      <c r="F638" s="83"/>
      <c r="G638" s="6" t="str">
        <f>IF(AND(ISNUMBER(E638),ISNUMBER(F638)),"",Controlemeldingen!$A$10)</f>
        <v>Voer in alle cellen een aantal (of 0) in</v>
      </c>
    </row>
    <row r="639" spans="1:7" s="7" customFormat="1" ht="20" x14ac:dyDescent="0.25">
      <c r="A639" s="10" t="s">
        <v>1592</v>
      </c>
      <c r="B639" s="1" t="s">
        <v>574</v>
      </c>
      <c r="C639" s="112"/>
      <c r="D639" s="112"/>
      <c r="E639" s="83"/>
      <c r="F639" s="83"/>
      <c r="G639" s="6" t="str">
        <f>IF(AND(ISNUMBER(E639),ISNUMBER(F639)),"",Controlemeldingen!$A$10)</f>
        <v>Voer in alle cellen een aantal (of 0) in</v>
      </c>
    </row>
    <row r="640" spans="1:7" s="7" customFormat="1" ht="20" x14ac:dyDescent="0.25">
      <c r="A640" s="10" t="s">
        <v>1593</v>
      </c>
      <c r="B640" s="1" t="s">
        <v>573</v>
      </c>
      <c r="C640" s="112"/>
      <c r="D640" s="112"/>
      <c r="E640" s="83"/>
      <c r="F640" s="83"/>
      <c r="G640" s="6" t="str">
        <f>IF(AND(ISNUMBER(E640),ISNUMBER(F640)),"",Controlemeldingen!$A$10)</f>
        <v>Voer in alle cellen een aantal (of 0) in</v>
      </c>
    </row>
    <row r="641" spans="1:7" s="7" customFormat="1" ht="20" x14ac:dyDescent="0.25">
      <c r="A641" s="10" t="s">
        <v>1594</v>
      </c>
      <c r="B641" s="1" t="s">
        <v>572</v>
      </c>
      <c r="C641" s="112"/>
      <c r="D641" s="112"/>
      <c r="E641" s="83"/>
      <c r="F641" s="83"/>
      <c r="G641" s="6" t="str">
        <f>IF(AND(ISNUMBER(E641),ISNUMBER(F641)),"",Controlemeldingen!$A$10)</f>
        <v>Voer in alle cellen een aantal (of 0) in</v>
      </c>
    </row>
    <row r="642" spans="1:7" s="7" customFormat="1" ht="20" x14ac:dyDescent="0.25">
      <c r="A642" s="10" t="s">
        <v>1595</v>
      </c>
      <c r="B642" s="1" t="s">
        <v>561</v>
      </c>
      <c r="C642" s="112"/>
      <c r="D642" s="112"/>
      <c r="E642" s="83"/>
      <c r="F642" s="83"/>
      <c r="G642" s="6" t="str">
        <f>IF(AND(ISNUMBER(E642),ISNUMBER(F642)),"",Controlemeldingen!$A$10)</f>
        <v>Voer in alle cellen een aantal (of 0) in</v>
      </c>
    </row>
    <row r="643" spans="1:7" s="7" customFormat="1" ht="20" x14ac:dyDescent="0.25">
      <c r="A643" s="10" t="s">
        <v>1596</v>
      </c>
      <c r="B643" s="1" t="s">
        <v>575</v>
      </c>
      <c r="C643" s="112"/>
      <c r="D643" s="112"/>
      <c r="E643" s="83"/>
      <c r="F643" s="83"/>
      <c r="G643" s="6" t="str">
        <f>IF(AND(ISNUMBER(E643),ISNUMBER(F643)),"",Controlemeldingen!$A$10)</f>
        <v>Voer in alle cellen een aantal (of 0) in</v>
      </c>
    </row>
    <row r="644" spans="1:7" s="7" customFormat="1" ht="20" x14ac:dyDescent="0.25">
      <c r="A644" s="10" t="s">
        <v>1597</v>
      </c>
      <c r="B644" s="1" t="s">
        <v>588</v>
      </c>
      <c r="C644" s="112"/>
      <c r="D644" s="112"/>
      <c r="E644" s="83"/>
      <c r="F644" s="83"/>
      <c r="G644" s="6" t="str">
        <f>IF(AND(ISNUMBER(E644),ISNUMBER(F644)),"",Controlemeldingen!$A$10)</f>
        <v>Voer in alle cellen een aantal (of 0) in</v>
      </c>
    </row>
    <row r="645" spans="1:7" s="7" customFormat="1" ht="20" x14ac:dyDescent="0.25">
      <c r="A645" s="10" t="s">
        <v>1598</v>
      </c>
      <c r="B645" s="1" t="s">
        <v>579</v>
      </c>
      <c r="C645" s="112"/>
      <c r="D645" s="112"/>
      <c r="E645" s="83"/>
      <c r="F645" s="83"/>
      <c r="G645" s="6" t="str">
        <f>IF(AND(ISNUMBER(E645),ISNUMBER(F645)),"",Controlemeldingen!$A$10)</f>
        <v>Voer in alle cellen een aantal (of 0) in</v>
      </c>
    </row>
    <row r="646" spans="1:7" s="7" customFormat="1" ht="20" x14ac:dyDescent="0.25">
      <c r="A646" s="10" t="s">
        <v>1599</v>
      </c>
      <c r="B646" s="1" t="s">
        <v>578</v>
      </c>
      <c r="C646" s="112"/>
      <c r="D646" s="112"/>
      <c r="E646" s="83"/>
      <c r="F646" s="83"/>
      <c r="G646" s="6" t="str">
        <f>IF(AND(ISNUMBER(E646),ISNUMBER(F646)),"",Controlemeldingen!$A$10)</f>
        <v>Voer in alle cellen een aantal (of 0) in</v>
      </c>
    </row>
    <row r="647" spans="1:7" s="7" customFormat="1" ht="20" x14ac:dyDescent="0.25">
      <c r="A647" s="10" t="s">
        <v>1600</v>
      </c>
      <c r="B647" s="1" t="s">
        <v>581</v>
      </c>
      <c r="C647" s="112"/>
      <c r="D647" s="112"/>
      <c r="E647" s="83"/>
      <c r="F647" s="83"/>
      <c r="G647" s="6" t="str">
        <f>IF(AND(ISNUMBER(E647),ISNUMBER(F647)),"",Controlemeldingen!$A$10)</f>
        <v>Voer in alle cellen een aantal (of 0) in</v>
      </c>
    </row>
    <row r="648" spans="1:7" s="7" customFormat="1" ht="20" x14ac:dyDescent="0.25">
      <c r="A648" s="10" t="s">
        <v>1601</v>
      </c>
      <c r="B648" s="1" t="s">
        <v>595</v>
      </c>
      <c r="C648" s="112"/>
      <c r="D648" s="112"/>
      <c r="E648" s="83"/>
      <c r="F648" s="83"/>
      <c r="G648" s="6" t="str">
        <f>IF(AND(ISNUMBER(E648),ISNUMBER(F648)),"",Controlemeldingen!$A$10)</f>
        <v>Voer in alle cellen een aantal (of 0) in</v>
      </c>
    </row>
    <row r="649" spans="1:7" s="7" customFormat="1" ht="20" x14ac:dyDescent="0.25">
      <c r="A649" s="10" t="s">
        <v>1602</v>
      </c>
      <c r="B649" s="1" t="s">
        <v>594</v>
      </c>
      <c r="C649" s="112"/>
      <c r="D649" s="112"/>
      <c r="E649" s="83"/>
      <c r="F649" s="83"/>
      <c r="G649" s="6" t="str">
        <f>IF(AND(ISNUMBER(E649),ISNUMBER(F649)),"",Controlemeldingen!$A$10)</f>
        <v>Voer in alle cellen een aantal (of 0) in</v>
      </c>
    </row>
    <row r="650" spans="1:7" s="7" customFormat="1" ht="20" x14ac:dyDescent="0.25">
      <c r="A650" s="10" t="s">
        <v>1603</v>
      </c>
      <c r="B650" s="1" t="s">
        <v>577</v>
      </c>
      <c r="C650" s="112"/>
      <c r="D650" s="112"/>
      <c r="E650" s="83"/>
      <c r="F650" s="83"/>
      <c r="G650" s="6" t="str">
        <f>IF(AND(ISNUMBER(E650),ISNUMBER(F650)),"",Controlemeldingen!$A$10)</f>
        <v>Voer in alle cellen een aantal (of 0) in</v>
      </c>
    </row>
    <row r="651" spans="1:7" s="7" customFormat="1" ht="20" x14ac:dyDescent="0.25">
      <c r="A651" s="10" t="s">
        <v>1604</v>
      </c>
      <c r="B651" s="1" t="s">
        <v>596</v>
      </c>
      <c r="C651" s="112"/>
      <c r="D651" s="112"/>
      <c r="E651" s="83"/>
      <c r="F651" s="83"/>
      <c r="G651" s="6" t="str">
        <f>IF(AND(ISNUMBER(E651),ISNUMBER(F651)),"",Controlemeldingen!$A$10)</f>
        <v>Voer in alle cellen een aantal (of 0) in</v>
      </c>
    </row>
    <row r="652" spans="1:7" s="7" customFormat="1" ht="20" x14ac:dyDescent="0.25">
      <c r="A652" s="10" t="s">
        <v>1605</v>
      </c>
      <c r="B652" s="1" t="s">
        <v>583</v>
      </c>
      <c r="C652" s="112"/>
      <c r="D652" s="112"/>
      <c r="E652" s="83"/>
      <c r="F652" s="83"/>
      <c r="G652" s="6" t="str">
        <f>IF(AND(ISNUMBER(E652),ISNUMBER(F652)),"",Controlemeldingen!$A$10)</f>
        <v>Voer in alle cellen een aantal (of 0) in</v>
      </c>
    </row>
    <row r="653" spans="1:7" s="7" customFormat="1" ht="20" x14ac:dyDescent="0.25">
      <c r="A653" s="10" t="s">
        <v>1606</v>
      </c>
      <c r="B653" s="1" t="s">
        <v>745</v>
      </c>
      <c r="C653" s="112"/>
      <c r="D653" s="112"/>
      <c r="E653" s="83"/>
      <c r="F653" s="83"/>
      <c r="G653" s="6" t="str">
        <f>IF(AND(ISNUMBER(E653),ISNUMBER(F653)),"",Controlemeldingen!$A$10)</f>
        <v>Voer in alle cellen een aantal (of 0) in</v>
      </c>
    </row>
    <row r="654" spans="1:7" s="7" customFormat="1" ht="20" x14ac:dyDescent="0.25">
      <c r="A654" s="10" t="s">
        <v>1607</v>
      </c>
      <c r="B654" s="1" t="s">
        <v>584</v>
      </c>
      <c r="C654" s="112"/>
      <c r="D654" s="112"/>
      <c r="E654" s="83"/>
      <c r="F654" s="83"/>
      <c r="G654" s="6" t="str">
        <f>IF(AND(ISNUMBER(E654),ISNUMBER(F654)),"",Controlemeldingen!$A$10)</f>
        <v>Voer in alle cellen een aantal (of 0) in</v>
      </c>
    </row>
    <row r="655" spans="1:7" s="7" customFormat="1" ht="20" x14ac:dyDescent="0.25">
      <c r="A655" s="10" t="s">
        <v>1608</v>
      </c>
      <c r="B655" s="1" t="s">
        <v>593</v>
      </c>
      <c r="C655" s="112"/>
      <c r="D655" s="112"/>
      <c r="E655" s="83"/>
      <c r="F655" s="83"/>
      <c r="G655" s="6" t="str">
        <f>IF(AND(ISNUMBER(E655),ISNUMBER(F655)),"",Controlemeldingen!$A$10)</f>
        <v>Voer in alle cellen een aantal (of 0) in</v>
      </c>
    </row>
    <row r="656" spans="1:7" s="7" customFormat="1" ht="20" x14ac:dyDescent="0.25">
      <c r="A656" s="10" t="s">
        <v>1609</v>
      </c>
      <c r="B656" s="1" t="s">
        <v>586</v>
      </c>
      <c r="C656" s="112"/>
      <c r="D656" s="112"/>
      <c r="E656" s="83"/>
      <c r="F656" s="83"/>
      <c r="G656" s="6" t="str">
        <f>IF(AND(ISNUMBER(E656),ISNUMBER(F656)),"",Controlemeldingen!$A$10)</f>
        <v>Voer in alle cellen een aantal (of 0) in</v>
      </c>
    </row>
    <row r="657" spans="1:7" s="7" customFormat="1" ht="20" x14ac:dyDescent="0.25">
      <c r="A657" s="10" t="s">
        <v>1610</v>
      </c>
      <c r="B657" s="1" t="s">
        <v>587</v>
      </c>
      <c r="C657" s="112"/>
      <c r="D657" s="112"/>
      <c r="E657" s="83"/>
      <c r="F657" s="83"/>
      <c r="G657" s="6" t="str">
        <f>IF(AND(ISNUMBER(E657),ISNUMBER(F657)),"",Controlemeldingen!$A$10)</f>
        <v>Voer in alle cellen een aantal (of 0) in</v>
      </c>
    </row>
    <row r="658" spans="1:7" s="7" customFormat="1" ht="20" x14ac:dyDescent="0.25">
      <c r="A658" s="10" t="s">
        <v>1611</v>
      </c>
      <c r="B658" s="1" t="s">
        <v>591</v>
      </c>
      <c r="C658" s="112"/>
      <c r="D658" s="112"/>
      <c r="E658" s="83"/>
      <c r="F658" s="83"/>
      <c r="G658" s="6" t="str">
        <f>IF(AND(ISNUMBER(E658),ISNUMBER(F658)),"",Controlemeldingen!$A$10)</f>
        <v>Voer in alle cellen een aantal (of 0) in</v>
      </c>
    </row>
    <row r="659" spans="1:7" s="7" customFormat="1" ht="20" x14ac:dyDescent="0.25">
      <c r="A659" s="10" t="s">
        <v>1612</v>
      </c>
      <c r="B659" s="1" t="s">
        <v>576</v>
      </c>
      <c r="C659" s="112"/>
      <c r="D659" s="112"/>
      <c r="E659" s="83"/>
      <c r="F659" s="83"/>
      <c r="G659" s="6" t="str">
        <f>IF(AND(ISNUMBER(E659),ISNUMBER(F659)),"",Controlemeldingen!$A$10)</f>
        <v>Voer in alle cellen een aantal (of 0) in</v>
      </c>
    </row>
    <row r="660" spans="1:7" s="7" customFormat="1" ht="20" x14ac:dyDescent="0.25">
      <c r="A660" s="10" t="s">
        <v>1613</v>
      </c>
      <c r="B660" s="1" t="s">
        <v>585</v>
      </c>
      <c r="C660" s="112"/>
      <c r="D660" s="112"/>
      <c r="E660" s="83"/>
      <c r="F660" s="83"/>
      <c r="G660" s="6" t="str">
        <f>IF(AND(ISNUMBER(E660),ISNUMBER(F660)),"",Controlemeldingen!$A$10)</f>
        <v>Voer in alle cellen een aantal (of 0) in</v>
      </c>
    </row>
    <row r="661" spans="1:7" s="7" customFormat="1" ht="20" x14ac:dyDescent="0.25">
      <c r="A661" s="10" t="s">
        <v>1614</v>
      </c>
      <c r="B661" s="1" t="s">
        <v>590</v>
      </c>
      <c r="C661" s="112"/>
      <c r="D661" s="112"/>
      <c r="E661" s="83"/>
      <c r="F661" s="83"/>
      <c r="G661" s="6" t="str">
        <f>IF(AND(ISNUMBER(E661),ISNUMBER(F661)),"",Controlemeldingen!$A$10)</f>
        <v>Voer in alle cellen een aantal (of 0) in</v>
      </c>
    </row>
    <row r="662" spans="1:7" s="7" customFormat="1" ht="20" x14ac:dyDescent="0.25">
      <c r="A662" s="10" t="s">
        <v>1615</v>
      </c>
      <c r="B662" s="1" t="s">
        <v>589</v>
      </c>
      <c r="C662" s="112"/>
      <c r="D662" s="112"/>
      <c r="E662" s="83"/>
      <c r="F662" s="83"/>
      <c r="G662" s="6" t="str">
        <f>IF(AND(ISNUMBER(E662),ISNUMBER(F662)),"",Controlemeldingen!$A$10)</f>
        <v>Voer in alle cellen een aantal (of 0) in</v>
      </c>
    </row>
    <row r="663" spans="1:7" s="7" customFormat="1" ht="20" x14ac:dyDescent="0.25">
      <c r="A663" s="10" t="s">
        <v>1616</v>
      </c>
      <c r="B663" s="1" t="s">
        <v>580</v>
      </c>
      <c r="C663" s="112"/>
      <c r="D663" s="112"/>
      <c r="E663" s="83"/>
      <c r="F663" s="83"/>
      <c r="G663" s="6" t="str">
        <f>IF(AND(ISNUMBER(E663),ISNUMBER(F663)),"",Controlemeldingen!$A$10)</f>
        <v>Voer in alle cellen een aantal (of 0) in</v>
      </c>
    </row>
    <row r="664" spans="1:7" s="7" customFormat="1" ht="20" x14ac:dyDescent="0.25">
      <c r="A664" s="10" t="s">
        <v>1617</v>
      </c>
      <c r="B664" s="1" t="s">
        <v>582</v>
      </c>
      <c r="C664" s="112"/>
      <c r="D664" s="112"/>
      <c r="E664" s="83"/>
      <c r="F664" s="83"/>
      <c r="G664" s="6" t="str">
        <f>IF(AND(ISNUMBER(E664),ISNUMBER(F664)),"",Controlemeldingen!$A$10)</f>
        <v>Voer in alle cellen een aantal (of 0) in</v>
      </c>
    </row>
    <row r="665" spans="1:7" s="7" customFormat="1" ht="20" x14ac:dyDescent="0.25">
      <c r="A665" s="10" t="s">
        <v>1618</v>
      </c>
      <c r="B665" s="1" t="s">
        <v>599</v>
      </c>
      <c r="C665" s="112"/>
      <c r="D665" s="112"/>
      <c r="E665" s="83"/>
      <c r="F665" s="83"/>
      <c r="G665" s="6" t="str">
        <f>IF(AND(ISNUMBER(E665),ISNUMBER(F665)),"",Controlemeldingen!$A$10)</f>
        <v>Voer in alle cellen een aantal (of 0) in</v>
      </c>
    </row>
    <row r="666" spans="1:7" s="7" customFormat="1" ht="20" x14ac:dyDescent="0.25">
      <c r="A666" s="10" t="s">
        <v>1619</v>
      </c>
      <c r="B666" s="1" t="s">
        <v>607</v>
      </c>
      <c r="C666" s="112"/>
      <c r="D666" s="112"/>
      <c r="E666" s="83"/>
      <c r="F666" s="83"/>
      <c r="G666" s="6" t="str">
        <f>IF(AND(ISNUMBER(E666),ISNUMBER(F666)),"",Controlemeldingen!$A$10)</f>
        <v>Voer in alle cellen een aantal (of 0) in</v>
      </c>
    </row>
    <row r="667" spans="1:7" s="7" customFormat="1" ht="20" x14ac:dyDescent="0.25">
      <c r="A667" s="10" t="s">
        <v>1620</v>
      </c>
      <c r="B667" s="1" t="s">
        <v>610</v>
      </c>
      <c r="C667" s="112"/>
      <c r="D667" s="112"/>
      <c r="E667" s="83"/>
      <c r="F667" s="83"/>
      <c r="G667" s="6" t="str">
        <f>IF(AND(ISNUMBER(E667),ISNUMBER(F667)),"",Controlemeldingen!$A$10)</f>
        <v>Voer in alle cellen een aantal (of 0) in</v>
      </c>
    </row>
    <row r="668" spans="1:7" s="7" customFormat="1" ht="20" x14ac:dyDescent="0.25">
      <c r="A668" s="10" t="s">
        <v>1621</v>
      </c>
      <c r="B668" s="1" t="s">
        <v>602</v>
      </c>
      <c r="C668" s="112"/>
      <c r="D668" s="112"/>
      <c r="E668" s="83"/>
      <c r="F668" s="83"/>
      <c r="G668" s="6" t="str">
        <f>IF(AND(ISNUMBER(E668),ISNUMBER(F668)),"",Controlemeldingen!$A$10)</f>
        <v>Voer in alle cellen een aantal (of 0) in</v>
      </c>
    </row>
    <row r="669" spans="1:7" s="7" customFormat="1" ht="20" x14ac:dyDescent="0.25">
      <c r="A669" s="10" t="s">
        <v>1622</v>
      </c>
      <c r="B669" s="1" t="s">
        <v>611</v>
      </c>
      <c r="C669" s="112"/>
      <c r="D669" s="112"/>
      <c r="E669" s="83"/>
      <c r="F669" s="83"/>
      <c r="G669" s="6" t="str">
        <f>IF(AND(ISNUMBER(E669),ISNUMBER(F669)),"",Controlemeldingen!$A$10)</f>
        <v>Voer in alle cellen een aantal (of 0) in</v>
      </c>
    </row>
    <row r="670" spans="1:7" s="7" customFormat="1" ht="20" x14ac:dyDescent="0.25">
      <c r="A670" s="10" t="s">
        <v>1623</v>
      </c>
      <c r="B670" s="1" t="s">
        <v>774</v>
      </c>
      <c r="C670" s="112"/>
      <c r="D670" s="112"/>
      <c r="E670" s="83"/>
      <c r="F670" s="83"/>
      <c r="G670" s="6" t="str">
        <f>IF(AND(ISNUMBER(E670),ISNUMBER(F670)),"",Controlemeldingen!$A$10)</f>
        <v>Voer in alle cellen een aantal (of 0) in</v>
      </c>
    </row>
    <row r="671" spans="1:7" s="7" customFormat="1" ht="20" x14ac:dyDescent="0.25">
      <c r="A671" s="10" t="s">
        <v>1624</v>
      </c>
      <c r="B671" s="1" t="s">
        <v>669</v>
      </c>
      <c r="C671" s="112"/>
      <c r="D671" s="112"/>
      <c r="E671" s="83"/>
      <c r="F671" s="83"/>
      <c r="G671" s="6" t="str">
        <f>IF(AND(ISNUMBER(E671),ISNUMBER(F671)),"",Controlemeldingen!$A$10)</f>
        <v>Voer in alle cellen een aantal (of 0) in</v>
      </c>
    </row>
    <row r="672" spans="1:7" s="7" customFormat="1" ht="20" x14ac:dyDescent="0.25">
      <c r="A672" s="10" t="s">
        <v>1625</v>
      </c>
      <c r="B672" s="1" t="s">
        <v>612</v>
      </c>
      <c r="C672" s="112"/>
      <c r="D672" s="112"/>
      <c r="E672" s="83"/>
      <c r="F672" s="83"/>
      <c r="G672" s="6" t="str">
        <f>IF(AND(ISNUMBER(E672),ISNUMBER(F672)),"",Controlemeldingen!$A$10)</f>
        <v>Voer in alle cellen een aantal (of 0) in</v>
      </c>
    </row>
    <row r="673" spans="1:7" s="7" customFormat="1" ht="20" x14ac:dyDescent="0.25">
      <c r="A673" s="10" t="s">
        <v>1626</v>
      </c>
      <c r="B673" s="1" t="s">
        <v>604</v>
      </c>
      <c r="C673" s="112"/>
      <c r="D673" s="112"/>
      <c r="E673" s="83"/>
      <c r="F673" s="83"/>
      <c r="G673" s="6" t="str">
        <f>IF(AND(ISNUMBER(E673),ISNUMBER(F673)),"",Controlemeldingen!$A$10)</f>
        <v>Voer in alle cellen een aantal (of 0) in</v>
      </c>
    </row>
    <row r="674" spans="1:7" s="7" customFormat="1" ht="20" x14ac:dyDescent="0.25">
      <c r="A674" s="10" t="s">
        <v>1627</v>
      </c>
      <c r="B674" s="1" t="s">
        <v>598</v>
      </c>
      <c r="C674" s="112"/>
      <c r="D674" s="112"/>
      <c r="E674" s="83"/>
      <c r="F674" s="83"/>
      <c r="G674" s="6" t="str">
        <f>IF(AND(ISNUMBER(E674),ISNUMBER(F674)),"",Controlemeldingen!$A$10)</f>
        <v>Voer in alle cellen een aantal (of 0) in</v>
      </c>
    </row>
    <row r="675" spans="1:7" s="7" customFormat="1" ht="20" x14ac:dyDescent="0.25">
      <c r="A675" s="10" t="s">
        <v>1628</v>
      </c>
      <c r="B675" s="1" t="s">
        <v>605</v>
      </c>
      <c r="C675" s="112"/>
      <c r="D675" s="112"/>
      <c r="E675" s="83"/>
      <c r="F675" s="83"/>
      <c r="G675" s="6" t="str">
        <f>IF(AND(ISNUMBER(E675),ISNUMBER(F675)),"",Controlemeldingen!$A$10)</f>
        <v>Voer in alle cellen een aantal (of 0) in</v>
      </c>
    </row>
    <row r="676" spans="1:7" s="7" customFormat="1" ht="20" x14ac:dyDescent="0.25">
      <c r="A676" s="10" t="s">
        <v>1629</v>
      </c>
      <c r="B676" s="1" t="s">
        <v>608</v>
      </c>
      <c r="C676" s="112"/>
      <c r="D676" s="112"/>
      <c r="E676" s="83"/>
      <c r="F676" s="83"/>
      <c r="G676" s="6" t="str">
        <f>IF(AND(ISNUMBER(E676),ISNUMBER(F676)),"",Controlemeldingen!$A$10)</f>
        <v>Voer in alle cellen een aantal (of 0) in</v>
      </c>
    </row>
    <row r="677" spans="1:7" s="7" customFormat="1" ht="20" x14ac:dyDescent="0.25">
      <c r="A677" s="10" t="s">
        <v>1630</v>
      </c>
      <c r="B677" s="1" t="s">
        <v>613</v>
      </c>
      <c r="C677" s="112"/>
      <c r="D677" s="112"/>
      <c r="E677" s="83"/>
      <c r="F677" s="83"/>
      <c r="G677" s="6" t="str">
        <f>IF(AND(ISNUMBER(E677),ISNUMBER(F677)),"",Controlemeldingen!$A$10)</f>
        <v>Voer in alle cellen een aantal (of 0) in</v>
      </c>
    </row>
    <row r="678" spans="1:7" s="7" customFormat="1" ht="20" x14ac:dyDescent="0.25">
      <c r="A678" s="10" t="s">
        <v>1631</v>
      </c>
      <c r="B678" s="1" t="s">
        <v>615</v>
      </c>
      <c r="C678" s="112"/>
      <c r="D678" s="112"/>
      <c r="E678" s="83"/>
      <c r="F678" s="83"/>
      <c r="G678" s="6" t="str">
        <f>IF(AND(ISNUMBER(E678),ISNUMBER(F678)),"",Controlemeldingen!$A$10)</f>
        <v>Voer in alle cellen een aantal (of 0) in</v>
      </c>
    </row>
    <row r="679" spans="1:7" s="7" customFormat="1" ht="20" x14ac:dyDescent="0.25">
      <c r="A679" s="10" t="s">
        <v>1632</v>
      </c>
      <c r="B679" s="1" t="s">
        <v>600</v>
      </c>
      <c r="C679" s="112"/>
      <c r="D679" s="112"/>
      <c r="E679" s="83"/>
      <c r="F679" s="83"/>
      <c r="G679" s="6" t="str">
        <f>IF(AND(ISNUMBER(E679),ISNUMBER(F679)),"",Controlemeldingen!$A$10)</f>
        <v>Voer in alle cellen een aantal (of 0) in</v>
      </c>
    </row>
    <row r="680" spans="1:7" s="7" customFormat="1" ht="20" x14ac:dyDescent="0.25">
      <c r="A680" s="10" t="s">
        <v>1633</v>
      </c>
      <c r="B680" s="1" t="s">
        <v>616</v>
      </c>
      <c r="C680" s="112"/>
      <c r="D680" s="112"/>
      <c r="E680" s="83"/>
      <c r="F680" s="83"/>
      <c r="G680" s="6" t="str">
        <f>IF(AND(ISNUMBER(E680),ISNUMBER(F680)),"",Controlemeldingen!$A$10)</f>
        <v>Voer in alle cellen een aantal (of 0) in</v>
      </c>
    </row>
    <row r="681" spans="1:7" s="7" customFormat="1" ht="20" x14ac:dyDescent="0.25">
      <c r="A681" s="10" t="s">
        <v>1634</v>
      </c>
      <c r="B681" s="1" t="s">
        <v>606</v>
      </c>
      <c r="C681" s="112"/>
      <c r="D681" s="112"/>
      <c r="E681" s="83"/>
      <c r="F681" s="83"/>
      <c r="G681" s="6" t="str">
        <f>IF(AND(ISNUMBER(E681),ISNUMBER(F681)),"",Controlemeldingen!$A$10)</f>
        <v>Voer in alle cellen een aantal (of 0) in</v>
      </c>
    </row>
    <row r="682" spans="1:7" s="7" customFormat="1" ht="20" x14ac:dyDescent="0.25">
      <c r="A682" s="10" t="s">
        <v>1635</v>
      </c>
      <c r="B682" s="1" t="s">
        <v>617</v>
      </c>
      <c r="C682" s="112"/>
      <c r="D682" s="112"/>
      <c r="E682" s="83"/>
      <c r="F682" s="83"/>
      <c r="G682" s="6" t="str">
        <f>IF(AND(ISNUMBER(E682),ISNUMBER(F682)),"",Controlemeldingen!$A$10)</f>
        <v>Voer in alle cellen een aantal (of 0) in</v>
      </c>
    </row>
    <row r="683" spans="1:7" s="7" customFormat="1" ht="20" x14ac:dyDescent="0.25">
      <c r="A683" s="10" t="s">
        <v>1636</v>
      </c>
      <c r="B683" s="1" t="s">
        <v>618</v>
      </c>
      <c r="C683" s="112"/>
      <c r="D683" s="112"/>
      <c r="E683" s="83"/>
      <c r="F683" s="83"/>
      <c r="G683" s="6" t="str">
        <f>IF(AND(ISNUMBER(E683),ISNUMBER(F683)),"",Controlemeldingen!$A$10)</f>
        <v>Voer in alle cellen een aantal (of 0) in</v>
      </c>
    </row>
    <row r="684" spans="1:7" s="7" customFormat="1" ht="20" x14ac:dyDescent="0.25">
      <c r="A684" s="10" t="s">
        <v>1637</v>
      </c>
      <c r="B684" s="1" t="s">
        <v>642</v>
      </c>
      <c r="C684" s="112"/>
      <c r="D684" s="112"/>
      <c r="E684" s="83"/>
      <c r="F684" s="83"/>
      <c r="G684" s="6" t="str">
        <f>IF(AND(ISNUMBER(E684),ISNUMBER(F684)),"",Controlemeldingen!$A$10)</f>
        <v>Voer in alle cellen een aantal (of 0) in</v>
      </c>
    </row>
    <row r="685" spans="1:7" s="7" customFormat="1" ht="20" x14ac:dyDescent="0.25">
      <c r="A685" s="10" t="s">
        <v>1638</v>
      </c>
      <c r="B685" s="1" t="s">
        <v>620</v>
      </c>
      <c r="C685" s="112"/>
      <c r="D685" s="112"/>
      <c r="E685" s="83"/>
      <c r="F685" s="83"/>
      <c r="G685" s="6" t="str">
        <f>IF(AND(ISNUMBER(E685),ISNUMBER(F685)),"",Controlemeldingen!$A$10)</f>
        <v>Voer in alle cellen een aantal (of 0) in</v>
      </c>
    </row>
    <row r="686" spans="1:7" s="7" customFormat="1" ht="20" x14ac:dyDescent="0.25">
      <c r="A686" s="10" t="s">
        <v>1639</v>
      </c>
      <c r="B686" s="1" t="s">
        <v>619</v>
      </c>
      <c r="C686" s="112"/>
      <c r="D686" s="112"/>
      <c r="E686" s="83"/>
      <c r="F686" s="83"/>
      <c r="G686" s="6" t="str">
        <f>IF(AND(ISNUMBER(E686),ISNUMBER(F686)),"",Controlemeldingen!$A$10)</f>
        <v>Voer in alle cellen een aantal (of 0) in</v>
      </c>
    </row>
    <row r="687" spans="1:7" s="7" customFormat="1" ht="20" x14ac:dyDescent="0.25">
      <c r="A687" s="10" t="s">
        <v>1640</v>
      </c>
      <c r="B687" s="1" t="s">
        <v>621</v>
      </c>
      <c r="C687" s="112"/>
      <c r="D687" s="112"/>
      <c r="E687" s="83"/>
      <c r="F687" s="83"/>
      <c r="G687" s="6" t="str">
        <f>IF(AND(ISNUMBER(E687),ISNUMBER(F687)),"",Controlemeldingen!$A$10)</f>
        <v>Voer in alle cellen een aantal (of 0) in</v>
      </c>
    </row>
    <row r="688" spans="1:7" s="7" customFormat="1" ht="20" x14ac:dyDescent="0.25">
      <c r="A688" s="10" t="s">
        <v>1641</v>
      </c>
      <c r="B688" s="1" t="s">
        <v>622</v>
      </c>
      <c r="C688" s="112"/>
      <c r="D688" s="112"/>
      <c r="E688" s="83"/>
      <c r="F688" s="83"/>
      <c r="G688" s="6" t="str">
        <f>IF(AND(ISNUMBER(E688),ISNUMBER(F688)),"",Controlemeldingen!$A$10)</f>
        <v>Voer in alle cellen een aantal (of 0) in</v>
      </c>
    </row>
    <row r="689" spans="1:7" s="7" customFormat="1" ht="20" x14ac:dyDescent="0.25">
      <c r="A689" s="10" t="s">
        <v>1642</v>
      </c>
      <c r="B689" s="1" t="s">
        <v>563</v>
      </c>
      <c r="C689" s="112"/>
      <c r="D689" s="112"/>
      <c r="E689" s="83"/>
      <c r="F689" s="83"/>
      <c r="G689" s="6" t="str">
        <f>IF(AND(ISNUMBER(E689),ISNUMBER(F689)),"",Controlemeldingen!$A$10)</f>
        <v>Voer in alle cellen een aantal (of 0) in</v>
      </c>
    </row>
    <row r="690" spans="1:7" s="7" customFormat="1" ht="20" x14ac:dyDescent="0.25">
      <c r="A690" s="10" t="s">
        <v>1643</v>
      </c>
      <c r="B690" s="1" t="s">
        <v>623</v>
      </c>
      <c r="C690" s="112"/>
      <c r="D690" s="112"/>
      <c r="E690" s="83"/>
      <c r="F690" s="83"/>
      <c r="G690" s="6" t="str">
        <f>IF(AND(ISNUMBER(E690),ISNUMBER(F690)),"",Controlemeldingen!$A$10)</f>
        <v>Voer in alle cellen een aantal (of 0) in</v>
      </c>
    </row>
    <row r="691" spans="1:7" s="7" customFormat="1" ht="20" x14ac:dyDescent="0.25">
      <c r="A691" s="10" t="s">
        <v>1644</v>
      </c>
      <c r="B691" s="1" t="s">
        <v>628</v>
      </c>
      <c r="C691" s="112"/>
      <c r="D691" s="112"/>
      <c r="E691" s="83"/>
      <c r="F691" s="83"/>
      <c r="G691" s="6" t="str">
        <f>IF(AND(ISNUMBER(E691),ISNUMBER(F691)),"",Controlemeldingen!$A$10)</f>
        <v>Voer in alle cellen een aantal (of 0) in</v>
      </c>
    </row>
    <row r="692" spans="1:7" s="7" customFormat="1" ht="20" x14ac:dyDescent="0.25">
      <c r="A692" s="10" t="s">
        <v>1645</v>
      </c>
      <c r="B692" s="1" t="s">
        <v>624</v>
      </c>
      <c r="C692" s="112"/>
      <c r="D692" s="112"/>
      <c r="E692" s="83"/>
      <c r="F692" s="83"/>
      <c r="G692" s="6" t="str">
        <f>IF(AND(ISNUMBER(E692),ISNUMBER(F692)),"",Controlemeldingen!$A$10)</f>
        <v>Voer in alle cellen een aantal (of 0) in</v>
      </c>
    </row>
    <row r="693" spans="1:7" s="7" customFormat="1" ht="20" x14ac:dyDescent="0.25">
      <c r="A693" s="10" t="s">
        <v>1646</v>
      </c>
      <c r="B693" s="1" t="s">
        <v>805</v>
      </c>
      <c r="C693" s="112"/>
      <c r="D693" s="112"/>
      <c r="E693" s="83"/>
      <c r="F693" s="83"/>
      <c r="G693" s="6" t="str">
        <f>IF(AND(ISNUMBER(E693),ISNUMBER(F693)),"",Controlemeldingen!$A$10)</f>
        <v>Voer in alle cellen een aantal (of 0) in</v>
      </c>
    </row>
    <row r="694" spans="1:7" s="7" customFormat="1" ht="20" x14ac:dyDescent="0.25">
      <c r="A694" s="10" t="s">
        <v>1647</v>
      </c>
      <c r="B694" s="1" t="s">
        <v>627</v>
      </c>
      <c r="C694" s="112"/>
      <c r="D694" s="112"/>
      <c r="E694" s="83"/>
      <c r="F694" s="83"/>
      <c r="G694" s="6" t="str">
        <f>IF(AND(ISNUMBER(E694),ISNUMBER(F694)),"",Controlemeldingen!$A$10)</f>
        <v>Voer in alle cellen een aantal (of 0) in</v>
      </c>
    </row>
    <row r="695" spans="1:7" s="7" customFormat="1" ht="20" x14ac:dyDescent="0.25">
      <c r="A695" s="10" t="s">
        <v>1648</v>
      </c>
      <c r="B695" s="1" t="s">
        <v>768</v>
      </c>
      <c r="C695" s="112"/>
      <c r="D695" s="112"/>
      <c r="E695" s="83"/>
      <c r="F695" s="83"/>
      <c r="G695" s="6" t="str">
        <f>IF(AND(ISNUMBER(E695),ISNUMBER(F695)),"",Controlemeldingen!$A$10)</f>
        <v>Voer in alle cellen een aantal (of 0) in</v>
      </c>
    </row>
    <row r="696" spans="1:7" s="7" customFormat="1" ht="20" x14ac:dyDescent="0.25">
      <c r="A696" s="10" t="s">
        <v>1649</v>
      </c>
      <c r="B696" s="1" t="s">
        <v>630</v>
      </c>
      <c r="C696" s="112"/>
      <c r="D696" s="112"/>
      <c r="E696" s="83"/>
      <c r="F696" s="83"/>
      <c r="G696" s="6" t="str">
        <f>IF(AND(ISNUMBER(E696),ISNUMBER(F696)),"",Controlemeldingen!$A$10)</f>
        <v>Voer in alle cellen een aantal (of 0) in</v>
      </c>
    </row>
    <row r="697" spans="1:7" s="7" customFormat="1" ht="20" x14ac:dyDescent="0.25">
      <c r="A697" s="10" t="s">
        <v>1650</v>
      </c>
      <c r="B697" s="1" t="s">
        <v>634</v>
      </c>
      <c r="C697" s="112"/>
      <c r="D697" s="112"/>
      <c r="E697" s="83"/>
      <c r="F697" s="83"/>
      <c r="G697" s="6" t="str">
        <f>IF(AND(ISNUMBER(E697),ISNUMBER(F697)),"",Controlemeldingen!$A$10)</f>
        <v>Voer in alle cellen een aantal (of 0) in</v>
      </c>
    </row>
    <row r="698" spans="1:7" s="7" customFormat="1" ht="20" x14ac:dyDescent="0.25">
      <c r="A698" s="10" t="s">
        <v>1651</v>
      </c>
      <c r="B698" s="1" t="s">
        <v>633</v>
      </c>
      <c r="C698" s="112"/>
      <c r="D698" s="112"/>
      <c r="E698" s="83"/>
      <c r="F698" s="83"/>
      <c r="G698" s="6" t="str">
        <f>IF(AND(ISNUMBER(E698),ISNUMBER(F698)),"",Controlemeldingen!$A$10)</f>
        <v>Voer in alle cellen een aantal (of 0) in</v>
      </c>
    </row>
    <row r="699" spans="1:7" s="7" customFormat="1" ht="20" x14ac:dyDescent="0.25">
      <c r="A699" s="10" t="s">
        <v>1652</v>
      </c>
      <c r="B699" s="1" t="s">
        <v>631</v>
      </c>
      <c r="C699" s="112"/>
      <c r="D699" s="112"/>
      <c r="E699" s="83"/>
      <c r="F699" s="83"/>
      <c r="G699" s="6" t="str">
        <f>IF(AND(ISNUMBER(E699),ISNUMBER(F699)),"",Controlemeldingen!$A$10)</f>
        <v>Voer in alle cellen een aantal (of 0) in</v>
      </c>
    </row>
    <row r="700" spans="1:7" s="7" customFormat="1" ht="20" x14ac:dyDescent="0.25">
      <c r="A700" s="10" t="s">
        <v>1653</v>
      </c>
      <c r="B700" s="1" t="s">
        <v>705</v>
      </c>
      <c r="C700" s="112"/>
      <c r="D700" s="112"/>
      <c r="E700" s="83"/>
      <c r="F700" s="83"/>
      <c r="G700" s="6" t="str">
        <f>IF(AND(ISNUMBER(E700),ISNUMBER(F700)),"",Controlemeldingen!$A$10)</f>
        <v>Voer in alle cellen een aantal (of 0) in</v>
      </c>
    </row>
    <row r="701" spans="1:7" s="7" customFormat="1" ht="20" x14ac:dyDescent="0.25">
      <c r="A701" s="10" t="s">
        <v>1654</v>
      </c>
      <c r="B701" s="1" t="s">
        <v>632</v>
      </c>
      <c r="C701" s="112"/>
      <c r="D701" s="112"/>
      <c r="E701" s="83"/>
      <c r="F701" s="83"/>
      <c r="G701" s="6" t="str">
        <f>IF(AND(ISNUMBER(E701),ISNUMBER(F701)),"",Controlemeldingen!$A$10)</f>
        <v>Voer in alle cellen een aantal (of 0) in</v>
      </c>
    </row>
    <row r="702" spans="1:7" s="7" customFormat="1" ht="20" x14ac:dyDescent="0.25">
      <c r="A702" s="10" t="s">
        <v>1655</v>
      </c>
      <c r="B702" s="1" t="s">
        <v>635</v>
      </c>
      <c r="C702" s="112"/>
      <c r="D702" s="112"/>
      <c r="E702" s="83"/>
      <c r="F702" s="83"/>
      <c r="G702" s="6" t="str">
        <f>IF(AND(ISNUMBER(E702),ISNUMBER(F702)),"",Controlemeldingen!$A$10)</f>
        <v>Voer in alle cellen een aantal (of 0) in</v>
      </c>
    </row>
    <row r="703" spans="1:7" s="7" customFormat="1" ht="20" x14ac:dyDescent="0.25">
      <c r="A703" s="10" t="s">
        <v>1656</v>
      </c>
      <c r="B703" s="1" t="s">
        <v>639</v>
      </c>
      <c r="C703" s="112"/>
      <c r="D703" s="112"/>
      <c r="E703" s="83"/>
      <c r="F703" s="83"/>
      <c r="G703" s="6" t="str">
        <f>IF(AND(ISNUMBER(E703),ISNUMBER(F703)),"",Controlemeldingen!$A$10)</f>
        <v>Voer in alle cellen een aantal (of 0) in</v>
      </c>
    </row>
    <row r="704" spans="1:7" s="7" customFormat="1" ht="20" x14ac:dyDescent="0.25">
      <c r="A704" s="10" t="s">
        <v>1657</v>
      </c>
      <c r="B704" s="1" t="s">
        <v>793</v>
      </c>
      <c r="C704" s="112"/>
      <c r="D704" s="112"/>
      <c r="E704" s="83"/>
      <c r="F704" s="83"/>
      <c r="G704" s="6" t="str">
        <f>IF(AND(ISNUMBER(E704),ISNUMBER(F704)),"",Controlemeldingen!$A$10)</f>
        <v>Voer in alle cellen een aantal (of 0) in</v>
      </c>
    </row>
    <row r="705" spans="1:7" s="7" customFormat="1" ht="20" x14ac:dyDescent="0.25">
      <c r="A705" s="10" t="s">
        <v>1658</v>
      </c>
      <c r="B705" s="1" t="s">
        <v>647</v>
      </c>
      <c r="C705" s="112"/>
      <c r="D705" s="112"/>
      <c r="E705" s="83"/>
      <c r="F705" s="83"/>
      <c r="G705" s="6" t="str">
        <f>IF(AND(ISNUMBER(E705),ISNUMBER(F705)),"",Controlemeldingen!$A$10)</f>
        <v>Voer in alle cellen een aantal (of 0) in</v>
      </c>
    </row>
    <row r="706" spans="1:7" s="7" customFormat="1" ht="20" x14ac:dyDescent="0.25">
      <c r="A706" s="10" t="s">
        <v>1659</v>
      </c>
      <c r="B706" s="1" t="s">
        <v>641</v>
      </c>
      <c r="C706" s="112"/>
      <c r="D706" s="112"/>
      <c r="E706" s="83"/>
      <c r="F706" s="83"/>
      <c r="G706" s="6" t="str">
        <f>IF(AND(ISNUMBER(E706),ISNUMBER(F706)),"",Controlemeldingen!$A$10)</f>
        <v>Voer in alle cellen een aantal (of 0) in</v>
      </c>
    </row>
    <row r="707" spans="1:7" s="7" customFormat="1" ht="20" x14ac:dyDescent="0.25">
      <c r="A707" s="10" t="s">
        <v>1660</v>
      </c>
      <c r="B707" s="1" t="s">
        <v>636</v>
      </c>
      <c r="C707" s="112"/>
      <c r="D707" s="112"/>
      <c r="E707" s="83"/>
      <c r="F707" s="83"/>
      <c r="G707" s="6" t="str">
        <f>IF(AND(ISNUMBER(E707),ISNUMBER(F707)),"",Controlemeldingen!$A$10)</f>
        <v>Voer in alle cellen een aantal (of 0) in</v>
      </c>
    </row>
    <row r="708" spans="1:7" s="7" customFormat="1" ht="20" x14ac:dyDescent="0.25">
      <c r="A708" s="10" t="s">
        <v>1661</v>
      </c>
      <c r="B708" s="1" t="s">
        <v>651</v>
      </c>
      <c r="C708" s="112"/>
      <c r="D708" s="112"/>
      <c r="E708" s="83"/>
      <c r="F708" s="83"/>
      <c r="G708" s="6" t="str">
        <f>IF(AND(ISNUMBER(E708),ISNUMBER(F708)),"",Controlemeldingen!$A$10)</f>
        <v>Voer in alle cellen een aantal (of 0) in</v>
      </c>
    </row>
    <row r="709" spans="1:7" s="7" customFormat="1" ht="20" x14ac:dyDescent="0.25">
      <c r="A709" s="10" t="s">
        <v>1662</v>
      </c>
      <c r="B709" s="1" t="s">
        <v>643</v>
      </c>
      <c r="C709" s="112"/>
      <c r="D709" s="112"/>
      <c r="E709" s="83"/>
      <c r="F709" s="83"/>
      <c r="G709" s="6" t="str">
        <f>IF(AND(ISNUMBER(E709),ISNUMBER(F709)),"",Controlemeldingen!$A$10)</f>
        <v>Voer in alle cellen een aantal (of 0) in</v>
      </c>
    </row>
    <row r="710" spans="1:7" s="7" customFormat="1" ht="20" x14ac:dyDescent="0.25">
      <c r="A710" s="10" t="s">
        <v>1663</v>
      </c>
      <c r="B710" s="1" t="s">
        <v>644</v>
      </c>
      <c r="C710" s="112"/>
      <c r="D710" s="112"/>
      <c r="E710" s="83"/>
      <c r="F710" s="83"/>
      <c r="G710" s="6" t="str">
        <f>IF(AND(ISNUMBER(E710),ISNUMBER(F710)),"",Controlemeldingen!$A$10)</f>
        <v>Voer in alle cellen een aantal (of 0) in</v>
      </c>
    </row>
    <row r="711" spans="1:7" s="7" customFormat="1" ht="20" x14ac:dyDescent="0.25">
      <c r="A711" s="10" t="s">
        <v>1664</v>
      </c>
      <c r="B711" s="1" t="s">
        <v>646</v>
      </c>
      <c r="C711" s="112"/>
      <c r="D711" s="112"/>
      <c r="E711" s="83"/>
      <c r="F711" s="83"/>
      <c r="G711" s="6" t="str">
        <f>IF(AND(ISNUMBER(E711),ISNUMBER(F711)),"",Controlemeldingen!$A$10)</f>
        <v>Voer in alle cellen een aantal (of 0) in</v>
      </c>
    </row>
    <row r="712" spans="1:7" s="7" customFormat="1" ht="20" x14ac:dyDescent="0.25">
      <c r="A712" s="10" t="s">
        <v>1665</v>
      </c>
      <c r="B712" s="1" t="s">
        <v>640</v>
      </c>
      <c r="C712" s="112"/>
      <c r="D712" s="112"/>
      <c r="E712" s="83"/>
      <c r="F712" s="83"/>
      <c r="G712" s="6" t="str">
        <f>IF(AND(ISNUMBER(E712),ISNUMBER(F712)),"",Controlemeldingen!$A$10)</f>
        <v>Voer in alle cellen een aantal (of 0) in</v>
      </c>
    </row>
    <row r="713" spans="1:7" s="7" customFormat="1" ht="20" x14ac:dyDescent="0.25">
      <c r="A713" s="10" t="s">
        <v>1666</v>
      </c>
      <c r="B713" s="1" t="s">
        <v>652</v>
      </c>
      <c r="C713" s="112"/>
      <c r="D713" s="112"/>
      <c r="E713" s="83"/>
      <c r="F713" s="83"/>
      <c r="G713" s="6" t="str">
        <f>IF(AND(ISNUMBER(E713),ISNUMBER(F713)),"",Controlemeldingen!$A$10)</f>
        <v>Voer in alle cellen een aantal (of 0) in</v>
      </c>
    </row>
    <row r="714" spans="1:7" s="7" customFormat="1" ht="20" x14ac:dyDescent="0.25">
      <c r="A714" s="10" t="s">
        <v>1667</v>
      </c>
      <c r="B714" s="1" t="s">
        <v>648</v>
      </c>
      <c r="C714" s="112"/>
      <c r="D714" s="112"/>
      <c r="E714" s="83"/>
      <c r="F714" s="83"/>
      <c r="G714" s="6" t="str">
        <f>IF(AND(ISNUMBER(E714),ISNUMBER(F714)),"",Controlemeldingen!$A$10)</f>
        <v>Voer in alle cellen een aantal (of 0) in</v>
      </c>
    </row>
    <row r="715" spans="1:7" s="7" customFormat="1" ht="20" x14ac:dyDescent="0.25">
      <c r="A715" s="10" t="s">
        <v>1668</v>
      </c>
      <c r="B715" s="1" t="s">
        <v>626</v>
      </c>
      <c r="C715" s="112"/>
      <c r="D715" s="112"/>
      <c r="E715" s="83"/>
      <c r="F715" s="83"/>
      <c r="G715" s="6" t="str">
        <f>IF(AND(ISNUMBER(E715),ISNUMBER(F715)),"",Controlemeldingen!$A$10)</f>
        <v>Voer in alle cellen een aantal (of 0) in</v>
      </c>
    </row>
    <row r="716" spans="1:7" s="7" customFormat="1" ht="20" x14ac:dyDescent="0.25">
      <c r="A716" s="10" t="s">
        <v>1669</v>
      </c>
      <c r="B716" s="1" t="s">
        <v>645</v>
      </c>
      <c r="C716" s="112"/>
      <c r="D716" s="112"/>
      <c r="E716" s="83"/>
      <c r="F716" s="83"/>
      <c r="G716" s="6" t="str">
        <f>IF(AND(ISNUMBER(E716),ISNUMBER(F716)),"",Controlemeldingen!$A$10)</f>
        <v>Voer in alle cellen een aantal (of 0) in</v>
      </c>
    </row>
    <row r="717" spans="1:7" s="7" customFormat="1" ht="20" x14ac:dyDescent="0.25">
      <c r="A717" s="10" t="s">
        <v>1670</v>
      </c>
      <c r="B717" s="1" t="s">
        <v>766</v>
      </c>
      <c r="C717" s="112"/>
      <c r="D717" s="112"/>
      <c r="E717" s="83"/>
      <c r="F717" s="83"/>
      <c r="G717" s="6" t="str">
        <f>IF(AND(ISNUMBER(E717),ISNUMBER(F717)),"",Controlemeldingen!$A$10)</f>
        <v>Voer in alle cellen een aantal (of 0) in</v>
      </c>
    </row>
    <row r="718" spans="1:7" s="7" customFormat="1" ht="20" x14ac:dyDescent="0.25">
      <c r="A718" s="10" t="s">
        <v>1671</v>
      </c>
      <c r="B718" s="1" t="s">
        <v>650</v>
      </c>
      <c r="C718" s="112"/>
      <c r="D718" s="112"/>
      <c r="E718" s="83"/>
      <c r="F718" s="83"/>
      <c r="G718" s="6" t="str">
        <f>IF(AND(ISNUMBER(E718),ISNUMBER(F718)),"",Controlemeldingen!$A$10)</f>
        <v>Voer in alle cellen een aantal (of 0) in</v>
      </c>
    </row>
    <row r="719" spans="1:7" s="7" customFormat="1" ht="20" x14ac:dyDescent="0.25">
      <c r="A719" s="10" t="s">
        <v>1672</v>
      </c>
      <c r="B719" s="1" t="s">
        <v>649</v>
      </c>
      <c r="C719" s="112"/>
      <c r="D719" s="112"/>
      <c r="E719" s="83"/>
      <c r="F719" s="83"/>
      <c r="G719" s="6" t="str">
        <f>IF(AND(ISNUMBER(E719),ISNUMBER(F719)),"",Controlemeldingen!$A$10)</f>
        <v>Voer in alle cellen een aantal (of 0) in</v>
      </c>
    </row>
    <row r="720" spans="1:7" s="7" customFormat="1" ht="20" x14ac:dyDescent="0.25">
      <c r="A720" s="10" t="s">
        <v>1673</v>
      </c>
      <c r="B720" s="1" t="s">
        <v>653</v>
      </c>
      <c r="C720" s="112"/>
      <c r="D720" s="112"/>
      <c r="E720" s="83"/>
      <c r="F720" s="83"/>
      <c r="G720" s="6" t="str">
        <f>IF(AND(ISNUMBER(E720),ISNUMBER(F720)),"",Controlemeldingen!$A$10)</f>
        <v>Voer in alle cellen een aantal (of 0) in</v>
      </c>
    </row>
    <row r="721" spans="1:7" s="7" customFormat="1" ht="20" x14ac:dyDescent="0.25">
      <c r="A721" s="10" t="s">
        <v>1674</v>
      </c>
      <c r="B721" s="1" t="s">
        <v>654</v>
      </c>
      <c r="C721" s="112"/>
      <c r="D721" s="112"/>
      <c r="E721" s="83"/>
      <c r="F721" s="83"/>
      <c r="G721" s="6" t="str">
        <f>IF(AND(ISNUMBER(E721),ISNUMBER(F721)),"",Controlemeldingen!$A$10)</f>
        <v>Voer in alle cellen een aantal (of 0) in</v>
      </c>
    </row>
    <row r="722" spans="1:7" s="7" customFormat="1" ht="20" x14ac:dyDescent="0.25">
      <c r="A722" s="10" t="s">
        <v>1675</v>
      </c>
      <c r="B722" s="1" t="s">
        <v>658</v>
      </c>
      <c r="C722" s="112"/>
      <c r="D722" s="112"/>
      <c r="E722" s="83"/>
      <c r="F722" s="83"/>
      <c r="G722" s="6" t="str">
        <f>IF(AND(ISNUMBER(E722),ISNUMBER(F722)),"",Controlemeldingen!$A$10)</f>
        <v>Voer in alle cellen een aantal (of 0) in</v>
      </c>
    </row>
    <row r="723" spans="1:7" s="7" customFormat="1" ht="20" x14ac:dyDescent="0.25">
      <c r="A723" s="10" t="s">
        <v>1676</v>
      </c>
      <c r="B723" s="1" t="s">
        <v>656</v>
      </c>
      <c r="C723" s="112"/>
      <c r="D723" s="112"/>
      <c r="E723" s="83"/>
      <c r="F723" s="83"/>
      <c r="G723" s="6" t="str">
        <f>IF(AND(ISNUMBER(E723),ISNUMBER(F723)),"",Controlemeldingen!$A$10)</f>
        <v>Voer in alle cellen een aantal (of 0) in</v>
      </c>
    </row>
    <row r="724" spans="1:7" s="7" customFormat="1" ht="20" x14ac:dyDescent="0.25">
      <c r="A724" s="10" t="s">
        <v>1677</v>
      </c>
      <c r="B724" s="1" t="s">
        <v>657</v>
      </c>
      <c r="C724" s="112"/>
      <c r="D724" s="112"/>
      <c r="E724" s="83"/>
      <c r="F724" s="83"/>
      <c r="G724" s="6" t="str">
        <f>IF(AND(ISNUMBER(E724),ISNUMBER(F724)),"",Controlemeldingen!$A$10)</f>
        <v>Voer in alle cellen een aantal (of 0) in</v>
      </c>
    </row>
    <row r="725" spans="1:7" s="7" customFormat="1" ht="20" x14ac:dyDescent="0.25">
      <c r="A725" s="10" t="s">
        <v>1678</v>
      </c>
      <c r="B725" s="1" t="s">
        <v>614</v>
      </c>
      <c r="C725" s="112"/>
      <c r="D725" s="112"/>
      <c r="E725" s="83"/>
      <c r="F725" s="83"/>
      <c r="G725" s="6" t="str">
        <f>IF(AND(ISNUMBER(E725),ISNUMBER(F725)),"",Controlemeldingen!$A$10)</f>
        <v>Voer in alle cellen een aantal (of 0) in</v>
      </c>
    </row>
    <row r="726" spans="1:7" s="7" customFormat="1" ht="20" x14ac:dyDescent="0.25">
      <c r="A726" s="10" t="s">
        <v>1679</v>
      </c>
      <c r="B726" s="1" t="s">
        <v>655</v>
      </c>
      <c r="C726" s="112"/>
      <c r="D726" s="112"/>
      <c r="E726" s="83"/>
      <c r="F726" s="83"/>
      <c r="G726" s="6" t="str">
        <f>IF(AND(ISNUMBER(E726),ISNUMBER(F726)),"",Controlemeldingen!$A$10)</f>
        <v>Voer in alle cellen een aantal (of 0) in</v>
      </c>
    </row>
    <row r="727" spans="1:7" s="7" customFormat="1" ht="20" x14ac:dyDescent="0.25">
      <c r="A727" s="10" t="s">
        <v>1412</v>
      </c>
      <c r="B727" s="1" t="s">
        <v>659</v>
      </c>
      <c r="C727" s="112"/>
      <c r="D727" s="112"/>
      <c r="E727" s="83"/>
      <c r="F727" s="83"/>
      <c r="G727" s="6" t="str">
        <f>IF(AND(ISNUMBER(E727),ISNUMBER(F727)),"",Controlemeldingen!$A$10)</f>
        <v>Voer in alle cellen een aantal (of 0) in</v>
      </c>
    </row>
    <row r="728" spans="1:7" s="7" customFormat="1" ht="20" x14ac:dyDescent="0.25">
      <c r="A728" s="10" t="s">
        <v>1413</v>
      </c>
      <c r="B728" s="1" t="s">
        <v>662</v>
      </c>
      <c r="C728" s="112"/>
      <c r="D728" s="112"/>
      <c r="E728" s="83"/>
      <c r="F728" s="83"/>
      <c r="G728" s="6" t="str">
        <f>IF(AND(ISNUMBER(E728),ISNUMBER(F728)),"",Controlemeldingen!$A$10)</f>
        <v>Voer in alle cellen een aantal (of 0) in</v>
      </c>
    </row>
    <row r="729" spans="1:7" s="7" customFormat="1" ht="20" x14ac:dyDescent="0.25">
      <c r="A729" s="10" t="s">
        <v>1414</v>
      </c>
      <c r="B729" s="1" t="s">
        <v>665</v>
      </c>
      <c r="C729" s="112"/>
      <c r="D729" s="112"/>
      <c r="E729" s="83"/>
      <c r="F729" s="83"/>
      <c r="G729" s="6" t="str">
        <f>IF(AND(ISNUMBER(E729),ISNUMBER(F729)),"",Controlemeldingen!$A$10)</f>
        <v>Voer in alle cellen een aantal (of 0) in</v>
      </c>
    </row>
    <row r="730" spans="1:7" s="7" customFormat="1" ht="20" x14ac:dyDescent="0.25">
      <c r="A730" s="10" t="s">
        <v>1415</v>
      </c>
      <c r="B730" s="1" t="s">
        <v>667</v>
      </c>
      <c r="C730" s="112"/>
      <c r="D730" s="112"/>
      <c r="E730" s="83"/>
      <c r="F730" s="83"/>
      <c r="G730" s="6" t="str">
        <f>IF(AND(ISNUMBER(E730),ISNUMBER(F730)),"",Controlemeldingen!$A$10)</f>
        <v>Voer in alle cellen een aantal (of 0) in</v>
      </c>
    </row>
    <row r="731" spans="1:7" s="7" customFormat="1" ht="20" x14ac:dyDescent="0.25">
      <c r="A731" s="10" t="s">
        <v>1416</v>
      </c>
      <c r="B731" s="1" t="s">
        <v>666</v>
      </c>
      <c r="C731" s="112"/>
      <c r="D731" s="112"/>
      <c r="E731" s="83"/>
      <c r="F731" s="83"/>
      <c r="G731" s="6" t="str">
        <f>IF(AND(ISNUMBER(E731),ISNUMBER(F731)),"",Controlemeldingen!$A$10)</f>
        <v>Voer in alle cellen een aantal (of 0) in</v>
      </c>
    </row>
    <row r="732" spans="1:7" s="7" customFormat="1" ht="20" x14ac:dyDescent="0.25">
      <c r="A732" s="10" t="s">
        <v>1417</v>
      </c>
      <c r="B732" s="1" t="s">
        <v>661</v>
      </c>
      <c r="C732" s="112"/>
      <c r="D732" s="112"/>
      <c r="E732" s="83"/>
      <c r="F732" s="83"/>
      <c r="G732" s="6" t="str">
        <f>IF(AND(ISNUMBER(E732),ISNUMBER(F732)),"",Controlemeldingen!$A$10)</f>
        <v>Voer in alle cellen een aantal (of 0) in</v>
      </c>
    </row>
    <row r="733" spans="1:7" s="7" customFormat="1" ht="20" x14ac:dyDescent="0.25">
      <c r="A733" s="10" t="s">
        <v>1418</v>
      </c>
      <c r="B733" s="1" t="s">
        <v>592</v>
      </c>
      <c r="C733" s="112"/>
      <c r="D733" s="112"/>
      <c r="E733" s="83"/>
      <c r="F733" s="83"/>
      <c r="G733" s="6" t="str">
        <f>IF(AND(ISNUMBER(E733),ISNUMBER(F733)),"",Controlemeldingen!$A$10)</f>
        <v>Voer in alle cellen een aantal (of 0) in</v>
      </c>
    </row>
    <row r="734" spans="1:7" s="7" customFormat="1" ht="20" x14ac:dyDescent="0.25">
      <c r="A734" s="10" t="s">
        <v>1419</v>
      </c>
      <c r="B734" s="1" t="s">
        <v>664</v>
      </c>
      <c r="C734" s="112"/>
      <c r="D734" s="112"/>
      <c r="E734" s="83"/>
      <c r="F734" s="83"/>
      <c r="G734" s="6" t="str">
        <f>IF(AND(ISNUMBER(E734),ISNUMBER(F734)),"",Controlemeldingen!$A$10)</f>
        <v>Voer in alle cellen een aantal (of 0) in</v>
      </c>
    </row>
    <row r="735" spans="1:7" s="7" customFormat="1" ht="20" x14ac:dyDescent="0.25">
      <c r="A735" s="10" t="s">
        <v>1420</v>
      </c>
      <c r="B735" s="1" t="s">
        <v>663</v>
      </c>
      <c r="C735" s="112"/>
      <c r="D735" s="112"/>
      <c r="E735" s="83"/>
      <c r="F735" s="83"/>
      <c r="G735" s="6" t="str">
        <f>IF(AND(ISNUMBER(E735),ISNUMBER(F735)),"",Controlemeldingen!$A$10)</f>
        <v>Voer in alle cellen een aantal (of 0) in</v>
      </c>
    </row>
    <row r="736" spans="1:7" s="7" customFormat="1" ht="20" x14ac:dyDescent="0.25">
      <c r="A736" s="10" t="s">
        <v>1421</v>
      </c>
      <c r="B736" s="1" t="s">
        <v>660</v>
      </c>
      <c r="C736" s="112"/>
      <c r="D736" s="112"/>
      <c r="E736" s="83"/>
      <c r="F736" s="83"/>
      <c r="G736" s="6" t="str">
        <f>IF(AND(ISNUMBER(E736),ISNUMBER(F736)),"",Controlemeldingen!$A$10)</f>
        <v>Voer in alle cellen een aantal (of 0) in</v>
      </c>
    </row>
    <row r="737" spans="1:7" s="7" customFormat="1" ht="20" x14ac:dyDescent="0.25">
      <c r="A737" s="10" t="s">
        <v>1422</v>
      </c>
      <c r="B737" s="1" t="s">
        <v>668</v>
      </c>
      <c r="C737" s="112"/>
      <c r="D737" s="112"/>
      <c r="E737" s="83"/>
      <c r="F737" s="83"/>
      <c r="G737" s="6" t="str">
        <f>IF(AND(ISNUMBER(E737),ISNUMBER(F737)),"",Controlemeldingen!$A$10)</f>
        <v>Voer in alle cellen een aantal (of 0) in</v>
      </c>
    </row>
    <row r="738" spans="1:7" s="7" customFormat="1" ht="20" x14ac:dyDescent="0.25">
      <c r="A738" s="10" t="s">
        <v>1423</v>
      </c>
      <c r="B738" s="1" t="s">
        <v>672</v>
      </c>
      <c r="C738" s="112"/>
      <c r="D738" s="112"/>
      <c r="E738" s="83"/>
      <c r="F738" s="83"/>
      <c r="G738" s="6" t="str">
        <f>IF(AND(ISNUMBER(E738),ISNUMBER(F738)),"",Controlemeldingen!$A$10)</f>
        <v>Voer in alle cellen een aantal (of 0) in</v>
      </c>
    </row>
    <row r="739" spans="1:7" s="7" customFormat="1" ht="20" x14ac:dyDescent="0.25">
      <c r="A739" s="10" t="s">
        <v>1424</v>
      </c>
      <c r="B739" s="1" t="s">
        <v>670</v>
      </c>
      <c r="C739" s="112"/>
      <c r="D739" s="112"/>
      <c r="E739" s="83"/>
      <c r="F739" s="83"/>
      <c r="G739" s="6" t="str">
        <f>IF(AND(ISNUMBER(E739),ISNUMBER(F739)),"",Controlemeldingen!$A$10)</f>
        <v>Voer in alle cellen een aantal (of 0) in</v>
      </c>
    </row>
    <row r="740" spans="1:7" s="7" customFormat="1" ht="20" x14ac:dyDescent="0.25">
      <c r="A740" s="10" t="s">
        <v>1425</v>
      </c>
      <c r="B740" s="1" t="s">
        <v>673</v>
      </c>
      <c r="C740" s="112"/>
      <c r="D740" s="112"/>
      <c r="E740" s="83"/>
      <c r="F740" s="83"/>
      <c r="G740" s="6" t="str">
        <f>IF(AND(ISNUMBER(E740),ISNUMBER(F740)),"",Controlemeldingen!$A$10)</f>
        <v>Voer in alle cellen een aantal (of 0) in</v>
      </c>
    </row>
    <row r="741" spans="1:7" s="7" customFormat="1" ht="20" x14ac:dyDescent="0.25">
      <c r="A741" s="10" t="s">
        <v>1426</v>
      </c>
      <c r="B741" s="1" t="s">
        <v>671</v>
      </c>
      <c r="C741" s="112"/>
      <c r="D741" s="112"/>
      <c r="E741" s="83"/>
      <c r="F741" s="83"/>
      <c r="G741" s="6" t="str">
        <f>IF(AND(ISNUMBER(E741),ISNUMBER(F741)),"",Controlemeldingen!$A$10)</f>
        <v>Voer in alle cellen een aantal (of 0) in</v>
      </c>
    </row>
    <row r="742" spans="1:7" s="7" customFormat="1" ht="20" x14ac:dyDescent="0.25">
      <c r="A742" s="10" t="s">
        <v>1427</v>
      </c>
      <c r="B742" s="1" t="s">
        <v>675</v>
      </c>
      <c r="C742" s="112"/>
      <c r="D742" s="112"/>
      <c r="E742" s="83"/>
      <c r="F742" s="83"/>
      <c r="G742" s="6" t="str">
        <f>IF(AND(ISNUMBER(E742),ISNUMBER(F742)),"",Controlemeldingen!$A$10)</f>
        <v>Voer in alle cellen een aantal (of 0) in</v>
      </c>
    </row>
    <row r="743" spans="1:7" s="7" customFormat="1" ht="20" x14ac:dyDescent="0.25">
      <c r="A743" s="10" t="s">
        <v>1428</v>
      </c>
      <c r="B743" s="1" t="s">
        <v>681</v>
      </c>
      <c r="C743" s="112"/>
      <c r="D743" s="112"/>
      <c r="E743" s="83"/>
      <c r="F743" s="83"/>
      <c r="G743" s="6" t="str">
        <f>IF(AND(ISNUMBER(E743),ISNUMBER(F743)),"",Controlemeldingen!$A$10)</f>
        <v>Voer in alle cellen een aantal (of 0) in</v>
      </c>
    </row>
    <row r="744" spans="1:7" s="7" customFormat="1" ht="20" x14ac:dyDescent="0.25">
      <c r="A744" s="10" t="s">
        <v>1429</v>
      </c>
      <c r="B744" s="1" t="s">
        <v>597</v>
      </c>
      <c r="C744" s="112"/>
      <c r="D744" s="112"/>
      <c r="E744" s="83"/>
      <c r="F744" s="83"/>
      <c r="G744" s="6" t="str">
        <f>IF(AND(ISNUMBER(E744),ISNUMBER(F744)),"",Controlemeldingen!$A$10)</f>
        <v>Voer in alle cellen een aantal (of 0) in</v>
      </c>
    </row>
    <row r="745" spans="1:7" s="7" customFormat="1" ht="20" x14ac:dyDescent="0.25">
      <c r="A745" s="10" t="s">
        <v>1430</v>
      </c>
      <c r="B745" s="1" t="s">
        <v>676</v>
      </c>
      <c r="C745" s="112"/>
      <c r="D745" s="112"/>
      <c r="E745" s="83"/>
      <c r="F745" s="83"/>
      <c r="G745" s="6" t="str">
        <f>IF(AND(ISNUMBER(E745),ISNUMBER(F745)),"",Controlemeldingen!$A$10)</f>
        <v>Voer in alle cellen een aantal (of 0) in</v>
      </c>
    </row>
    <row r="746" spans="1:7" s="7" customFormat="1" ht="20" x14ac:dyDescent="0.25">
      <c r="A746" s="10" t="s">
        <v>1431</v>
      </c>
      <c r="B746" s="1" t="s">
        <v>609</v>
      </c>
      <c r="C746" s="112"/>
      <c r="D746" s="112"/>
      <c r="E746" s="83"/>
      <c r="F746" s="83"/>
      <c r="G746" s="6" t="str">
        <f>IF(AND(ISNUMBER(E746),ISNUMBER(F746)),"",Controlemeldingen!$A$10)</f>
        <v>Voer in alle cellen een aantal (of 0) in</v>
      </c>
    </row>
    <row r="747" spans="1:7" s="7" customFormat="1" ht="20" x14ac:dyDescent="0.25">
      <c r="A747" s="10" t="s">
        <v>1432</v>
      </c>
      <c r="B747" s="1" t="s">
        <v>747</v>
      </c>
      <c r="C747" s="112"/>
      <c r="D747" s="112"/>
      <c r="E747" s="83"/>
      <c r="F747" s="83"/>
      <c r="G747" s="6" t="str">
        <f>IF(AND(ISNUMBER(E747),ISNUMBER(F747)),"",Controlemeldingen!$A$10)</f>
        <v>Voer in alle cellen een aantal (of 0) in</v>
      </c>
    </row>
    <row r="748" spans="1:7" s="7" customFormat="1" ht="20" x14ac:dyDescent="0.25">
      <c r="A748" s="10" t="s">
        <v>1433</v>
      </c>
      <c r="B748" s="1" t="s">
        <v>677</v>
      </c>
      <c r="C748" s="112"/>
      <c r="D748" s="112"/>
      <c r="E748" s="83"/>
      <c r="F748" s="83"/>
      <c r="G748" s="6" t="str">
        <f>IF(AND(ISNUMBER(E748),ISNUMBER(F748)),"",Controlemeldingen!$A$10)</f>
        <v>Voer in alle cellen een aantal (of 0) in</v>
      </c>
    </row>
    <row r="749" spans="1:7" s="7" customFormat="1" ht="20" x14ac:dyDescent="0.25">
      <c r="A749" s="10" t="s">
        <v>1434</v>
      </c>
      <c r="B749" s="1" t="s">
        <v>678</v>
      </c>
      <c r="C749" s="112"/>
      <c r="D749" s="112"/>
      <c r="E749" s="83"/>
      <c r="F749" s="83"/>
      <c r="G749" s="6" t="str">
        <f>IF(AND(ISNUMBER(E749),ISNUMBER(F749)),"",Controlemeldingen!$A$10)</f>
        <v>Voer in alle cellen een aantal (of 0) in</v>
      </c>
    </row>
    <row r="750" spans="1:7" s="7" customFormat="1" ht="20" x14ac:dyDescent="0.25">
      <c r="A750" s="10" t="s">
        <v>1435</v>
      </c>
      <c r="B750" s="1" t="s">
        <v>680</v>
      </c>
      <c r="C750" s="112"/>
      <c r="D750" s="112"/>
      <c r="E750" s="83"/>
      <c r="F750" s="83"/>
      <c r="G750" s="6" t="str">
        <f>IF(AND(ISNUMBER(E750),ISNUMBER(F750)),"",Controlemeldingen!$A$10)</f>
        <v>Voer in alle cellen een aantal (of 0) in</v>
      </c>
    </row>
    <row r="751" spans="1:7" s="7" customFormat="1" ht="20" x14ac:dyDescent="0.25">
      <c r="A751" s="10" t="s">
        <v>1436</v>
      </c>
      <c r="B751" s="1" t="s">
        <v>601</v>
      </c>
      <c r="C751" s="112"/>
      <c r="D751" s="112"/>
      <c r="E751" s="83"/>
      <c r="F751" s="83"/>
      <c r="G751" s="6" t="str">
        <f>IF(AND(ISNUMBER(E751),ISNUMBER(F751)),"",Controlemeldingen!$A$10)</f>
        <v>Voer in alle cellen een aantal (of 0) in</v>
      </c>
    </row>
    <row r="752" spans="1:7" s="7" customFormat="1" ht="20" x14ac:dyDescent="0.25">
      <c r="A752" s="10" t="s">
        <v>1437</v>
      </c>
      <c r="B752" s="1" t="s">
        <v>674</v>
      </c>
      <c r="C752" s="112"/>
      <c r="D752" s="112"/>
      <c r="E752" s="83"/>
      <c r="F752" s="83"/>
      <c r="G752" s="6" t="str">
        <f>IF(AND(ISNUMBER(E752),ISNUMBER(F752)),"",Controlemeldingen!$A$10)</f>
        <v>Voer in alle cellen een aantal (of 0) in</v>
      </c>
    </row>
    <row r="753" spans="1:7" s="7" customFormat="1" ht="20" x14ac:dyDescent="0.25">
      <c r="A753" s="10" t="s">
        <v>1438</v>
      </c>
      <c r="B753" s="1" t="s">
        <v>682</v>
      </c>
      <c r="C753" s="112"/>
      <c r="D753" s="112"/>
      <c r="E753" s="83"/>
      <c r="F753" s="83"/>
      <c r="G753" s="6" t="str">
        <f>IF(AND(ISNUMBER(E753),ISNUMBER(F753)),"",Controlemeldingen!$A$10)</f>
        <v>Voer in alle cellen een aantal (of 0) in</v>
      </c>
    </row>
    <row r="754" spans="1:7" s="7" customFormat="1" ht="20" x14ac:dyDescent="0.25">
      <c r="A754" s="10" t="s">
        <v>1439</v>
      </c>
      <c r="B754" s="1" t="s">
        <v>684</v>
      </c>
      <c r="C754" s="112"/>
      <c r="D754" s="112"/>
      <c r="E754" s="83"/>
      <c r="F754" s="83"/>
      <c r="G754" s="6" t="str">
        <f>IF(AND(ISNUMBER(E754),ISNUMBER(F754)),"",Controlemeldingen!$A$10)</f>
        <v>Voer in alle cellen een aantal (of 0) in</v>
      </c>
    </row>
    <row r="755" spans="1:7" s="7" customFormat="1" ht="20" x14ac:dyDescent="0.25">
      <c r="A755" s="10" t="s">
        <v>1440</v>
      </c>
      <c r="B755" s="1" t="s">
        <v>748</v>
      </c>
      <c r="C755" s="112"/>
      <c r="D755" s="112"/>
      <c r="E755" s="83"/>
      <c r="F755" s="83"/>
      <c r="G755" s="6" t="str">
        <f>IF(AND(ISNUMBER(E755),ISNUMBER(F755)),"",Controlemeldingen!$A$10)</f>
        <v>Voer in alle cellen een aantal (of 0) in</v>
      </c>
    </row>
    <row r="756" spans="1:7" s="7" customFormat="1" ht="20" x14ac:dyDescent="0.25">
      <c r="A756" s="10" t="s">
        <v>1441</v>
      </c>
      <c r="B756" s="1" t="s">
        <v>688</v>
      </c>
      <c r="C756" s="112"/>
      <c r="D756" s="112"/>
      <c r="E756" s="83"/>
      <c r="F756" s="83"/>
      <c r="G756" s="6" t="str">
        <f>IF(AND(ISNUMBER(E756),ISNUMBER(F756)),"",Controlemeldingen!$A$10)</f>
        <v>Voer in alle cellen een aantal (of 0) in</v>
      </c>
    </row>
    <row r="757" spans="1:7" s="7" customFormat="1" ht="20" x14ac:dyDescent="0.25">
      <c r="A757" s="10" t="s">
        <v>1442</v>
      </c>
      <c r="B757" s="1" t="s">
        <v>769</v>
      </c>
      <c r="C757" s="112"/>
      <c r="D757" s="112"/>
      <c r="E757" s="83"/>
      <c r="F757" s="83"/>
      <c r="G757" s="6" t="str">
        <f>IF(AND(ISNUMBER(E757),ISNUMBER(F757)),"",Controlemeldingen!$A$10)</f>
        <v>Voer in alle cellen een aantal (of 0) in</v>
      </c>
    </row>
    <row r="758" spans="1:7" s="7" customFormat="1" ht="20" x14ac:dyDescent="0.25">
      <c r="A758" s="10" t="s">
        <v>1443</v>
      </c>
      <c r="B758" s="1" t="s">
        <v>686</v>
      </c>
      <c r="C758" s="112"/>
      <c r="D758" s="112"/>
      <c r="E758" s="83"/>
      <c r="F758" s="83"/>
      <c r="G758" s="6" t="str">
        <f>IF(AND(ISNUMBER(E758),ISNUMBER(F758)),"",Controlemeldingen!$A$10)</f>
        <v>Voer in alle cellen een aantal (of 0) in</v>
      </c>
    </row>
    <row r="759" spans="1:7" s="7" customFormat="1" ht="20" x14ac:dyDescent="0.25">
      <c r="A759" s="10" t="s">
        <v>1444</v>
      </c>
      <c r="B759" s="1" t="s">
        <v>685</v>
      </c>
      <c r="C759" s="112"/>
      <c r="D759" s="112"/>
      <c r="E759" s="83"/>
      <c r="F759" s="83"/>
      <c r="G759" s="6" t="str">
        <f>IF(AND(ISNUMBER(E759),ISNUMBER(F759)),"",Controlemeldingen!$A$10)</f>
        <v>Voer in alle cellen een aantal (of 0) in</v>
      </c>
    </row>
    <row r="760" spans="1:7" s="7" customFormat="1" ht="20" x14ac:dyDescent="0.25">
      <c r="A760" s="10" t="s">
        <v>1445</v>
      </c>
      <c r="B760" s="1" t="s">
        <v>689</v>
      </c>
      <c r="C760" s="112"/>
      <c r="D760" s="112"/>
      <c r="E760" s="83"/>
      <c r="F760" s="83"/>
      <c r="G760" s="6" t="str">
        <f>IF(AND(ISNUMBER(E760),ISNUMBER(F760)),"",Controlemeldingen!$A$10)</f>
        <v>Voer in alle cellen een aantal (of 0) in</v>
      </c>
    </row>
    <row r="761" spans="1:7" s="7" customFormat="1" ht="20" x14ac:dyDescent="0.25">
      <c r="A761" s="10" t="s">
        <v>1446</v>
      </c>
      <c r="B761" s="1" t="s">
        <v>690</v>
      </c>
      <c r="C761" s="112"/>
      <c r="D761" s="112"/>
      <c r="E761" s="83"/>
      <c r="F761" s="83"/>
      <c r="G761" s="6" t="str">
        <f>IF(AND(ISNUMBER(E761),ISNUMBER(F761)),"",Controlemeldingen!$A$10)</f>
        <v>Voer in alle cellen een aantal (of 0) in</v>
      </c>
    </row>
    <row r="762" spans="1:7" s="7" customFormat="1" ht="20" x14ac:dyDescent="0.25">
      <c r="A762" s="10" t="s">
        <v>1447</v>
      </c>
      <c r="B762" s="1" t="s">
        <v>683</v>
      </c>
      <c r="C762" s="112"/>
      <c r="D762" s="112"/>
      <c r="E762" s="83"/>
      <c r="F762" s="83"/>
      <c r="G762" s="6" t="str">
        <f>IF(AND(ISNUMBER(E762),ISNUMBER(F762)),"",Controlemeldingen!$A$10)</f>
        <v>Voer in alle cellen een aantal (of 0) in</v>
      </c>
    </row>
    <row r="763" spans="1:7" s="7" customFormat="1" ht="20" x14ac:dyDescent="0.25">
      <c r="A763" s="10" t="s">
        <v>1448</v>
      </c>
      <c r="B763" s="1" t="s">
        <v>687</v>
      </c>
      <c r="C763" s="112"/>
      <c r="D763" s="112"/>
      <c r="E763" s="83"/>
      <c r="F763" s="83"/>
      <c r="G763" s="6" t="str">
        <f>IF(AND(ISNUMBER(E763),ISNUMBER(F763)),"",Controlemeldingen!$A$10)</f>
        <v>Voer in alle cellen een aantal (of 0) in</v>
      </c>
    </row>
    <row r="764" spans="1:7" s="7" customFormat="1" ht="20" x14ac:dyDescent="0.25">
      <c r="A764" s="10" t="s">
        <v>1449</v>
      </c>
      <c r="B764" s="1" t="s">
        <v>711</v>
      </c>
      <c r="C764" s="112"/>
      <c r="D764" s="112"/>
      <c r="E764" s="83"/>
      <c r="F764" s="83"/>
      <c r="G764" s="6" t="str">
        <f>IF(AND(ISNUMBER(E764),ISNUMBER(F764)),"",Controlemeldingen!$A$10)</f>
        <v>Voer in alle cellen een aantal (of 0) in</v>
      </c>
    </row>
    <row r="765" spans="1:7" s="7" customFormat="1" ht="20" x14ac:dyDescent="0.25">
      <c r="A765" s="10" t="s">
        <v>1450</v>
      </c>
      <c r="B765" s="1" t="s">
        <v>707</v>
      </c>
      <c r="C765" s="112"/>
      <c r="D765" s="112"/>
      <c r="E765" s="83"/>
      <c r="F765" s="83"/>
      <c r="G765" s="6" t="str">
        <f>IF(AND(ISNUMBER(E765),ISNUMBER(F765)),"",Controlemeldingen!$A$10)</f>
        <v>Voer in alle cellen een aantal (of 0) in</v>
      </c>
    </row>
    <row r="766" spans="1:7" s="7" customFormat="1" ht="20" x14ac:dyDescent="0.25">
      <c r="A766" s="10" t="s">
        <v>1451</v>
      </c>
      <c r="B766" s="1" t="s">
        <v>706</v>
      </c>
      <c r="C766" s="112"/>
      <c r="D766" s="112"/>
      <c r="E766" s="83"/>
      <c r="F766" s="83"/>
      <c r="G766" s="6" t="str">
        <f>IF(AND(ISNUMBER(E766),ISNUMBER(F766)),"",Controlemeldingen!$A$10)</f>
        <v>Voer in alle cellen een aantal (of 0) in</v>
      </c>
    </row>
    <row r="767" spans="1:7" s="7" customFormat="1" ht="20" x14ac:dyDescent="0.25">
      <c r="A767" s="10" t="s">
        <v>1452</v>
      </c>
      <c r="B767" s="1" t="s">
        <v>709</v>
      </c>
      <c r="C767" s="112"/>
      <c r="D767" s="112"/>
      <c r="E767" s="83"/>
      <c r="F767" s="83"/>
      <c r="G767" s="6" t="str">
        <f>IF(AND(ISNUMBER(E767),ISNUMBER(F767)),"",Controlemeldingen!$A$10)</f>
        <v>Voer in alle cellen een aantal (of 0) in</v>
      </c>
    </row>
    <row r="768" spans="1:7" s="7" customFormat="1" ht="20" x14ac:dyDescent="0.25">
      <c r="A768" s="10" t="s">
        <v>1453</v>
      </c>
      <c r="B768" s="1" t="s">
        <v>693</v>
      </c>
      <c r="C768" s="112"/>
      <c r="D768" s="112"/>
      <c r="E768" s="83"/>
      <c r="F768" s="83"/>
      <c r="G768" s="6" t="str">
        <f>IF(AND(ISNUMBER(E768),ISNUMBER(F768)),"",Controlemeldingen!$A$10)</f>
        <v>Voer in alle cellen een aantal (of 0) in</v>
      </c>
    </row>
    <row r="769" spans="1:7" s="7" customFormat="1" ht="20" x14ac:dyDescent="0.25">
      <c r="A769" s="10" t="s">
        <v>1454</v>
      </c>
      <c r="B769" s="1" t="s">
        <v>699</v>
      </c>
      <c r="C769" s="112"/>
      <c r="D769" s="112"/>
      <c r="E769" s="83"/>
      <c r="F769" s="83"/>
      <c r="G769" s="6" t="str">
        <f>IF(AND(ISNUMBER(E769),ISNUMBER(F769)),"",Controlemeldingen!$A$10)</f>
        <v>Voer in alle cellen een aantal (of 0) in</v>
      </c>
    </row>
    <row r="770" spans="1:7" s="7" customFormat="1" ht="20" x14ac:dyDescent="0.25">
      <c r="A770" s="10" t="s">
        <v>1455</v>
      </c>
      <c r="B770" s="1" t="s">
        <v>692</v>
      </c>
      <c r="C770" s="112"/>
      <c r="D770" s="112"/>
      <c r="E770" s="83"/>
      <c r="F770" s="83"/>
      <c r="G770" s="6" t="str">
        <f>IF(AND(ISNUMBER(E770),ISNUMBER(F770)),"",Controlemeldingen!$A$10)</f>
        <v>Voer in alle cellen een aantal (of 0) in</v>
      </c>
    </row>
    <row r="771" spans="1:7" s="7" customFormat="1" ht="20" x14ac:dyDescent="0.25">
      <c r="A771" s="10" t="s">
        <v>1456</v>
      </c>
      <c r="B771" s="1" t="s">
        <v>697</v>
      </c>
      <c r="C771" s="112"/>
      <c r="D771" s="112"/>
      <c r="E771" s="83"/>
      <c r="F771" s="83"/>
      <c r="G771" s="6" t="str">
        <f>IF(AND(ISNUMBER(E771),ISNUMBER(F771)),"",Controlemeldingen!$A$10)</f>
        <v>Voer in alle cellen een aantal (of 0) in</v>
      </c>
    </row>
    <row r="772" spans="1:7" s="7" customFormat="1" ht="20" x14ac:dyDescent="0.25">
      <c r="A772" s="10" t="s">
        <v>1457</v>
      </c>
      <c r="B772" s="1" t="s">
        <v>713</v>
      </c>
      <c r="C772" s="112"/>
      <c r="D772" s="112"/>
      <c r="E772" s="83"/>
      <c r="F772" s="83"/>
      <c r="G772" s="6" t="str">
        <f>IF(AND(ISNUMBER(E772),ISNUMBER(F772)),"",Controlemeldingen!$A$10)</f>
        <v>Voer in alle cellen een aantal (of 0) in</v>
      </c>
    </row>
    <row r="773" spans="1:7" s="7" customFormat="1" ht="20" x14ac:dyDescent="0.25">
      <c r="A773" s="10" t="s">
        <v>1458</v>
      </c>
      <c r="B773" s="1" t="s">
        <v>708</v>
      </c>
      <c r="C773" s="112"/>
      <c r="D773" s="112"/>
      <c r="E773" s="83"/>
      <c r="F773" s="83"/>
      <c r="G773" s="6" t="str">
        <f>IF(AND(ISNUMBER(E773),ISNUMBER(F773)),"",Controlemeldingen!$A$10)</f>
        <v>Voer in alle cellen een aantal (of 0) in</v>
      </c>
    </row>
    <row r="774" spans="1:7" s="7" customFormat="1" ht="20" x14ac:dyDescent="0.25">
      <c r="A774" s="10" t="s">
        <v>1459</v>
      </c>
      <c r="B774" s="1" t="s">
        <v>691</v>
      </c>
      <c r="C774" s="112"/>
      <c r="D774" s="112"/>
      <c r="E774" s="83"/>
      <c r="F774" s="83"/>
      <c r="G774" s="6" t="str">
        <f>IF(AND(ISNUMBER(E774),ISNUMBER(F774)),"",Controlemeldingen!$A$10)</f>
        <v>Voer in alle cellen een aantal (of 0) in</v>
      </c>
    </row>
    <row r="775" spans="1:7" s="7" customFormat="1" ht="20" x14ac:dyDescent="0.25">
      <c r="A775" s="10" t="s">
        <v>1460</v>
      </c>
      <c r="B775" s="1" t="s">
        <v>725</v>
      </c>
      <c r="C775" s="112"/>
      <c r="D775" s="112"/>
      <c r="E775" s="83"/>
      <c r="F775" s="83"/>
      <c r="G775" s="6" t="str">
        <f>IF(AND(ISNUMBER(E775),ISNUMBER(F775)),"",Controlemeldingen!$A$10)</f>
        <v>Voer in alle cellen een aantal (of 0) in</v>
      </c>
    </row>
    <row r="776" spans="1:7" s="7" customFormat="1" ht="20" x14ac:dyDescent="0.25">
      <c r="A776" s="10" t="s">
        <v>1461</v>
      </c>
      <c r="B776" s="1" t="s">
        <v>700</v>
      </c>
      <c r="C776" s="112"/>
      <c r="D776" s="112"/>
      <c r="E776" s="83"/>
      <c r="F776" s="83"/>
      <c r="G776" s="6" t="str">
        <f>IF(AND(ISNUMBER(E776),ISNUMBER(F776)),"",Controlemeldingen!$A$10)</f>
        <v>Voer in alle cellen een aantal (of 0) in</v>
      </c>
    </row>
    <row r="777" spans="1:7" s="7" customFormat="1" ht="20" x14ac:dyDescent="0.25">
      <c r="A777" s="10" t="s">
        <v>1462</v>
      </c>
      <c r="B777" s="1" t="s">
        <v>701</v>
      </c>
      <c r="C777" s="112"/>
      <c r="D777" s="112"/>
      <c r="E777" s="83"/>
      <c r="F777" s="83"/>
      <c r="G777" s="6" t="str">
        <f>IF(AND(ISNUMBER(E777),ISNUMBER(F777)),"",Controlemeldingen!$A$10)</f>
        <v>Voer in alle cellen een aantal (of 0) in</v>
      </c>
    </row>
    <row r="778" spans="1:7" s="7" customFormat="1" ht="20" x14ac:dyDescent="0.25">
      <c r="A778" s="10" t="s">
        <v>1463</v>
      </c>
      <c r="B778" s="1" t="s">
        <v>710</v>
      </c>
      <c r="C778" s="112"/>
      <c r="D778" s="112"/>
      <c r="E778" s="83"/>
      <c r="F778" s="83"/>
      <c r="G778" s="6" t="str">
        <f>IF(AND(ISNUMBER(E778),ISNUMBER(F778)),"",Controlemeldingen!$A$10)</f>
        <v>Voer in alle cellen een aantal (of 0) in</v>
      </c>
    </row>
    <row r="779" spans="1:7" s="7" customFormat="1" ht="20" x14ac:dyDescent="0.25">
      <c r="A779" s="10" t="s">
        <v>1464</v>
      </c>
      <c r="B779" s="1" t="s">
        <v>698</v>
      </c>
      <c r="C779" s="112"/>
      <c r="D779" s="112"/>
      <c r="E779" s="83"/>
      <c r="F779" s="83"/>
      <c r="G779" s="6" t="str">
        <f>IF(AND(ISNUMBER(E779),ISNUMBER(F779)),"",Controlemeldingen!$A$10)</f>
        <v>Voer in alle cellen een aantal (of 0) in</v>
      </c>
    </row>
    <row r="780" spans="1:7" s="7" customFormat="1" ht="20" x14ac:dyDescent="0.25">
      <c r="A780" s="10" t="s">
        <v>1465</v>
      </c>
      <c r="B780" s="1" t="s">
        <v>702</v>
      </c>
      <c r="C780" s="112"/>
      <c r="D780" s="112"/>
      <c r="E780" s="83"/>
      <c r="F780" s="83"/>
      <c r="G780" s="6" t="str">
        <f>IF(AND(ISNUMBER(E780),ISNUMBER(F780)),"",Controlemeldingen!$A$10)</f>
        <v>Voer in alle cellen een aantal (of 0) in</v>
      </c>
    </row>
    <row r="781" spans="1:7" s="7" customFormat="1" ht="20" x14ac:dyDescent="0.25">
      <c r="A781" s="10" t="s">
        <v>1466</v>
      </c>
      <c r="B781" s="1" t="s">
        <v>696</v>
      </c>
      <c r="C781" s="112"/>
      <c r="D781" s="112"/>
      <c r="E781" s="83"/>
      <c r="F781" s="83"/>
      <c r="G781" s="6" t="str">
        <f>IF(AND(ISNUMBER(E781),ISNUMBER(F781)),"",Controlemeldingen!$A$10)</f>
        <v>Voer in alle cellen een aantal (of 0) in</v>
      </c>
    </row>
    <row r="782" spans="1:7" s="7" customFormat="1" ht="20" x14ac:dyDescent="0.25">
      <c r="A782" s="10" t="s">
        <v>1467</v>
      </c>
      <c r="B782" s="1" t="s">
        <v>694</v>
      </c>
      <c r="C782" s="112"/>
      <c r="D782" s="112"/>
      <c r="E782" s="83"/>
      <c r="F782" s="83"/>
      <c r="G782" s="6" t="str">
        <f>IF(AND(ISNUMBER(E782),ISNUMBER(F782)),"",Controlemeldingen!$A$10)</f>
        <v>Voer in alle cellen een aantal (of 0) in</v>
      </c>
    </row>
    <row r="783" spans="1:7" s="7" customFormat="1" ht="20" x14ac:dyDescent="0.25">
      <c r="A783" s="10" t="s">
        <v>1468</v>
      </c>
      <c r="B783" s="1" t="s">
        <v>704</v>
      </c>
      <c r="C783" s="112"/>
      <c r="D783" s="112"/>
      <c r="E783" s="83"/>
      <c r="F783" s="83"/>
      <c r="G783" s="6" t="str">
        <f>IF(AND(ISNUMBER(E783),ISNUMBER(F783)),"",Controlemeldingen!$A$10)</f>
        <v>Voer in alle cellen een aantal (of 0) in</v>
      </c>
    </row>
    <row r="784" spans="1:7" s="7" customFormat="1" ht="20" x14ac:dyDescent="0.25">
      <c r="A784" s="10" t="s">
        <v>1469</v>
      </c>
      <c r="B784" s="1" t="s">
        <v>695</v>
      </c>
      <c r="C784" s="112"/>
      <c r="D784" s="112"/>
      <c r="E784" s="83"/>
      <c r="F784" s="83"/>
      <c r="G784" s="6" t="str">
        <f>IF(AND(ISNUMBER(E784),ISNUMBER(F784)),"",Controlemeldingen!$A$10)</f>
        <v>Voer in alle cellen een aantal (of 0) in</v>
      </c>
    </row>
    <row r="785" spans="1:7" s="7" customFormat="1" ht="20" x14ac:dyDescent="0.25">
      <c r="A785" s="10" t="s">
        <v>1470</v>
      </c>
      <c r="B785" s="1" t="s">
        <v>712</v>
      </c>
      <c r="C785" s="112"/>
      <c r="D785" s="112"/>
      <c r="E785" s="83"/>
      <c r="F785" s="83"/>
      <c r="G785" s="6" t="str">
        <f>IF(AND(ISNUMBER(E785),ISNUMBER(F785)),"",Controlemeldingen!$A$10)</f>
        <v>Voer in alle cellen een aantal (of 0) in</v>
      </c>
    </row>
    <row r="786" spans="1:7" s="7" customFormat="1" ht="20" x14ac:dyDescent="0.25">
      <c r="A786" s="10" t="s">
        <v>1471</v>
      </c>
      <c r="B786" s="1" t="s">
        <v>714</v>
      </c>
      <c r="C786" s="112"/>
      <c r="D786" s="112"/>
      <c r="E786" s="83"/>
      <c r="F786" s="83"/>
      <c r="G786" s="6" t="str">
        <f>IF(AND(ISNUMBER(E786),ISNUMBER(F786)),"",Controlemeldingen!$A$10)</f>
        <v>Voer in alle cellen een aantal (of 0) in</v>
      </c>
    </row>
    <row r="787" spans="1:7" s="7" customFormat="1" ht="20" x14ac:dyDescent="0.25">
      <c r="A787" s="10" t="s">
        <v>1472</v>
      </c>
      <c r="B787" s="1" t="s">
        <v>718</v>
      </c>
      <c r="C787" s="112"/>
      <c r="D787" s="112"/>
      <c r="E787" s="83"/>
      <c r="F787" s="83"/>
      <c r="G787" s="6" t="str">
        <f>IF(AND(ISNUMBER(E787),ISNUMBER(F787)),"",Controlemeldingen!$A$10)</f>
        <v>Voer in alle cellen een aantal (of 0) in</v>
      </c>
    </row>
    <row r="788" spans="1:7" s="7" customFormat="1" ht="20" x14ac:dyDescent="0.25">
      <c r="A788" s="10" t="s">
        <v>1473</v>
      </c>
      <c r="B788" s="1" t="s">
        <v>721</v>
      </c>
      <c r="C788" s="112"/>
      <c r="D788" s="112"/>
      <c r="E788" s="83"/>
      <c r="F788" s="83"/>
      <c r="G788" s="6" t="str">
        <f>IF(AND(ISNUMBER(E788),ISNUMBER(F788)),"",Controlemeldingen!$A$10)</f>
        <v>Voer in alle cellen een aantal (of 0) in</v>
      </c>
    </row>
    <row r="789" spans="1:7" s="7" customFormat="1" ht="20" x14ac:dyDescent="0.25">
      <c r="A789" s="10" t="s">
        <v>1474</v>
      </c>
      <c r="B789" s="1" t="s">
        <v>724</v>
      </c>
      <c r="C789" s="112"/>
      <c r="D789" s="112"/>
      <c r="E789" s="83"/>
      <c r="F789" s="83"/>
      <c r="G789" s="6" t="str">
        <f>IF(AND(ISNUMBER(E789),ISNUMBER(F789)),"",Controlemeldingen!$A$10)</f>
        <v>Voer in alle cellen een aantal (of 0) in</v>
      </c>
    </row>
    <row r="790" spans="1:7" s="7" customFormat="1" ht="20" x14ac:dyDescent="0.25">
      <c r="A790" s="10" t="s">
        <v>1475</v>
      </c>
      <c r="B790" s="1" t="s">
        <v>722</v>
      </c>
      <c r="C790" s="112"/>
      <c r="D790" s="112"/>
      <c r="E790" s="83"/>
      <c r="F790" s="83"/>
      <c r="G790" s="6" t="str">
        <f>IF(AND(ISNUMBER(E790),ISNUMBER(F790)),"",Controlemeldingen!$A$10)</f>
        <v>Voer in alle cellen een aantal (of 0) in</v>
      </c>
    </row>
    <row r="791" spans="1:7" s="7" customFormat="1" ht="20" x14ac:dyDescent="0.25">
      <c r="A791" s="10" t="s">
        <v>1476</v>
      </c>
      <c r="B791" s="1" t="s">
        <v>720</v>
      </c>
      <c r="C791" s="112"/>
      <c r="D791" s="112"/>
      <c r="E791" s="83"/>
      <c r="F791" s="83"/>
      <c r="G791" s="6" t="str">
        <f>IF(AND(ISNUMBER(E791),ISNUMBER(F791)),"",Controlemeldingen!$A$10)</f>
        <v>Voer in alle cellen een aantal (of 0) in</v>
      </c>
    </row>
    <row r="792" spans="1:7" s="7" customFormat="1" ht="20" x14ac:dyDescent="0.25">
      <c r="A792" s="10" t="s">
        <v>1477</v>
      </c>
      <c r="B792" s="1" t="s">
        <v>717</v>
      </c>
      <c r="C792" s="112"/>
      <c r="D792" s="112"/>
      <c r="E792" s="83"/>
      <c r="F792" s="83"/>
      <c r="G792" s="6" t="str">
        <f>IF(AND(ISNUMBER(E792),ISNUMBER(F792)),"",Controlemeldingen!$A$10)</f>
        <v>Voer in alle cellen een aantal (of 0) in</v>
      </c>
    </row>
    <row r="793" spans="1:7" s="7" customFormat="1" ht="20" x14ac:dyDescent="0.25">
      <c r="A793" s="10" t="s">
        <v>1478</v>
      </c>
      <c r="B793" s="1" t="s">
        <v>726</v>
      </c>
      <c r="C793" s="112"/>
      <c r="D793" s="112"/>
      <c r="E793" s="83"/>
      <c r="F793" s="83"/>
      <c r="G793" s="6" t="str">
        <f>IF(AND(ISNUMBER(E793),ISNUMBER(F793)),"",Controlemeldingen!$A$10)</f>
        <v>Voer in alle cellen een aantal (of 0) in</v>
      </c>
    </row>
    <row r="794" spans="1:7" s="7" customFormat="1" ht="20" x14ac:dyDescent="0.25">
      <c r="A794" s="10" t="s">
        <v>1479</v>
      </c>
      <c r="B794" s="1" t="s">
        <v>716</v>
      </c>
      <c r="C794" s="112"/>
      <c r="D794" s="112"/>
      <c r="E794" s="83"/>
      <c r="F794" s="83"/>
      <c r="G794" s="6" t="str">
        <f>IF(AND(ISNUMBER(E794),ISNUMBER(F794)),"",Controlemeldingen!$A$10)</f>
        <v>Voer in alle cellen een aantal (of 0) in</v>
      </c>
    </row>
    <row r="795" spans="1:7" s="7" customFormat="1" ht="20" x14ac:dyDescent="0.25">
      <c r="A795" s="10" t="s">
        <v>1480</v>
      </c>
      <c r="B795" s="1" t="s">
        <v>715</v>
      </c>
      <c r="C795" s="112"/>
      <c r="D795" s="112"/>
      <c r="E795" s="83"/>
      <c r="F795" s="83"/>
      <c r="G795" s="6" t="str">
        <f>IF(AND(ISNUMBER(E795),ISNUMBER(F795)),"",Controlemeldingen!$A$10)</f>
        <v>Voer in alle cellen een aantal (of 0) in</v>
      </c>
    </row>
    <row r="796" spans="1:7" s="7" customFormat="1" ht="20" x14ac:dyDescent="0.25">
      <c r="A796" s="10" t="s">
        <v>1481</v>
      </c>
      <c r="B796" s="1" t="s">
        <v>723</v>
      </c>
      <c r="C796" s="112"/>
      <c r="D796" s="112"/>
      <c r="E796" s="83"/>
      <c r="F796" s="83"/>
      <c r="G796" s="6" t="str">
        <f>IF(AND(ISNUMBER(E796),ISNUMBER(F796)),"",Controlemeldingen!$A$10)</f>
        <v>Voer in alle cellen een aantal (of 0) in</v>
      </c>
    </row>
    <row r="797" spans="1:7" s="7" customFormat="1" ht="20" x14ac:dyDescent="0.25">
      <c r="A797" s="10" t="s">
        <v>1482</v>
      </c>
      <c r="B797" s="1" t="s">
        <v>719</v>
      </c>
      <c r="C797" s="112"/>
      <c r="D797" s="112"/>
      <c r="E797" s="83"/>
      <c r="F797" s="83"/>
      <c r="G797" s="6" t="str">
        <f>IF(AND(ISNUMBER(E797),ISNUMBER(F797)),"",Controlemeldingen!$A$10)</f>
        <v>Voer in alle cellen een aantal (of 0) in</v>
      </c>
    </row>
    <row r="798" spans="1:7" s="7" customFormat="1" ht="20" x14ac:dyDescent="0.25">
      <c r="A798" s="10" t="s">
        <v>1483</v>
      </c>
      <c r="B798" s="1" t="s">
        <v>727</v>
      </c>
      <c r="C798" s="112"/>
      <c r="D798" s="112"/>
      <c r="E798" s="83"/>
      <c r="F798" s="83"/>
      <c r="G798" s="6" t="str">
        <f>IF(AND(ISNUMBER(E798),ISNUMBER(F798)),"",Controlemeldingen!$A$10)</f>
        <v>Voer in alle cellen een aantal (of 0) in</v>
      </c>
    </row>
    <row r="799" spans="1:7" s="7" customFormat="1" ht="20" x14ac:dyDescent="0.25">
      <c r="A799" s="10" t="s">
        <v>1484</v>
      </c>
      <c r="B799" s="1" t="s">
        <v>731</v>
      </c>
      <c r="C799" s="112"/>
      <c r="D799" s="112"/>
      <c r="E799" s="83"/>
      <c r="F799" s="83"/>
      <c r="G799" s="6" t="str">
        <f>IF(AND(ISNUMBER(E799),ISNUMBER(F799)),"",Controlemeldingen!$A$10)</f>
        <v>Voer in alle cellen een aantal (of 0) in</v>
      </c>
    </row>
    <row r="800" spans="1:7" s="7" customFormat="1" ht="20" x14ac:dyDescent="0.25">
      <c r="A800" s="10" t="s">
        <v>1485</v>
      </c>
      <c r="B800" s="1" t="s">
        <v>734</v>
      </c>
      <c r="C800" s="112"/>
      <c r="D800" s="112"/>
      <c r="E800" s="83"/>
      <c r="F800" s="83"/>
      <c r="G800" s="6" t="str">
        <f>IF(AND(ISNUMBER(E800),ISNUMBER(F800)),"",Controlemeldingen!$A$10)</f>
        <v>Voer in alle cellen een aantal (of 0) in</v>
      </c>
    </row>
    <row r="801" spans="1:7" s="7" customFormat="1" ht="20" x14ac:dyDescent="0.25">
      <c r="A801" s="10" t="s">
        <v>1486</v>
      </c>
      <c r="B801" s="1" t="s">
        <v>637</v>
      </c>
      <c r="C801" s="112"/>
      <c r="D801" s="112"/>
      <c r="E801" s="83"/>
      <c r="F801" s="83"/>
      <c r="G801" s="6" t="str">
        <f>IF(AND(ISNUMBER(E801),ISNUMBER(F801)),"",Controlemeldingen!$A$10)</f>
        <v>Voer in alle cellen een aantal (of 0) in</v>
      </c>
    </row>
    <row r="802" spans="1:7" s="7" customFormat="1" ht="20" x14ac:dyDescent="0.25">
      <c r="A802" s="10" t="s">
        <v>1487</v>
      </c>
      <c r="B802" s="1" t="s">
        <v>732</v>
      </c>
      <c r="C802" s="112"/>
      <c r="D802" s="112"/>
      <c r="E802" s="83"/>
      <c r="F802" s="83"/>
      <c r="G802" s="6" t="str">
        <f>IF(AND(ISNUMBER(E802),ISNUMBER(F802)),"",Controlemeldingen!$A$10)</f>
        <v>Voer in alle cellen een aantal (of 0) in</v>
      </c>
    </row>
    <row r="803" spans="1:7" s="7" customFormat="1" ht="20" x14ac:dyDescent="0.25">
      <c r="A803" s="10" t="s">
        <v>1488</v>
      </c>
      <c r="B803" s="1" t="s">
        <v>735</v>
      </c>
      <c r="C803" s="112"/>
      <c r="D803" s="112"/>
      <c r="E803" s="83"/>
      <c r="F803" s="83"/>
      <c r="G803" s="6" t="str">
        <f>IF(AND(ISNUMBER(E803),ISNUMBER(F803)),"",Controlemeldingen!$A$10)</f>
        <v>Voer in alle cellen een aantal (of 0) in</v>
      </c>
    </row>
    <row r="804" spans="1:7" s="7" customFormat="1" ht="20" x14ac:dyDescent="0.25">
      <c r="A804" s="10" t="s">
        <v>1489</v>
      </c>
      <c r="B804" s="1" t="s">
        <v>728</v>
      </c>
      <c r="C804" s="112"/>
      <c r="D804" s="112"/>
      <c r="E804" s="83"/>
      <c r="F804" s="83"/>
      <c r="G804" s="6" t="str">
        <f>IF(AND(ISNUMBER(E804),ISNUMBER(F804)),"",Controlemeldingen!$A$10)</f>
        <v>Voer in alle cellen een aantal (of 0) in</v>
      </c>
    </row>
    <row r="805" spans="1:7" s="7" customFormat="1" ht="20" x14ac:dyDescent="0.25">
      <c r="A805" s="10" t="s">
        <v>1490</v>
      </c>
      <c r="B805" s="1" t="s">
        <v>737</v>
      </c>
      <c r="C805" s="112"/>
      <c r="D805" s="112"/>
      <c r="E805" s="83"/>
      <c r="F805" s="83"/>
      <c r="G805" s="6" t="str">
        <f>IF(AND(ISNUMBER(E805),ISNUMBER(F805)),"",Controlemeldingen!$A$10)</f>
        <v>Voer in alle cellen een aantal (of 0) in</v>
      </c>
    </row>
    <row r="806" spans="1:7" s="7" customFormat="1" ht="20" x14ac:dyDescent="0.25">
      <c r="A806" s="10" t="s">
        <v>1491</v>
      </c>
      <c r="B806" s="1" t="s">
        <v>749</v>
      </c>
      <c r="C806" s="112"/>
      <c r="D806" s="112"/>
      <c r="E806" s="83"/>
      <c r="F806" s="83"/>
      <c r="G806" s="6" t="str">
        <f>IF(AND(ISNUMBER(E806),ISNUMBER(F806)),"",Controlemeldingen!$A$10)</f>
        <v>Voer in alle cellen een aantal (of 0) in</v>
      </c>
    </row>
    <row r="807" spans="1:7" s="7" customFormat="1" ht="20" x14ac:dyDescent="0.25">
      <c r="A807" s="10" t="s">
        <v>1492</v>
      </c>
      <c r="B807" s="1" t="s">
        <v>736</v>
      </c>
      <c r="C807" s="112"/>
      <c r="D807" s="112"/>
      <c r="E807" s="83"/>
      <c r="F807" s="83"/>
      <c r="G807" s="6" t="str">
        <f>IF(AND(ISNUMBER(E807),ISNUMBER(F807)),"",Controlemeldingen!$A$10)</f>
        <v>Voer in alle cellen een aantal (of 0) in</v>
      </c>
    </row>
    <row r="808" spans="1:7" s="7" customFormat="1" ht="20" x14ac:dyDescent="0.25">
      <c r="A808" s="10" t="s">
        <v>1493</v>
      </c>
      <c r="B808" s="1" t="s">
        <v>739</v>
      </c>
      <c r="C808" s="112"/>
      <c r="D808" s="112"/>
      <c r="E808" s="83"/>
      <c r="F808" s="83"/>
      <c r="G808" s="6" t="str">
        <f>IF(AND(ISNUMBER(E808),ISNUMBER(F808)),"",Controlemeldingen!$A$10)</f>
        <v>Voer in alle cellen een aantal (of 0) in</v>
      </c>
    </row>
    <row r="809" spans="1:7" s="7" customFormat="1" ht="20" x14ac:dyDescent="0.25">
      <c r="A809" s="10" t="s">
        <v>1494</v>
      </c>
      <c r="B809" s="1" t="s">
        <v>730</v>
      </c>
      <c r="C809" s="112"/>
      <c r="D809" s="112"/>
      <c r="E809" s="83"/>
      <c r="F809" s="83"/>
      <c r="G809" s="6" t="str">
        <f>IF(AND(ISNUMBER(E809),ISNUMBER(F809)),"",Controlemeldingen!$A$10)</f>
        <v>Voer in alle cellen een aantal (of 0) in</v>
      </c>
    </row>
    <row r="810" spans="1:7" s="7" customFormat="1" ht="20" x14ac:dyDescent="0.25">
      <c r="A810" s="10" t="s">
        <v>1495</v>
      </c>
      <c r="B810" s="1" t="s">
        <v>738</v>
      </c>
      <c r="C810" s="112"/>
      <c r="D810" s="112"/>
      <c r="E810" s="83"/>
      <c r="F810" s="83"/>
      <c r="G810" s="6" t="str">
        <f>IF(AND(ISNUMBER(E810),ISNUMBER(F810)),"",Controlemeldingen!$A$10)</f>
        <v>Voer in alle cellen een aantal (of 0) in</v>
      </c>
    </row>
    <row r="811" spans="1:7" s="7" customFormat="1" ht="20" x14ac:dyDescent="0.25">
      <c r="A811" s="10" t="s">
        <v>1496</v>
      </c>
      <c r="B811" s="1" t="s">
        <v>729</v>
      </c>
      <c r="C811" s="112"/>
      <c r="D811" s="112"/>
      <c r="E811" s="83"/>
      <c r="F811" s="83"/>
      <c r="G811" s="6" t="str">
        <f>IF(AND(ISNUMBER(E811),ISNUMBER(F811)),"",Controlemeldingen!$A$10)</f>
        <v>Voer in alle cellen een aantal (of 0) in</v>
      </c>
    </row>
    <row r="812" spans="1:7" s="7" customFormat="1" ht="20" x14ac:dyDescent="0.25">
      <c r="A812" s="10" t="s">
        <v>1497</v>
      </c>
      <c r="B812" s="1" t="s">
        <v>733</v>
      </c>
      <c r="C812" s="112"/>
      <c r="D812" s="112"/>
      <c r="E812" s="83"/>
      <c r="F812" s="83"/>
      <c r="G812" s="6" t="str">
        <f>IF(AND(ISNUMBER(E812),ISNUMBER(F812)),"",Controlemeldingen!$A$10)</f>
        <v>Voer in alle cellen een aantal (of 0) in</v>
      </c>
    </row>
    <row r="813" spans="1:7" s="7" customFormat="1" ht="20" x14ac:dyDescent="0.25">
      <c r="A813" s="10" t="s">
        <v>1498</v>
      </c>
      <c r="B813" s="1" t="s">
        <v>740</v>
      </c>
      <c r="C813" s="112"/>
      <c r="D813" s="112"/>
      <c r="E813" s="83"/>
      <c r="F813" s="83"/>
      <c r="G813" s="6" t="str">
        <f>IF(AND(ISNUMBER(E813),ISNUMBER(F813)),"",Controlemeldingen!$A$10)</f>
        <v>Voer in alle cellen een aantal (of 0) in</v>
      </c>
    </row>
    <row r="814" spans="1:7" s="7" customFormat="1" ht="20" x14ac:dyDescent="0.25">
      <c r="A814" s="10" t="s">
        <v>1499</v>
      </c>
      <c r="B814" s="1" t="s">
        <v>741</v>
      </c>
      <c r="C814" s="112"/>
      <c r="D814" s="112"/>
      <c r="E814" s="83"/>
      <c r="F814" s="83"/>
      <c r="G814" s="6" t="str">
        <f>IF(AND(ISNUMBER(E814),ISNUMBER(F814)),"",Controlemeldingen!$A$10)</f>
        <v>Voer in alle cellen een aantal (of 0) in</v>
      </c>
    </row>
    <row r="815" spans="1:7" s="7" customFormat="1" ht="20" x14ac:dyDescent="0.25">
      <c r="A815" s="10" t="s">
        <v>1500</v>
      </c>
      <c r="B815" s="1" t="s">
        <v>742</v>
      </c>
      <c r="C815" s="112"/>
      <c r="D815" s="112"/>
      <c r="E815" s="83"/>
      <c r="F815" s="83"/>
      <c r="G815" s="6" t="str">
        <f>IF(AND(ISNUMBER(E815),ISNUMBER(F815)),"",Controlemeldingen!$A$10)</f>
        <v>Voer in alle cellen een aantal (of 0) in</v>
      </c>
    </row>
    <row r="816" spans="1:7" s="7" customFormat="1" ht="20" x14ac:dyDescent="0.25">
      <c r="A816" s="10" t="s">
        <v>1501</v>
      </c>
      <c r="B816" s="1" t="s">
        <v>756</v>
      </c>
      <c r="C816" s="112"/>
      <c r="D816" s="112"/>
      <c r="E816" s="83"/>
      <c r="F816" s="83"/>
      <c r="G816" s="6" t="str">
        <f>IF(AND(ISNUMBER(E816),ISNUMBER(F816)),"",Controlemeldingen!$A$10)</f>
        <v>Voer in alle cellen een aantal (of 0) in</v>
      </c>
    </row>
    <row r="817" spans="1:7" s="7" customFormat="1" ht="20" x14ac:dyDescent="0.25">
      <c r="A817" s="10" t="s">
        <v>1502</v>
      </c>
      <c r="B817" s="1" t="s">
        <v>743</v>
      </c>
      <c r="C817" s="112"/>
      <c r="D817" s="112"/>
      <c r="E817" s="83"/>
      <c r="F817" s="83"/>
      <c r="G817" s="6" t="str">
        <f>IF(AND(ISNUMBER(E817),ISNUMBER(F817)),"",Controlemeldingen!$A$10)</f>
        <v>Voer in alle cellen een aantal (of 0) in</v>
      </c>
    </row>
    <row r="818" spans="1:7" s="7" customFormat="1" ht="20" x14ac:dyDescent="0.25">
      <c r="A818" s="10" t="s">
        <v>1503</v>
      </c>
      <c r="B818" s="1" t="s">
        <v>744</v>
      </c>
      <c r="C818" s="112"/>
      <c r="D818" s="112"/>
      <c r="E818" s="83"/>
      <c r="F818" s="83"/>
      <c r="G818" s="6" t="str">
        <f>IF(AND(ISNUMBER(E818),ISNUMBER(F818)),"",Controlemeldingen!$A$10)</f>
        <v>Voer in alle cellen een aantal (of 0) in</v>
      </c>
    </row>
    <row r="819" spans="1:7" s="7" customFormat="1" ht="20" x14ac:dyDescent="0.25">
      <c r="A819" s="10" t="s">
        <v>1504</v>
      </c>
      <c r="B819" s="1" t="s">
        <v>754</v>
      </c>
      <c r="C819" s="112"/>
      <c r="D819" s="112"/>
      <c r="E819" s="83"/>
      <c r="F819" s="83"/>
      <c r="G819" s="6" t="str">
        <f>IF(AND(ISNUMBER(E819),ISNUMBER(F819)),"",Controlemeldingen!$A$10)</f>
        <v>Voer in alle cellen een aantal (of 0) in</v>
      </c>
    </row>
    <row r="820" spans="1:7" s="7" customFormat="1" ht="20" x14ac:dyDescent="0.25">
      <c r="A820" s="10" t="s">
        <v>1505</v>
      </c>
      <c r="B820" s="1" t="s">
        <v>763</v>
      </c>
      <c r="C820" s="112"/>
      <c r="D820" s="112"/>
      <c r="E820" s="83"/>
      <c r="F820" s="83"/>
      <c r="G820" s="6" t="str">
        <f>IF(AND(ISNUMBER(E820),ISNUMBER(F820)),"",Controlemeldingen!$A$10)</f>
        <v>Voer in alle cellen een aantal (of 0) in</v>
      </c>
    </row>
    <row r="821" spans="1:7" s="7" customFormat="1" ht="20" x14ac:dyDescent="0.25">
      <c r="A821" s="10" t="s">
        <v>1506</v>
      </c>
      <c r="B821" s="1" t="s">
        <v>757</v>
      </c>
      <c r="C821" s="112"/>
      <c r="D821" s="112"/>
      <c r="E821" s="83"/>
      <c r="F821" s="83"/>
      <c r="G821" s="6" t="str">
        <f>IF(AND(ISNUMBER(E821),ISNUMBER(F821)),"",Controlemeldingen!$A$10)</f>
        <v>Voer in alle cellen een aantal (of 0) in</v>
      </c>
    </row>
    <row r="822" spans="1:7" s="7" customFormat="1" ht="20" x14ac:dyDescent="0.25">
      <c r="A822" s="10" t="s">
        <v>1507</v>
      </c>
      <c r="B822" s="1" t="s">
        <v>770</v>
      </c>
      <c r="C822" s="112"/>
      <c r="D822" s="112"/>
      <c r="E822" s="83"/>
      <c r="F822" s="83"/>
      <c r="G822" s="6" t="str">
        <f>IF(AND(ISNUMBER(E822),ISNUMBER(F822)),"",Controlemeldingen!$A$10)</f>
        <v>Voer in alle cellen een aantal (of 0) in</v>
      </c>
    </row>
    <row r="823" spans="1:7" s="7" customFormat="1" ht="20" x14ac:dyDescent="0.25">
      <c r="A823" s="10" t="s">
        <v>1508</v>
      </c>
      <c r="B823" s="1" t="s">
        <v>773</v>
      </c>
      <c r="C823" s="112"/>
      <c r="D823" s="112"/>
      <c r="E823" s="83"/>
      <c r="F823" s="83"/>
      <c r="G823" s="6" t="str">
        <f>IF(AND(ISNUMBER(E823),ISNUMBER(F823)),"",Controlemeldingen!$A$10)</f>
        <v>Voer in alle cellen een aantal (of 0) in</v>
      </c>
    </row>
    <row r="824" spans="1:7" s="7" customFormat="1" ht="20" x14ac:dyDescent="0.25">
      <c r="A824" s="10" t="s">
        <v>1509</v>
      </c>
      <c r="B824" s="1" t="s">
        <v>759</v>
      </c>
      <c r="C824" s="112"/>
      <c r="D824" s="112"/>
      <c r="E824" s="83"/>
      <c r="F824" s="83"/>
      <c r="G824" s="6" t="str">
        <f>IF(AND(ISNUMBER(E824),ISNUMBER(F824)),"",Controlemeldingen!$A$10)</f>
        <v>Voer in alle cellen een aantal (of 0) in</v>
      </c>
    </row>
    <row r="825" spans="1:7" s="7" customFormat="1" ht="20" x14ac:dyDescent="0.25">
      <c r="A825" s="10" t="s">
        <v>1510</v>
      </c>
      <c r="B825" s="1" t="s">
        <v>746</v>
      </c>
      <c r="C825" s="112"/>
      <c r="D825" s="112"/>
      <c r="E825" s="83"/>
      <c r="F825" s="83"/>
      <c r="G825" s="6" t="str">
        <f>IF(AND(ISNUMBER(E825),ISNUMBER(F825)),"",Controlemeldingen!$A$10)</f>
        <v>Voer in alle cellen een aantal (of 0) in</v>
      </c>
    </row>
    <row r="826" spans="1:7" s="7" customFormat="1" ht="20" x14ac:dyDescent="0.25">
      <c r="A826" s="10" t="s">
        <v>1511</v>
      </c>
      <c r="B826" s="1" t="s">
        <v>762</v>
      </c>
      <c r="C826" s="112"/>
      <c r="D826" s="112"/>
      <c r="E826" s="83"/>
      <c r="F826" s="83"/>
      <c r="G826" s="6" t="str">
        <f>IF(AND(ISNUMBER(E826),ISNUMBER(F826)),"",Controlemeldingen!$A$10)</f>
        <v>Voer in alle cellen een aantal (of 0) in</v>
      </c>
    </row>
    <row r="827" spans="1:7" s="7" customFormat="1" ht="20" x14ac:dyDescent="0.25">
      <c r="A827" s="10" t="s">
        <v>1512</v>
      </c>
      <c r="B827" s="1" t="s">
        <v>772</v>
      </c>
      <c r="C827" s="112"/>
      <c r="D827" s="112"/>
      <c r="E827" s="83"/>
      <c r="F827" s="83"/>
      <c r="G827" s="6" t="str">
        <f>IF(AND(ISNUMBER(E827),ISNUMBER(F827)),"",Controlemeldingen!$A$10)</f>
        <v>Voer in alle cellen een aantal (of 0) in</v>
      </c>
    </row>
    <row r="828" spans="1:7" s="7" customFormat="1" ht="20" x14ac:dyDescent="0.25">
      <c r="A828" s="10" t="s">
        <v>1513</v>
      </c>
      <c r="B828" s="1" t="s">
        <v>761</v>
      </c>
      <c r="C828" s="112"/>
      <c r="D828" s="112"/>
      <c r="E828" s="83"/>
      <c r="F828" s="83"/>
      <c r="G828" s="6" t="str">
        <f>IF(AND(ISNUMBER(E828),ISNUMBER(F828)),"",Controlemeldingen!$A$10)</f>
        <v>Voer in alle cellen een aantal (of 0) in</v>
      </c>
    </row>
    <row r="829" spans="1:7" s="7" customFormat="1" ht="20" x14ac:dyDescent="0.25">
      <c r="A829" s="10" t="s">
        <v>1514</v>
      </c>
      <c r="B829" s="1" t="s">
        <v>758</v>
      </c>
      <c r="C829" s="112"/>
      <c r="D829" s="112"/>
      <c r="E829" s="83"/>
      <c r="F829" s="83"/>
      <c r="G829" s="6" t="str">
        <f>IF(AND(ISNUMBER(E829),ISNUMBER(F829)),"",Controlemeldingen!$A$10)</f>
        <v>Voer in alle cellen een aantal (of 0) in</v>
      </c>
    </row>
    <row r="830" spans="1:7" s="7" customFormat="1" ht="20" x14ac:dyDescent="0.25">
      <c r="A830" s="10" t="s">
        <v>1515</v>
      </c>
      <c r="B830" s="1" t="s">
        <v>752</v>
      </c>
      <c r="C830" s="112"/>
      <c r="D830" s="112"/>
      <c r="E830" s="83"/>
      <c r="F830" s="83"/>
      <c r="G830" s="6" t="str">
        <f>IF(AND(ISNUMBER(E830),ISNUMBER(F830)),"",Controlemeldingen!$A$10)</f>
        <v>Voer in alle cellen een aantal (of 0) in</v>
      </c>
    </row>
    <row r="831" spans="1:7" s="7" customFormat="1" ht="20" x14ac:dyDescent="0.25">
      <c r="A831" s="10" t="s">
        <v>1516</v>
      </c>
      <c r="B831" s="1" t="s">
        <v>755</v>
      </c>
      <c r="C831" s="112"/>
      <c r="D831" s="112"/>
      <c r="E831" s="83"/>
      <c r="F831" s="83"/>
      <c r="G831" s="6" t="str">
        <f>IF(AND(ISNUMBER(E831),ISNUMBER(F831)),"",Controlemeldingen!$A$10)</f>
        <v>Voer in alle cellen een aantal (of 0) in</v>
      </c>
    </row>
    <row r="832" spans="1:7" s="7" customFormat="1" ht="20" x14ac:dyDescent="0.25">
      <c r="A832" s="10" t="s">
        <v>1517</v>
      </c>
      <c r="B832" s="1" t="s">
        <v>764</v>
      </c>
      <c r="C832" s="112"/>
      <c r="D832" s="112"/>
      <c r="E832" s="83"/>
      <c r="F832" s="83"/>
      <c r="G832" s="6" t="str">
        <f>IF(AND(ISNUMBER(E832),ISNUMBER(F832)),"",Controlemeldingen!$A$10)</f>
        <v>Voer in alle cellen een aantal (of 0) in</v>
      </c>
    </row>
    <row r="833" spans="1:7" s="7" customFormat="1" ht="20" x14ac:dyDescent="0.25">
      <c r="A833" s="10" t="s">
        <v>1518</v>
      </c>
      <c r="B833" s="1" t="s">
        <v>771</v>
      </c>
      <c r="C833" s="112"/>
      <c r="D833" s="112"/>
      <c r="E833" s="83"/>
      <c r="F833" s="83"/>
      <c r="G833" s="6" t="str">
        <f>IF(AND(ISNUMBER(E833),ISNUMBER(F833)),"",Controlemeldingen!$A$10)</f>
        <v>Voer in alle cellen een aantal (of 0) in</v>
      </c>
    </row>
    <row r="834" spans="1:7" s="7" customFormat="1" ht="20" x14ac:dyDescent="0.25">
      <c r="A834" s="10" t="s">
        <v>1519</v>
      </c>
      <c r="B834" s="1" t="s">
        <v>767</v>
      </c>
      <c r="C834" s="112"/>
      <c r="D834" s="112"/>
      <c r="E834" s="83"/>
      <c r="F834" s="83"/>
      <c r="G834" s="6" t="str">
        <f>IF(AND(ISNUMBER(E834),ISNUMBER(F834)),"",Controlemeldingen!$A$10)</f>
        <v>Voer in alle cellen een aantal (of 0) in</v>
      </c>
    </row>
    <row r="835" spans="1:7" s="7" customFormat="1" ht="20" x14ac:dyDescent="0.25">
      <c r="A835" s="10" t="s">
        <v>1520</v>
      </c>
      <c r="B835" s="1" t="s">
        <v>753</v>
      </c>
      <c r="C835" s="112"/>
      <c r="D835" s="112"/>
      <c r="E835" s="83"/>
      <c r="F835" s="83"/>
      <c r="G835" s="6" t="str">
        <f>IF(AND(ISNUMBER(E835),ISNUMBER(F835)),"",Controlemeldingen!$A$10)</f>
        <v>Voer in alle cellen een aantal (of 0) in</v>
      </c>
    </row>
    <row r="836" spans="1:7" s="7" customFormat="1" ht="20" x14ac:dyDescent="0.25">
      <c r="A836" s="10" t="s">
        <v>1521</v>
      </c>
      <c r="B836" s="1" t="s">
        <v>625</v>
      </c>
      <c r="C836" s="112"/>
      <c r="D836" s="112"/>
      <c r="E836" s="83"/>
      <c r="F836" s="83"/>
      <c r="G836" s="6" t="str">
        <f>IF(AND(ISNUMBER(E836),ISNUMBER(F836)),"",Controlemeldingen!$A$10)</f>
        <v>Voer in alle cellen een aantal (of 0) in</v>
      </c>
    </row>
    <row r="837" spans="1:7" s="7" customFormat="1" ht="20" x14ac:dyDescent="0.25">
      <c r="A837" s="10" t="s">
        <v>1522</v>
      </c>
      <c r="B837" s="1" t="s">
        <v>760</v>
      </c>
      <c r="C837" s="112"/>
      <c r="D837" s="112"/>
      <c r="E837" s="83"/>
      <c r="F837" s="83"/>
      <c r="G837" s="6" t="str">
        <f>IF(AND(ISNUMBER(E837),ISNUMBER(F837)),"",Controlemeldingen!$A$10)</f>
        <v>Voer in alle cellen een aantal (of 0) in</v>
      </c>
    </row>
    <row r="838" spans="1:7" s="7" customFormat="1" ht="20" x14ac:dyDescent="0.25">
      <c r="A838" s="10" t="s">
        <v>1523</v>
      </c>
      <c r="B838" s="1" t="s">
        <v>775</v>
      </c>
      <c r="C838" s="112"/>
      <c r="D838" s="112"/>
      <c r="E838" s="83"/>
      <c r="F838" s="83"/>
      <c r="G838" s="6" t="str">
        <f>IF(AND(ISNUMBER(E838),ISNUMBER(F838)),"",Controlemeldingen!$A$10)</f>
        <v>Voer in alle cellen een aantal (of 0) in</v>
      </c>
    </row>
    <row r="839" spans="1:7" s="7" customFormat="1" ht="20" x14ac:dyDescent="0.25">
      <c r="A839" s="10" t="s">
        <v>1524</v>
      </c>
      <c r="B839" s="1" t="s">
        <v>629</v>
      </c>
      <c r="C839" s="112"/>
      <c r="D839" s="112"/>
      <c r="E839" s="83"/>
      <c r="F839" s="83"/>
      <c r="G839" s="6" t="str">
        <f>IF(AND(ISNUMBER(E839),ISNUMBER(F839)),"",Controlemeldingen!$A$10)</f>
        <v>Voer in alle cellen een aantal (of 0) in</v>
      </c>
    </row>
    <row r="840" spans="1:7" s="7" customFormat="1" ht="20" x14ac:dyDescent="0.25">
      <c r="A840" s="10" t="s">
        <v>1525</v>
      </c>
      <c r="B840" s="1" t="s">
        <v>788</v>
      </c>
      <c r="C840" s="112"/>
      <c r="D840" s="112"/>
      <c r="E840" s="83"/>
      <c r="F840" s="83"/>
      <c r="G840" s="6" t="str">
        <f>IF(AND(ISNUMBER(E840),ISNUMBER(F840)),"",Controlemeldingen!$A$10)</f>
        <v>Voer in alle cellen een aantal (of 0) in</v>
      </c>
    </row>
    <row r="841" spans="1:7" s="7" customFormat="1" ht="20" x14ac:dyDescent="0.25">
      <c r="A841" s="10" t="s">
        <v>1526</v>
      </c>
      <c r="B841" s="1" t="s">
        <v>603</v>
      </c>
      <c r="C841" s="112"/>
      <c r="D841" s="112"/>
      <c r="E841" s="83"/>
      <c r="F841" s="83"/>
      <c r="G841" s="6" t="str">
        <f>IF(AND(ISNUMBER(E841),ISNUMBER(F841)),"",Controlemeldingen!$A$10)</f>
        <v>Voer in alle cellen een aantal (of 0) in</v>
      </c>
    </row>
    <row r="842" spans="1:7" s="7" customFormat="1" ht="20" x14ac:dyDescent="0.25">
      <c r="A842" s="10" t="s">
        <v>1527</v>
      </c>
      <c r="B842" s="1" t="s">
        <v>638</v>
      </c>
      <c r="C842" s="112"/>
      <c r="D842" s="112"/>
      <c r="E842" s="83"/>
      <c r="F842" s="83"/>
      <c r="G842" s="6" t="str">
        <f>IF(AND(ISNUMBER(E842),ISNUMBER(F842)),"",Controlemeldingen!$A$10)</f>
        <v>Voer in alle cellen een aantal (of 0) in</v>
      </c>
    </row>
    <row r="843" spans="1:7" s="7" customFormat="1" ht="20" x14ac:dyDescent="0.25">
      <c r="A843" s="10" t="s">
        <v>1528</v>
      </c>
      <c r="B843" s="1" t="s">
        <v>781</v>
      </c>
      <c r="C843" s="112"/>
      <c r="D843" s="112"/>
      <c r="E843" s="83"/>
      <c r="F843" s="83"/>
      <c r="G843" s="6" t="str">
        <f>IF(AND(ISNUMBER(E843),ISNUMBER(F843)),"",Controlemeldingen!$A$10)</f>
        <v>Voer in alle cellen een aantal (of 0) in</v>
      </c>
    </row>
    <row r="844" spans="1:7" s="7" customFormat="1" ht="20" x14ac:dyDescent="0.25">
      <c r="A844" s="10" t="s">
        <v>1529</v>
      </c>
      <c r="B844" s="1" t="s">
        <v>779</v>
      </c>
      <c r="C844" s="112"/>
      <c r="D844" s="112"/>
      <c r="E844" s="83"/>
      <c r="F844" s="83"/>
      <c r="G844" s="6" t="str">
        <f>IF(AND(ISNUMBER(E844),ISNUMBER(F844)),"",Controlemeldingen!$A$10)</f>
        <v>Voer in alle cellen een aantal (of 0) in</v>
      </c>
    </row>
    <row r="845" spans="1:7" s="7" customFormat="1" ht="20" x14ac:dyDescent="0.25">
      <c r="A845" s="10" t="s">
        <v>1530</v>
      </c>
      <c r="B845" s="1" t="s">
        <v>777</v>
      </c>
      <c r="C845" s="112"/>
      <c r="D845" s="112"/>
      <c r="E845" s="83"/>
      <c r="F845" s="83"/>
      <c r="G845" s="6" t="str">
        <f>IF(AND(ISNUMBER(E845),ISNUMBER(F845)),"",Controlemeldingen!$A$10)</f>
        <v>Voer in alle cellen een aantal (of 0) in</v>
      </c>
    </row>
    <row r="846" spans="1:7" s="7" customFormat="1" ht="20" x14ac:dyDescent="0.25">
      <c r="A846" s="10" t="s">
        <v>1531</v>
      </c>
      <c r="B846" s="1" t="s">
        <v>782</v>
      </c>
      <c r="C846" s="112"/>
      <c r="D846" s="112"/>
      <c r="E846" s="83"/>
      <c r="F846" s="83"/>
      <c r="G846" s="6" t="str">
        <f>IF(AND(ISNUMBER(E846),ISNUMBER(F846)),"",Controlemeldingen!$A$10)</f>
        <v>Voer in alle cellen een aantal (of 0) in</v>
      </c>
    </row>
    <row r="847" spans="1:7" s="7" customFormat="1" ht="20" x14ac:dyDescent="0.25">
      <c r="A847" s="10" t="s">
        <v>1532</v>
      </c>
      <c r="B847" s="1" t="s">
        <v>780</v>
      </c>
      <c r="C847" s="112"/>
      <c r="D847" s="112"/>
      <c r="E847" s="83"/>
      <c r="F847" s="83"/>
      <c r="G847" s="6" t="str">
        <f>IF(AND(ISNUMBER(E847),ISNUMBER(F847)),"",Controlemeldingen!$A$10)</f>
        <v>Voer in alle cellen een aantal (of 0) in</v>
      </c>
    </row>
    <row r="848" spans="1:7" s="7" customFormat="1" ht="20" x14ac:dyDescent="0.25">
      <c r="A848" s="10" t="s">
        <v>1533</v>
      </c>
      <c r="B848" s="1" t="s">
        <v>787</v>
      </c>
      <c r="C848" s="112"/>
      <c r="D848" s="112"/>
      <c r="E848" s="83"/>
      <c r="F848" s="83"/>
      <c r="G848" s="6" t="str">
        <f>IF(AND(ISNUMBER(E848),ISNUMBER(F848)),"",Controlemeldingen!$A$10)</f>
        <v>Voer in alle cellen een aantal (of 0) in</v>
      </c>
    </row>
    <row r="849" spans="1:7" s="7" customFormat="1" ht="20" x14ac:dyDescent="0.25">
      <c r="A849" s="10" t="s">
        <v>1534</v>
      </c>
      <c r="B849" s="1" t="s">
        <v>785</v>
      </c>
      <c r="C849" s="112"/>
      <c r="D849" s="112"/>
      <c r="E849" s="83"/>
      <c r="F849" s="83"/>
      <c r="G849" s="6" t="str">
        <f>IF(AND(ISNUMBER(E849),ISNUMBER(F849)),"",Controlemeldingen!$A$10)</f>
        <v>Voer in alle cellen een aantal (of 0) in</v>
      </c>
    </row>
    <row r="850" spans="1:7" s="7" customFormat="1" ht="20" x14ac:dyDescent="0.25">
      <c r="A850" s="10" t="s">
        <v>1535</v>
      </c>
      <c r="B850" s="1" t="s">
        <v>783</v>
      </c>
      <c r="C850" s="112"/>
      <c r="D850" s="112"/>
      <c r="E850" s="83"/>
      <c r="F850" s="83"/>
      <c r="G850" s="6" t="str">
        <f>IF(AND(ISNUMBER(E850),ISNUMBER(F850)),"",Controlemeldingen!$A$10)</f>
        <v>Voer in alle cellen een aantal (of 0) in</v>
      </c>
    </row>
    <row r="851" spans="1:7" s="7" customFormat="1" ht="20" x14ac:dyDescent="0.25">
      <c r="A851" s="10" t="s">
        <v>1536</v>
      </c>
      <c r="B851" s="1" t="s">
        <v>786</v>
      </c>
      <c r="C851" s="112"/>
      <c r="D851" s="112"/>
      <c r="E851" s="83"/>
      <c r="F851" s="83"/>
      <c r="G851" s="6" t="str">
        <f>IF(AND(ISNUMBER(E851),ISNUMBER(F851)),"",Controlemeldingen!$A$10)</f>
        <v>Voer in alle cellen een aantal (of 0) in</v>
      </c>
    </row>
    <row r="852" spans="1:7" s="7" customFormat="1" ht="20" x14ac:dyDescent="0.25">
      <c r="A852" s="10" t="s">
        <v>1537</v>
      </c>
      <c r="B852" s="1" t="s">
        <v>784</v>
      </c>
      <c r="C852" s="112"/>
      <c r="D852" s="112"/>
      <c r="E852" s="83"/>
      <c r="F852" s="83"/>
      <c r="G852" s="6" t="str">
        <f>IF(AND(ISNUMBER(E852),ISNUMBER(F852)),"",Controlemeldingen!$A$10)</f>
        <v>Voer in alle cellen een aantal (of 0) in</v>
      </c>
    </row>
    <row r="853" spans="1:7" s="7" customFormat="1" ht="20" x14ac:dyDescent="0.25">
      <c r="A853" s="10" t="s">
        <v>1538</v>
      </c>
      <c r="B853" s="1" t="s">
        <v>789</v>
      </c>
      <c r="C853" s="112"/>
      <c r="D853" s="112"/>
      <c r="E853" s="83"/>
      <c r="F853" s="83"/>
      <c r="G853" s="6" t="str">
        <f>IF(AND(ISNUMBER(E853),ISNUMBER(F853)),"",Controlemeldingen!$A$10)</f>
        <v>Voer in alle cellen een aantal (of 0) in</v>
      </c>
    </row>
    <row r="854" spans="1:7" s="7" customFormat="1" ht="20" x14ac:dyDescent="0.25">
      <c r="A854" s="10" t="s">
        <v>1539</v>
      </c>
      <c r="B854" s="1" t="s">
        <v>776</v>
      </c>
      <c r="C854" s="112"/>
      <c r="D854" s="112"/>
      <c r="E854" s="83"/>
      <c r="F854" s="83"/>
      <c r="G854" s="6" t="str">
        <f>IF(AND(ISNUMBER(E854),ISNUMBER(F854)),"",Controlemeldingen!$A$10)</f>
        <v>Voer in alle cellen een aantal (of 0) in</v>
      </c>
    </row>
    <row r="855" spans="1:7" s="7" customFormat="1" ht="20" x14ac:dyDescent="0.25">
      <c r="A855" s="10" t="s">
        <v>1540</v>
      </c>
      <c r="B855" s="1" t="s">
        <v>778</v>
      </c>
      <c r="C855" s="112"/>
      <c r="D855" s="112"/>
      <c r="E855" s="83"/>
      <c r="F855" s="83"/>
      <c r="G855" s="6" t="str">
        <f>IF(AND(ISNUMBER(E855),ISNUMBER(F855)),"",Controlemeldingen!$A$10)</f>
        <v>Voer in alle cellen een aantal (of 0) in</v>
      </c>
    </row>
    <row r="856" spans="1:7" s="7" customFormat="1" ht="20" x14ac:dyDescent="0.25">
      <c r="A856" s="10" t="s">
        <v>1541</v>
      </c>
      <c r="B856" s="1" t="s">
        <v>791</v>
      </c>
      <c r="C856" s="112"/>
      <c r="D856" s="112"/>
      <c r="E856" s="83"/>
      <c r="F856" s="83"/>
      <c r="G856" s="6" t="str">
        <f>IF(AND(ISNUMBER(E856),ISNUMBER(F856)),"",Controlemeldingen!$A$10)</f>
        <v>Voer in alle cellen een aantal (of 0) in</v>
      </c>
    </row>
    <row r="857" spans="1:7" s="7" customFormat="1" ht="20" x14ac:dyDescent="0.25">
      <c r="A857" s="10" t="s">
        <v>1542</v>
      </c>
      <c r="B857" s="1" t="s">
        <v>790</v>
      </c>
      <c r="C857" s="112"/>
      <c r="D857" s="112"/>
      <c r="E857" s="83"/>
      <c r="F857" s="83"/>
      <c r="G857" s="6" t="str">
        <f>IF(AND(ISNUMBER(E857),ISNUMBER(F857)),"",Controlemeldingen!$A$10)</f>
        <v>Voer in alle cellen een aantal (of 0) in</v>
      </c>
    </row>
    <row r="858" spans="1:7" s="7" customFormat="1" ht="20" x14ac:dyDescent="0.25">
      <c r="A858" s="10" t="s">
        <v>1543</v>
      </c>
      <c r="B858" s="1" t="s">
        <v>794</v>
      </c>
      <c r="C858" s="112"/>
      <c r="D858" s="112"/>
      <c r="E858" s="83"/>
      <c r="F858" s="83"/>
      <c r="G858" s="6" t="str">
        <f>IF(AND(ISNUMBER(E858),ISNUMBER(F858)),"",Controlemeldingen!$A$10)</f>
        <v>Voer in alle cellen een aantal (of 0) in</v>
      </c>
    </row>
    <row r="859" spans="1:7" s="7" customFormat="1" ht="20" x14ac:dyDescent="0.25">
      <c r="A859" s="10" t="s">
        <v>1544</v>
      </c>
      <c r="B859" s="1" t="s">
        <v>795</v>
      </c>
      <c r="C859" s="112"/>
      <c r="D859" s="112"/>
      <c r="E859" s="83"/>
      <c r="F859" s="83"/>
      <c r="G859" s="6" t="str">
        <f>IF(AND(ISNUMBER(E859),ISNUMBER(F859)),"",Controlemeldingen!$A$10)</f>
        <v>Voer in alle cellen een aantal (of 0) in</v>
      </c>
    </row>
    <row r="860" spans="1:7" s="7" customFormat="1" ht="20" x14ac:dyDescent="0.25">
      <c r="A860" s="10" t="s">
        <v>1545</v>
      </c>
      <c r="B860" s="1" t="s">
        <v>796</v>
      </c>
      <c r="C860" s="112"/>
      <c r="D860" s="112"/>
      <c r="E860" s="83"/>
      <c r="F860" s="83"/>
      <c r="G860" s="6" t="str">
        <f>IF(AND(ISNUMBER(E860),ISNUMBER(F860)),"",Controlemeldingen!$A$10)</f>
        <v>Voer in alle cellen een aantal (of 0) in</v>
      </c>
    </row>
    <row r="861" spans="1:7" s="7" customFormat="1" ht="20" x14ac:dyDescent="0.25">
      <c r="A861" s="10" t="s">
        <v>1546</v>
      </c>
      <c r="B861" s="1" t="s">
        <v>797</v>
      </c>
      <c r="C861" s="112"/>
      <c r="D861" s="112"/>
      <c r="E861" s="83"/>
      <c r="F861" s="83"/>
      <c r="G861" s="6" t="str">
        <f>IF(AND(ISNUMBER(E861),ISNUMBER(F861)),"",Controlemeldingen!$A$10)</f>
        <v>Voer in alle cellen een aantal (of 0) in</v>
      </c>
    </row>
    <row r="862" spans="1:7" s="7" customFormat="1" ht="20" x14ac:dyDescent="0.25">
      <c r="A862" s="10" t="s">
        <v>1547</v>
      </c>
      <c r="B862" s="1" t="s">
        <v>799</v>
      </c>
      <c r="C862" s="112"/>
      <c r="D862" s="112"/>
      <c r="E862" s="83"/>
      <c r="F862" s="83"/>
      <c r="G862" s="6" t="str">
        <f>IF(AND(ISNUMBER(E862),ISNUMBER(F862)),"",Controlemeldingen!$A$10)</f>
        <v>Voer in alle cellen een aantal (of 0) in</v>
      </c>
    </row>
    <row r="863" spans="1:7" s="7" customFormat="1" ht="20" x14ac:dyDescent="0.25">
      <c r="A863" s="10" t="s">
        <v>1548</v>
      </c>
      <c r="B863" s="1" t="s">
        <v>750</v>
      </c>
      <c r="C863" s="112"/>
      <c r="D863" s="112"/>
      <c r="E863" s="83"/>
      <c r="F863" s="83"/>
      <c r="G863" s="6" t="str">
        <f>IF(AND(ISNUMBER(E863),ISNUMBER(F863)),"",Controlemeldingen!$A$10)</f>
        <v>Voer in alle cellen een aantal (of 0) in</v>
      </c>
    </row>
    <row r="864" spans="1:7" s="7" customFormat="1" ht="20" x14ac:dyDescent="0.25">
      <c r="A864" s="10" t="s">
        <v>1549</v>
      </c>
      <c r="B864" s="1" t="s">
        <v>800</v>
      </c>
      <c r="C864" s="112"/>
      <c r="D864" s="112"/>
      <c r="E864" s="83"/>
      <c r="F864" s="83"/>
      <c r="G864" s="6" t="str">
        <f>IF(AND(ISNUMBER(E864),ISNUMBER(F864)),"",Controlemeldingen!$A$10)</f>
        <v>Voer in alle cellen een aantal (of 0) in</v>
      </c>
    </row>
    <row r="865" spans="1:8" s="7" customFormat="1" ht="20" x14ac:dyDescent="0.25">
      <c r="A865" s="10" t="s">
        <v>1550</v>
      </c>
      <c r="B865" s="1" t="s">
        <v>802</v>
      </c>
      <c r="C865" s="112"/>
      <c r="D865" s="112"/>
      <c r="E865" s="83"/>
      <c r="F865" s="83"/>
      <c r="G865" s="6" t="str">
        <f>IF(AND(ISNUMBER(E865),ISNUMBER(F865)),"",Controlemeldingen!$A$10)</f>
        <v>Voer in alle cellen een aantal (of 0) in</v>
      </c>
    </row>
    <row r="866" spans="1:8" s="7" customFormat="1" ht="20" x14ac:dyDescent="0.25">
      <c r="A866" s="10" t="s">
        <v>1551</v>
      </c>
      <c r="B866" s="1" t="s">
        <v>803</v>
      </c>
      <c r="C866" s="112"/>
      <c r="D866" s="112"/>
      <c r="E866" s="83"/>
      <c r="F866" s="83"/>
      <c r="G866" s="6" t="str">
        <f>IF(AND(ISNUMBER(E866),ISNUMBER(F866)),"",Controlemeldingen!$A$10)</f>
        <v>Voer in alle cellen een aantal (of 0) in</v>
      </c>
    </row>
    <row r="867" spans="1:8" s="7" customFormat="1" ht="20" x14ac:dyDescent="0.25">
      <c r="A867" s="10" t="s">
        <v>1552</v>
      </c>
      <c r="B867" s="1" t="s">
        <v>801</v>
      </c>
      <c r="C867" s="112"/>
      <c r="D867" s="112"/>
      <c r="E867" s="83"/>
      <c r="F867" s="83"/>
      <c r="G867" s="6" t="str">
        <f>IF(AND(ISNUMBER(E867),ISNUMBER(F867)),"",Controlemeldingen!$A$10)</f>
        <v>Voer in alle cellen een aantal (of 0) in</v>
      </c>
    </row>
    <row r="868" spans="1:8" s="7" customFormat="1" ht="20" x14ac:dyDescent="0.25">
      <c r="A868" s="10" t="s">
        <v>1553</v>
      </c>
      <c r="B868" s="1" t="s">
        <v>798</v>
      </c>
      <c r="C868" s="112"/>
      <c r="D868" s="112"/>
      <c r="E868" s="83"/>
      <c r="F868" s="83"/>
      <c r="G868" s="6" t="str">
        <f>IF(AND(ISNUMBER(E868),ISNUMBER(F868)),"",Controlemeldingen!$A$10)</f>
        <v>Voer in alle cellen een aantal (of 0) in</v>
      </c>
    </row>
    <row r="869" spans="1:8" s="7" customFormat="1" ht="20" x14ac:dyDescent="0.25">
      <c r="A869" s="10" t="s">
        <v>1554</v>
      </c>
      <c r="B869" s="1" t="s">
        <v>804</v>
      </c>
      <c r="C869" s="112"/>
      <c r="D869" s="112"/>
      <c r="E869" s="83"/>
      <c r="F869" s="83"/>
      <c r="G869" s="6" t="str">
        <f>IF(AND(ISNUMBER(E869),ISNUMBER(F869)),"",Controlemeldingen!$A$10)</f>
        <v>Voer in alle cellen een aantal (of 0) in</v>
      </c>
    </row>
    <row r="870" spans="1:8" s="7" customFormat="1" ht="20" x14ac:dyDescent="0.25">
      <c r="A870" s="10" t="s">
        <v>1555</v>
      </c>
      <c r="B870" s="1" t="s">
        <v>751</v>
      </c>
      <c r="C870" s="112"/>
      <c r="D870" s="112"/>
      <c r="E870" s="83"/>
      <c r="F870" s="83"/>
      <c r="G870" s="6" t="str">
        <f>IF(AND(ISNUMBER(E870),ISNUMBER(F870)),"",Controlemeldingen!$A$10)</f>
        <v>Voer in alle cellen een aantal (of 0) in</v>
      </c>
    </row>
    <row r="871" spans="1:8" s="7" customFormat="1" ht="20" x14ac:dyDescent="0.25">
      <c r="A871" s="10" t="s">
        <v>1556</v>
      </c>
      <c r="B871" s="1" t="s">
        <v>679</v>
      </c>
      <c r="C871" s="112"/>
      <c r="D871" s="112"/>
      <c r="E871" s="83"/>
      <c r="F871" s="83"/>
      <c r="G871" s="6" t="str">
        <f>IF(AND(ISNUMBER(E871),ISNUMBER(F871)),"",Controlemeldingen!$A$10)</f>
        <v>Voer in alle cellen een aantal (of 0) in</v>
      </c>
    </row>
    <row r="872" spans="1:8" s="7" customFormat="1" ht="20" x14ac:dyDescent="0.25">
      <c r="A872" s="10" t="s">
        <v>1557</v>
      </c>
      <c r="B872" s="1" t="s">
        <v>806</v>
      </c>
      <c r="C872" s="112"/>
      <c r="D872" s="112"/>
      <c r="E872" s="83"/>
      <c r="F872" s="83"/>
      <c r="G872" s="6" t="str">
        <f>IF(AND(ISNUMBER(E872),ISNUMBER(F872)),"",Controlemeldingen!$A$10)</f>
        <v>Voer in alle cellen een aantal (of 0) in</v>
      </c>
    </row>
    <row r="873" spans="1:8" s="7" customFormat="1" ht="20" x14ac:dyDescent="0.25">
      <c r="A873" s="10" t="s">
        <v>1558</v>
      </c>
      <c r="B873" s="1" t="s">
        <v>703</v>
      </c>
      <c r="C873" s="112"/>
      <c r="D873" s="112"/>
      <c r="E873" s="83"/>
      <c r="F873" s="83"/>
      <c r="G873" s="6" t="str">
        <f>IF(AND(ISNUMBER(E873),ISNUMBER(F873)),"",Controlemeldingen!$A$10)</f>
        <v>Voer in alle cellen een aantal (of 0) in</v>
      </c>
    </row>
    <row r="874" spans="1:8" s="7" customFormat="1" ht="20" x14ac:dyDescent="0.25">
      <c r="A874" s="10" t="s">
        <v>1559</v>
      </c>
      <c r="B874" s="1" t="s">
        <v>765</v>
      </c>
      <c r="C874" s="112"/>
      <c r="D874" s="112"/>
      <c r="E874" s="83"/>
      <c r="F874" s="83"/>
      <c r="G874" s="6" t="str">
        <f>IF(AND(ISNUMBER(E874),ISNUMBER(F874)),"",Controlemeldingen!$A$10)</f>
        <v>Voer in alle cellen een aantal (of 0) in</v>
      </c>
    </row>
    <row r="875" spans="1:8" s="7" customFormat="1" ht="20" x14ac:dyDescent="0.25">
      <c r="A875" s="10" t="s">
        <v>1560</v>
      </c>
      <c r="B875" s="1" t="s">
        <v>807</v>
      </c>
      <c r="C875" s="112"/>
      <c r="D875" s="112"/>
      <c r="E875" s="83"/>
      <c r="F875" s="83"/>
      <c r="G875" s="6" t="str">
        <f>IF(AND(ISNUMBER(E875),ISNUMBER(F875)),"",Controlemeldingen!$A$10)</f>
        <v>Voer in alle cellen een aantal (of 0) in</v>
      </c>
    </row>
    <row r="876" spans="1:8" s="7" customFormat="1" ht="20" x14ac:dyDescent="0.25">
      <c r="A876" s="10" t="s">
        <v>1561</v>
      </c>
      <c r="B876" s="1" t="s">
        <v>808</v>
      </c>
      <c r="C876" s="112"/>
      <c r="D876" s="112"/>
      <c r="E876" s="83"/>
      <c r="F876" s="83"/>
      <c r="G876" s="6" t="str">
        <f>IF(AND(ISNUMBER(E876),ISNUMBER(F876)),"",Controlemeldingen!$A$10)</f>
        <v>Voer in alle cellen een aantal (of 0) in</v>
      </c>
    </row>
    <row r="877" spans="1:8" s="7" customFormat="1" x14ac:dyDescent="0.25">
      <c r="A877" s="10"/>
      <c r="B877" s="10"/>
      <c r="C877" s="10"/>
      <c r="D877" s="10"/>
      <c r="E877" s="10"/>
      <c r="F877" s="10"/>
      <c r="G877" s="10"/>
      <c r="H877" s="56"/>
    </row>
    <row r="878" spans="1:8" s="96" customFormat="1" ht="14.5" x14ac:dyDescent="0.35">
      <c r="A878" s="10" t="s">
        <v>308</v>
      </c>
      <c r="B878" s="1" t="s">
        <v>1725</v>
      </c>
      <c r="F878" s="50" t="s">
        <v>855</v>
      </c>
      <c r="G878" s="51" t="s">
        <v>1</v>
      </c>
      <c r="H878" s="134"/>
    </row>
    <row r="879" spans="1:8" s="96" customFormat="1" ht="20" x14ac:dyDescent="0.35">
      <c r="A879" s="10" t="s">
        <v>828</v>
      </c>
      <c r="B879" s="1" t="s">
        <v>1712</v>
      </c>
      <c r="F879" s="108" t="s">
        <v>2</v>
      </c>
      <c r="G879" s="6" t="str">
        <f>IF(OR(F879=INH_Lists!$B$4,ISBLANK(F879)),Controlemeldingen!$A$8,"")</f>
        <v>Maak een keuze uit het drop-down menu</v>
      </c>
      <c r="H879" s="134"/>
    </row>
    <row r="880" spans="1:8" s="96" customFormat="1" ht="20" x14ac:dyDescent="0.35">
      <c r="A880" s="10" t="s">
        <v>829</v>
      </c>
      <c r="B880" s="1" t="s">
        <v>1713</v>
      </c>
      <c r="F880" s="108" t="s">
        <v>2</v>
      </c>
      <c r="G880" s="6" t="str">
        <f>IF(OR(F880=INH_Lists!$B$4,ISBLANK(F880)),Controlemeldingen!$A$8,"")</f>
        <v>Maak een keuze uit het drop-down menu</v>
      </c>
      <c r="H880" s="134"/>
    </row>
    <row r="881" spans="1:8" s="96" customFormat="1" ht="20" x14ac:dyDescent="0.35">
      <c r="A881" s="10" t="s">
        <v>830</v>
      </c>
      <c r="B881" s="1" t="s">
        <v>1714</v>
      </c>
      <c r="F881" s="108" t="s">
        <v>2</v>
      </c>
      <c r="G881" s="6" t="str">
        <f>IF(OR(F881=INH_Lists!$B$4,ISBLANK(F881)),Controlemeldingen!$A$8,"")</f>
        <v>Maak een keuze uit het drop-down menu</v>
      </c>
      <c r="H881" s="134"/>
    </row>
    <row r="882" spans="1:8" s="96" customFormat="1" ht="20" x14ac:dyDescent="0.35">
      <c r="A882" s="10" t="s">
        <v>831</v>
      </c>
      <c r="B882" s="1" t="s">
        <v>1715</v>
      </c>
      <c r="F882" s="108" t="s">
        <v>2</v>
      </c>
      <c r="G882" s="6" t="str">
        <f>IF(OR(F882=INH_Lists!$B$4,ISBLANK(F882)),Controlemeldingen!$A$8,"")</f>
        <v>Maak een keuze uit het drop-down menu</v>
      </c>
      <c r="H882" s="134"/>
    </row>
    <row r="883" spans="1:8" s="96" customFormat="1" ht="20" x14ac:dyDescent="0.35">
      <c r="A883" s="10" t="s">
        <v>832</v>
      </c>
      <c r="B883" s="1" t="s">
        <v>1717</v>
      </c>
      <c r="F883" s="108" t="s">
        <v>2</v>
      </c>
      <c r="G883" s="6" t="str">
        <f>IF(OR(F883=INH_Lists!$B$4,ISBLANK(F883)),Controlemeldingen!$A$8,"")</f>
        <v>Maak een keuze uit het drop-down menu</v>
      </c>
      <c r="H883" s="134"/>
    </row>
    <row r="884" spans="1:8" s="96" customFormat="1" ht="20" x14ac:dyDescent="0.35">
      <c r="A884" s="10" t="s">
        <v>833</v>
      </c>
      <c r="B884" s="1" t="s">
        <v>1718</v>
      </c>
      <c r="C884" s="214" t="s">
        <v>47</v>
      </c>
      <c r="D884" s="215"/>
      <c r="E884" s="215"/>
      <c r="F884" s="216"/>
      <c r="G884" s="6" t="str">
        <f>IF(OR(C884=Controlemeldingen!$B$16,ISBLANK(C884)),Controlemeldingen!$A$16,"")</f>
        <v>Geef een toelichting of kies "n.v.t."</v>
      </c>
      <c r="H884" s="134"/>
    </row>
    <row r="885" spans="1:8" s="96" customFormat="1" ht="20" x14ac:dyDescent="0.35">
      <c r="A885" s="10" t="s">
        <v>834</v>
      </c>
      <c r="B885" s="1" t="s">
        <v>1716</v>
      </c>
      <c r="C885" s="217" t="s">
        <v>2</v>
      </c>
      <c r="D885" s="217"/>
      <c r="E885" s="217"/>
      <c r="F885" s="218"/>
      <c r="G885" s="6" t="str">
        <f>IF(OR(C885=INH_Lists!$B$4,ISBLANK(C885)),Controlemeldingen!$A$8,"")</f>
        <v>Maak een keuze uit het drop-down menu</v>
      </c>
      <c r="H885" s="134"/>
    </row>
    <row r="886" spans="1:8" s="96" customFormat="1" ht="20" x14ac:dyDescent="0.35">
      <c r="A886" s="10" t="s">
        <v>835</v>
      </c>
      <c r="B886" s="1" t="s">
        <v>1723</v>
      </c>
      <c r="F886" s="83"/>
      <c r="G886" s="6" t="str">
        <f>IF(ISNUMBER(F886),"",Controlemeldingen!$A$10)</f>
        <v>Voer in alle cellen een aantal (of 0) in</v>
      </c>
      <c r="H886" s="134"/>
    </row>
    <row r="887" spans="1:8" s="96" customFormat="1" ht="20" x14ac:dyDescent="0.35">
      <c r="A887" s="10" t="s">
        <v>836</v>
      </c>
      <c r="B887" s="1" t="s">
        <v>1724</v>
      </c>
      <c r="F887" s="108" t="s">
        <v>2</v>
      </c>
      <c r="G887" s="6" t="str">
        <f>IF(OR(F887=INH_Lists!$B$4,ISBLANK(F887)),Controlemeldingen!$A$8,"")</f>
        <v>Maak een keuze uit het drop-down menu</v>
      </c>
      <c r="H887" s="134"/>
    </row>
    <row r="888" spans="1:8" s="96" customFormat="1" ht="20" x14ac:dyDescent="0.35">
      <c r="A888" s="134"/>
      <c r="B888" s="26" t="s">
        <v>1726</v>
      </c>
      <c r="H888" s="134"/>
    </row>
    <row r="889" spans="1:8" x14ac:dyDescent="0.25">
      <c r="A889" s="79"/>
      <c r="B889" s="100"/>
      <c r="D889" s="114" t="s">
        <v>1735</v>
      </c>
      <c r="E889" s="114" t="s">
        <v>1736</v>
      </c>
      <c r="F889" s="114" t="s">
        <v>1737</v>
      </c>
      <c r="G889" s="7"/>
    </row>
    <row r="890" spans="1:8" ht="70" x14ac:dyDescent="0.25">
      <c r="A890" s="10" t="s">
        <v>309</v>
      </c>
      <c r="B890" s="1" t="s">
        <v>2294</v>
      </c>
      <c r="D890" s="50" t="s">
        <v>855</v>
      </c>
      <c r="E890" s="50" t="s">
        <v>64</v>
      </c>
      <c r="F890" s="50" t="s">
        <v>237</v>
      </c>
      <c r="G890" s="51" t="s">
        <v>1</v>
      </c>
    </row>
    <row r="891" spans="1:8" s="7" customFormat="1" ht="30" x14ac:dyDescent="0.25">
      <c r="A891" s="10" t="s">
        <v>1738</v>
      </c>
      <c r="B891" s="1" t="s">
        <v>77</v>
      </c>
      <c r="D891" s="108" t="s">
        <v>2</v>
      </c>
      <c r="E891" s="83"/>
      <c r="F891" s="126"/>
      <c r="G891" s="6" t="str">
        <f>IF(AND(ISNUMBER(E891),ISNUMBER(F891)),"",Controlemeldingen!$A$23)</f>
        <v>Maak een keuze uit het drop-down menu en voer getallen in</v>
      </c>
    </row>
    <row r="892" spans="1:8" s="7" customFormat="1" ht="30" x14ac:dyDescent="0.25">
      <c r="A892" s="10" t="s">
        <v>1739</v>
      </c>
      <c r="B892" s="1" t="s">
        <v>40</v>
      </c>
      <c r="D892" s="108" t="s">
        <v>2</v>
      </c>
      <c r="E892" s="83"/>
      <c r="F892" s="126"/>
      <c r="G892" s="6" t="str">
        <f>IF(AND(ISNUMBER(E892),ISNUMBER(F892)),"",Controlemeldingen!$A$23)</f>
        <v>Maak een keuze uit het drop-down menu en voer getallen in</v>
      </c>
    </row>
    <row r="893" spans="1:8" s="7" customFormat="1" ht="30" x14ac:dyDescent="0.25">
      <c r="A893" s="10" t="s">
        <v>1740</v>
      </c>
      <c r="B893" s="1" t="s">
        <v>41</v>
      </c>
      <c r="D893" s="108" t="s">
        <v>2</v>
      </c>
      <c r="E893" s="83"/>
      <c r="F893" s="126"/>
      <c r="G893" s="6" t="str">
        <f>IF(AND(ISNUMBER(E893),ISNUMBER(F893)),"",Controlemeldingen!$A$23)</f>
        <v>Maak een keuze uit het drop-down menu en voer getallen in</v>
      </c>
    </row>
    <row r="894" spans="1:8" s="7" customFormat="1" ht="30" x14ac:dyDescent="0.25">
      <c r="A894" s="10" t="s">
        <v>1741</v>
      </c>
      <c r="B894" s="1" t="s">
        <v>78</v>
      </c>
      <c r="D894" s="108" t="s">
        <v>2</v>
      </c>
      <c r="E894" s="83"/>
      <c r="F894" s="126"/>
      <c r="G894" s="6" t="str">
        <f>IF(AND(ISNUMBER(E894),ISNUMBER(F894)),"",Controlemeldingen!$A$23)</f>
        <v>Maak een keuze uit het drop-down menu en voer getallen in</v>
      </c>
    </row>
    <row r="895" spans="1:8" s="7" customFormat="1" ht="30" x14ac:dyDescent="0.25">
      <c r="A895" s="10" t="s">
        <v>1742</v>
      </c>
      <c r="B895" s="1" t="s">
        <v>431</v>
      </c>
      <c r="D895" s="108" t="s">
        <v>2</v>
      </c>
      <c r="E895" s="83"/>
      <c r="F895" s="126"/>
      <c r="G895" s="6" t="str">
        <f>IF(AND(ISNUMBER(E895),ISNUMBER(F895)),"",Controlemeldingen!$A$23)</f>
        <v>Maak een keuze uit het drop-down menu en voer getallen in</v>
      </c>
    </row>
    <row r="896" spans="1:8" s="7" customFormat="1" ht="30" x14ac:dyDescent="0.25">
      <c r="A896" s="10" t="s">
        <v>1743</v>
      </c>
      <c r="B896" s="1" t="s">
        <v>42</v>
      </c>
      <c r="D896" s="108" t="s">
        <v>2</v>
      </c>
      <c r="E896" s="83"/>
      <c r="F896" s="126"/>
      <c r="G896" s="6" t="str">
        <f>IF(AND(ISNUMBER(E896),ISNUMBER(F896)),"",Controlemeldingen!$A$23)</f>
        <v>Maak een keuze uit het drop-down menu en voer getallen in</v>
      </c>
    </row>
    <row r="897" spans="1:8" s="7" customFormat="1" ht="30" x14ac:dyDescent="0.25">
      <c r="A897" s="10" t="s">
        <v>1744</v>
      </c>
      <c r="B897" s="1" t="s">
        <v>79</v>
      </c>
      <c r="D897" s="108" t="s">
        <v>2</v>
      </c>
      <c r="E897" s="83"/>
      <c r="F897" s="126"/>
      <c r="G897" s="6" t="str">
        <f>IF(AND(ISNUMBER(E897),ISNUMBER(F897)),"",Controlemeldingen!$A$23)</f>
        <v>Maak een keuze uit het drop-down menu en voer getallen in</v>
      </c>
    </row>
    <row r="898" spans="1:8" s="7" customFormat="1" ht="30" x14ac:dyDescent="0.25">
      <c r="A898" s="10" t="s">
        <v>1745</v>
      </c>
      <c r="B898" s="1" t="s">
        <v>80</v>
      </c>
      <c r="D898" s="108" t="s">
        <v>2</v>
      </c>
      <c r="E898" s="83"/>
      <c r="F898" s="126"/>
      <c r="G898" s="6" t="str">
        <f>IF(AND(ISNUMBER(E898),ISNUMBER(F898)),"",Controlemeldingen!$A$23)</f>
        <v>Maak een keuze uit het drop-down menu en voer getallen in</v>
      </c>
    </row>
    <row r="899" spans="1:8" s="7" customFormat="1" ht="30" x14ac:dyDescent="0.25">
      <c r="A899" s="10" t="s">
        <v>1746</v>
      </c>
      <c r="B899" s="1" t="s">
        <v>548</v>
      </c>
      <c r="D899" s="108" t="s">
        <v>2</v>
      </c>
      <c r="E899" s="83"/>
      <c r="F899" s="126"/>
      <c r="G899" s="6" t="str">
        <f>IF(AND(ISNUMBER(E899),ISNUMBER(F899)),"",Controlemeldingen!$A$23)</f>
        <v>Maak een keuze uit het drop-down menu en voer getallen in</v>
      </c>
    </row>
    <row r="900" spans="1:8" s="7" customFormat="1" ht="30" x14ac:dyDescent="0.25">
      <c r="A900" s="10" t="s">
        <v>1747</v>
      </c>
      <c r="B900" s="1" t="s">
        <v>551</v>
      </c>
      <c r="D900" s="108" t="s">
        <v>2</v>
      </c>
      <c r="E900" s="83"/>
      <c r="F900" s="126"/>
      <c r="G900" s="6" t="str">
        <f>IF(AND(ISNUMBER(E900),ISNUMBER(F900)),"",Controlemeldingen!$A$23)</f>
        <v>Maak een keuze uit het drop-down menu en voer getallen in</v>
      </c>
    </row>
    <row r="901" spans="1:8" s="7" customFormat="1" ht="30" x14ac:dyDescent="0.25">
      <c r="A901" s="10" t="s">
        <v>1748</v>
      </c>
      <c r="B901" s="1" t="s">
        <v>552</v>
      </c>
      <c r="D901" s="108" t="s">
        <v>2</v>
      </c>
      <c r="E901" s="83"/>
      <c r="F901" s="126"/>
      <c r="G901" s="6" t="str">
        <f>IF(AND(ISNUMBER(E901),ISNUMBER(F901)),"",Controlemeldingen!$A$23)</f>
        <v>Maak een keuze uit het drop-down menu en voer getallen in</v>
      </c>
    </row>
    <row r="902" spans="1:8" s="7" customFormat="1" ht="30" x14ac:dyDescent="0.25">
      <c r="A902" s="10" t="s">
        <v>1749</v>
      </c>
      <c r="B902" s="1" t="s">
        <v>234</v>
      </c>
      <c r="D902" s="108" t="s">
        <v>2</v>
      </c>
      <c r="E902" s="83"/>
      <c r="F902" s="126"/>
      <c r="G902" s="6" t="str">
        <f>IF(AND(ISNUMBER(E902),ISNUMBER(F902)),"",Controlemeldingen!$A$23)</f>
        <v>Maak een keuze uit het drop-down menu en voer getallen in</v>
      </c>
    </row>
    <row r="903" spans="1:8" s="7" customFormat="1" ht="30" x14ac:dyDescent="0.25">
      <c r="A903" s="10" t="s">
        <v>1750</v>
      </c>
      <c r="B903" s="1" t="s">
        <v>233</v>
      </c>
      <c r="D903" s="108" t="s">
        <v>2</v>
      </c>
      <c r="E903" s="83"/>
      <c r="F903" s="126"/>
      <c r="G903" s="6" t="str">
        <f>IF(AND(ISNUMBER(E903),ISNUMBER(F903)),"",Controlemeldingen!$A$23)</f>
        <v>Maak een keuze uit het drop-down menu en voer getallen in</v>
      </c>
    </row>
    <row r="904" spans="1:8" s="7" customFormat="1" ht="30" x14ac:dyDescent="0.25">
      <c r="A904" s="10" t="s">
        <v>1751</v>
      </c>
      <c r="B904" s="1" t="s">
        <v>81</v>
      </c>
      <c r="D904" s="108" t="s">
        <v>2</v>
      </c>
      <c r="E904" s="83"/>
      <c r="F904" s="126"/>
      <c r="G904" s="6" t="str">
        <f>IF(AND(ISNUMBER(E904),ISNUMBER(F904)),"",Controlemeldingen!$A$23)</f>
        <v>Maak een keuze uit het drop-down menu en voer getallen in</v>
      </c>
    </row>
    <row r="905" spans="1:8" s="7" customFormat="1" ht="30" x14ac:dyDescent="0.25">
      <c r="A905" s="10" t="s">
        <v>1752</v>
      </c>
      <c r="B905" s="1" t="s">
        <v>853</v>
      </c>
      <c r="D905" s="108" t="s">
        <v>2</v>
      </c>
      <c r="E905" s="83"/>
      <c r="F905" s="126"/>
      <c r="G905" s="6" t="str">
        <f>IF(AND(ISNUMBER(E905),ISNUMBER(F905)),"",Controlemeldingen!$A$23)</f>
        <v>Maak een keuze uit het drop-down menu en voer getallen in</v>
      </c>
    </row>
    <row r="906" spans="1:8" s="7" customFormat="1" ht="30" x14ac:dyDescent="0.25">
      <c r="A906" s="10" t="s">
        <v>1753</v>
      </c>
      <c r="B906" s="1" t="s">
        <v>854</v>
      </c>
      <c r="D906" s="108" t="s">
        <v>2</v>
      </c>
      <c r="E906" s="83"/>
      <c r="F906" s="126"/>
      <c r="G906" s="6" t="str">
        <f>IF(AND(ISNUMBER(E906),ISNUMBER(F906)),"",Controlemeldingen!$A$23)</f>
        <v>Maak een keuze uit het drop-down menu en voer getallen in</v>
      </c>
    </row>
    <row r="907" spans="1:8" s="7" customFormat="1" ht="30" x14ac:dyDescent="0.25">
      <c r="A907" s="10" t="s">
        <v>1754</v>
      </c>
      <c r="B907" s="1" t="s">
        <v>82</v>
      </c>
      <c r="C907" s="56"/>
      <c r="D907" s="108" t="s">
        <v>2</v>
      </c>
      <c r="E907" s="83"/>
      <c r="F907" s="126"/>
      <c r="G907" s="6" t="str">
        <f>IF(AND(ISNUMBER(E907),ISNUMBER(F907)),"",Controlemeldingen!$A$23)</f>
        <v>Maak een keuze uit het drop-down menu en voer getallen in</v>
      </c>
      <c r="H907" s="56"/>
    </row>
    <row r="908" spans="1:8" s="7" customFormat="1" ht="30" x14ac:dyDescent="0.25">
      <c r="A908" s="10" t="s">
        <v>1755</v>
      </c>
      <c r="B908" s="1" t="s">
        <v>1708</v>
      </c>
      <c r="C908" s="56"/>
      <c r="D908" s="108" t="s">
        <v>2</v>
      </c>
      <c r="E908" s="83"/>
      <c r="F908" s="126"/>
      <c r="G908" s="6" t="str">
        <f>IF(AND(ISNUMBER(E908),ISNUMBER(F908)),"",Controlemeldingen!$A$23)</f>
        <v>Maak een keuze uit het drop-down menu en voer getallen in</v>
      </c>
      <c r="H908" s="56"/>
    </row>
    <row r="909" spans="1:8" s="7" customFormat="1" ht="30" x14ac:dyDescent="0.25">
      <c r="A909" s="10" t="s">
        <v>1756</v>
      </c>
      <c r="B909" s="1" t="s">
        <v>1709</v>
      </c>
      <c r="C909" s="56"/>
      <c r="D909" s="108" t="s">
        <v>2</v>
      </c>
      <c r="E909" s="83"/>
      <c r="F909" s="126"/>
      <c r="G909" s="6" t="str">
        <f>IF(AND(ISNUMBER(E909),ISNUMBER(F909)),"",Controlemeldingen!$A$23)</f>
        <v>Maak een keuze uit het drop-down menu en voer getallen in</v>
      </c>
      <c r="H909" s="56"/>
    </row>
    <row r="910" spans="1:8" s="7" customFormat="1" ht="30" x14ac:dyDescent="0.25">
      <c r="A910" s="10" t="s">
        <v>1757</v>
      </c>
      <c r="B910" s="1" t="s">
        <v>38</v>
      </c>
      <c r="C910" s="56"/>
      <c r="D910" s="108" t="s">
        <v>2</v>
      </c>
      <c r="E910" s="83"/>
      <c r="F910" s="126"/>
      <c r="G910" s="6" t="str">
        <f>IF(AND(ISNUMBER(E910),ISNUMBER(F910)),"",Controlemeldingen!$A$23)</f>
        <v>Maak een keuze uit het drop-down menu en voer getallen in</v>
      </c>
      <c r="H910" s="56"/>
    </row>
    <row r="911" spans="1:8" s="7" customFormat="1" ht="30" x14ac:dyDescent="0.25">
      <c r="A911" s="10" t="s">
        <v>1758</v>
      </c>
      <c r="B911" s="1" t="s">
        <v>39</v>
      </c>
      <c r="C911" s="56"/>
      <c r="D911" s="108" t="s">
        <v>2</v>
      </c>
      <c r="E911" s="83"/>
      <c r="F911" s="126"/>
      <c r="G911" s="6" t="str">
        <f>IF(AND(ISNUMBER(E911),ISNUMBER(F911)),"",Controlemeldingen!$A$23)</f>
        <v>Maak een keuze uit het drop-down menu en voer getallen in</v>
      </c>
      <c r="H911" s="56"/>
    </row>
    <row r="912" spans="1:8" s="7" customFormat="1" ht="30" x14ac:dyDescent="0.25">
      <c r="A912" s="10" t="s">
        <v>1759</v>
      </c>
      <c r="B912" s="1" t="s">
        <v>1710</v>
      </c>
      <c r="C912" s="56"/>
      <c r="D912" s="108" t="s">
        <v>2</v>
      </c>
      <c r="E912" s="83"/>
      <c r="F912" s="126"/>
      <c r="G912" s="6" t="str">
        <f>IF(AND(ISNUMBER(E912),ISNUMBER(F912)),"",Controlemeldingen!$A$23)</f>
        <v>Maak een keuze uit het drop-down menu en voer getallen in</v>
      </c>
      <c r="H912" s="56"/>
    </row>
    <row r="913" spans="1:8" s="7" customFormat="1" ht="30" x14ac:dyDescent="0.25">
      <c r="A913" s="10" t="s">
        <v>1760</v>
      </c>
      <c r="B913" s="1" t="s">
        <v>1711</v>
      </c>
      <c r="C913" s="56"/>
      <c r="D913" s="108" t="s">
        <v>2</v>
      </c>
      <c r="E913" s="83"/>
      <c r="F913" s="126"/>
      <c r="G913" s="6" t="str">
        <f>IF(AND(ISNUMBER(E913),ISNUMBER(F913)),"",Controlemeldingen!$A$23)</f>
        <v>Maak een keuze uit het drop-down menu en voer getallen in</v>
      </c>
      <c r="H913" s="56"/>
    </row>
    <row r="914" spans="1:8" s="7" customFormat="1" ht="30" x14ac:dyDescent="0.25">
      <c r="A914" s="10" t="s">
        <v>1761</v>
      </c>
      <c r="B914" s="1" t="s">
        <v>235</v>
      </c>
      <c r="C914" s="56"/>
      <c r="D914" s="108" t="s">
        <v>2</v>
      </c>
      <c r="E914" s="83"/>
      <c r="F914" s="126"/>
      <c r="G914" s="6" t="str">
        <f>IF(AND(ISNUMBER(E914),ISNUMBER(F914)),"",Controlemeldingen!$A$23)</f>
        <v>Maak een keuze uit het drop-down menu en voer getallen in</v>
      </c>
      <c r="H914" s="56"/>
    </row>
    <row r="915" spans="1:8" s="7" customFormat="1" ht="30" x14ac:dyDescent="0.25">
      <c r="A915" s="10" t="s">
        <v>1762</v>
      </c>
      <c r="B915" s="1" t="s">
        <v>236</v>
      </c>
      <c r="D915" s="108" t="s">
        <v>2</v>
      </c>
      <c r="E915" s="83"/>
      <c r="F915" s="126"/>
      <c r="G915" s="6" t="str">
        <f>IF(AND(ISNUMBER(E915),ISNUMBER(F915)),"",Controlemeldingen!$A$23)</f>
        <v>Maak een keuze uit het drop-down menu en voer getallen in</v>
      </c>
    </row>
    <row r="916" spans="1:8" s="7" customFormat="1" ht="30" x14ac:dyDescent="0.25">
      <c r="A916" s="10" t="s">
        <v>1763</v>
      </c>
      <c r="B916" s="1" t="s">
        <v>83</v>
      </c>
      <c r="D916" s="108" t="s">
        <v>2</v>
      </c>
      <c r="E916" s="83"/>
      <c r="F916" s="126"/>
      <c r="G916" s="6" t="str">
        <f>IF(AND(ISNUMBER(E916),ISNUMBER(F916)),"",Controlemeldingen!$A$23)</f>
        <v>Maak een keuze uit het drop-down menu en voer getallen in</v>
      </c>
    </row>
    <row r="917" spans="1:8" s="7" customFormat="1" ht="30" x14ac:dyDescent="0.25">
      <c r="A917" s="10" t="s">
        <v>1764</v>
      </c>
      <c r="B917" s="1" t="s">
        <v>84</v>
      </c>
      <c r="D917" s="108" t="s">
        <v>2</v>
      </c>
      <c r="E917" s="83"/>
      <c r="F917" s="126"/>
      <c r="G917" s="6" t="str">
        <f>IF(AND(ISNUMBER(E917),ISNUMBER(F917)),"",Controlemeldingen!$A$23)</f>
        <v>Maak een keuze uit het drop-down menu en voer getallen in</v>
      </c>
    </row>
    <row r="918" spans="1:8" s="7" customFormat="1" ht="30" x14ac:dyDescent="0.25">
      <c r="A918" s="10" t="s">
        <v>1765</v>
      </c>
      <c r="B918" s="1" t="s">
        <v>549</v>
      </c>
      <c r="D918" s="108" t="s">
        <v>2</v>
      </c>
      <c r="E918" s="83"/>
      <c r="F918" s="126"/>
      <c r="G918" s="6" t="str">
        <f>IF(AND(ISNUMBER(E918),ISNUMBER(F918)),"",Controlemeldingen!$A$23)</f>
        <v>Maak een keuze uit het drop-down menu en voer getallen in</v>
      </c>
    </row>
    <row r="919" spans="1:8" s="7" customFormat="1" ht="30" x14ac:dyDescent="0.25">
      <c r="A919" s="10" t="s">
        <v>1766</v>
      </c>
      <c r="B919" s="1" t="s">
        <v>550</v>
      </c>
      <c r="D919" s="108" t="s">
        <v>2</v>
      </c>
      <c r="E919" s="83"/>
      <c r="F919" s="126"/>
      <c r="G919" s="6" t="str">
        <f>IF(AND(ISNUMBER(E919),ISNUMBER(F919)),"",Controlemeldingen!$A$23)</f>
        <v>Maak een keuze uit het drop-down menu en voer getallen in</v>
      </c>
    </row>
    <row r="920" spans="1:8" s="7" customFormat="1" ht="30" x14ac:dyDescent="0.25">
      <c r="A920" s="10" t="s">
        <v>1767</v>
      </c>
      <c r="B920" s="1" t="s">
        <v>842</v>
      </c>
      <c r="D920" s="108" t="s">
        <v>2</v>
      </c>
      <c r="E920" s="83"/>
      <c r="F920" s="126"/>
      <c r="G920" s="6" t="str">
        <f>IF(AND(ISNUMBER(E920),ISNUMBER(F920)),"",Controlemeldingen!$A$23)</f>
        <v>Maak een keuze uit het drop-down menu en voer getallen in</v>
      </c>
    </row>
    <row r="921" spans="1:8" ht="30" x14ac:dyDescent="0.25">
      <c r="A921" s="10" t="s">
        <v>1768</v>
      </c>
      <c r="B921" s="1" t="s">
        <v>852</v>
      </c>
      <c r="C921" s="7"/>
      <c r="D921" s="108" t="s">
        <v>2</v>
      </c>
      <c r="E921" s="83"/>
      <c r="F921" s="126"/>
      <c r="G921" s="6" t="str">
        <f>IF(AND(ISNUMBER(E921),ISNUMBER(F921)),"",Controlemeldingen!$A$23)</f>
        <v>Maak een keuze uit het drop-down menu en voer getallen in</v>
      </c>
    </row>
    <row r="922" spans="1:8" ht="30" x14ac:dyDescent="0.25">
      <c r="A922" s="10" t="s">
        <v>1769</v>
      </c>
      <c r="B922" s="1" t="s">
        <v>2295</v>
      </c>
      <c r="C922" s="56"/>
      <c r="D922" s="108" t="s">
        <v>2</v>
      </c>
      <c r="E922" s="83"/>
      <c r="F922" s="126"/>
      <c r="G922" s="6" t="str">
        <f>IF(AND(ISNUMBER(E922),ISNUMBER(F922)),"",Controlemeldingen!$A$23)</f>
        <v>Maak een keuze uit het drop-down menu en voer getallen in</v>
      </c>
      <c r="H922" s="56"/>
    </row>
    <row r="923" spans="1:8" ht="30" x14ac:dyDescent="0.25">
      <c r="A923" s="10" t="s">
        <v>1770</v>
      </c>
      <c r="B923" s="1" t="s">
        <v>1729</v>
      </c>
      <c r="C923" s="56"/>
      <c r="D923" s="108" t="s">
        <v>2</v>
      </c>
      <c r="E923" s="83"/>
      <c r="F923" s="126"/>
      <c r="G923" s="6" t="str">
        <f>IF(AND(ISNUMBER(E923),ISNUMBER(F923)),"",Controlemeldingen!$A$23)</f>
        <v>Maak een keuze uit het drop-down menu en voer getallen in</v>
      </c>
      <c r="H923" s="56"/>
    </row>
    <row r="924" spans="1:8" ht="30" x14ac:dyDescent="0.25">
      <c r="A924" s="10" t="s">
        <v>1771</v>
      </c>
      <c r="B924" s="1" t="s">
        <v>1730</v>
      </c>
      <c r="C924" s="56"/>
      <c r="D924" s="108" t="s">
        <v>2</v>
      </c>
      <c r="E924" s="83"/>
      <c r="F924" s="126"/>
      <c r="G924" s="6" t="str">
        <f>IF(AND(ISNUMBER(E924),ISNUMBER(F924)),"",Controlemeldingen!$A$23)</f>
        <v>Maak een keuze uit het drop-down menu en voer getallen in</v>
      </c>
      <c r="H924" s="56"/>
    </row>
    <row r="925" spans="1:8" ht="30" x14ac:dyDescent="0.25">
      <c r="A925" s="10" t="s">
        <v>1772</v>
      </c>
      <c r="B925" s="1" t="s">
        <v>1731</v>
      </c>
      <c r="C925" s="56"/>
      <c r="D925" s="108" t="s">
        <v>2</v>
      </c>
      <c r="E925" s="83"/>
      <c r="F925" s="126"/>
      <c r="G925" s="6" t="str">
        <f>IF(AND(ISNUMBER(E925),ISNUMBER(F925)),"",Controlemeldingen!$A$23)</f>
        <v>Maak een keuze uit het drop-down menu en voer getallen in</v>
      </c>
      <c r="H925" s="56"/>
    </row>
    <row r="926" spans="1:8" s="7" customFormat="1" x14ac:dyDescent="0.25">
      <c r="A926" s="56"/>
      <c r="B926" s="11"/>
      <c r="C926" s="56"/>
      <c r="D926" s="11"/>
      <c r="E926" s="11"/>
      <c r="F926" s="11"/>
      <c r="G926" s="11"/>
      <c r="H926" s="56"/>
    </row>
    <row r="927" spans="1:8" x14ac:dyDescent="0.25">
      <c r="E927" s="207" t="s">
        <v>64</v>
      </c>
      <c r="F927" s="207"/>
      <c r="G927" s="46" t="s">
        <v>1</v>
      </c>
    </row>
    <row r="928" spans="1:8" ht="30" x14ac:dyDescent="0.25">
      <c r="A928" s="10" t="s">
        <v>1773</v>
      </c>
      <c r="B928" s="1" t="s">
        <v>1680</v>
      </c>
      <c r="C928" s="7"/>
      <c r="D928" s="112"/>
      <c r="E928" s="209"/>
      <c r="F928" s="210"/>
      <c r="G928" s="6" t="str">
        <f>IF(ISNUMBER(E928),"",Controlemeldingen!$A$9)</f>
        <v>Voer een aantal (of 0) in</v>
      </c>
    </row>
    <row r="929" spans="1:7" s="7" customFormat="1" x14ac:dyDescent="0.25">
      <c r="A929" s="56"/>
      <c r="B929" s="11"/>
      <c r="C929" s="11"/>
      <c r="D929" s="11"/>
      <c r="E929" s="11"/>
      <c r="F929" s="11"/>
      <c r="G929" s="11"/>
    </row>
    <row r="930" spans="1:7" s="7" customFormat="1" x14ac:dyDescent="0.25">
      <c r="A930" s="56"/>
      <c r="B930" s="11"/>
      <c r="C930" s="11"/>
      <c r="D930" s="11"/>
      <c r="E930" s="207" t="s">
        <v>64</v>
      </c>
      <c r="F930" s="207"/>
      <c r="G930" s="46" t="s">
        <v>1</v>
      </c>
    </row>
    <row r="931" spans="1:7" s="7" customFormat="1" ht="30" x14ac:dyDescent="0.25">
      <c r="A931" s="10" t="s">
        <v>1685</v>
      </c>
      <c r="B931" s="1" t="s">
        <v>1681</v>
      </c>
      <c r="D931" s="112"/>
      <c r="E931" s="209"/>
      <c r="F931" s="210"/>
      <c r="G931" s="6" t="str">
        <f>IF(ISNUMBER(E931),"",Controlemeldingen!$A$9)</f>
        <v>Voer een aantal (of 0) in</v>
      </c>
    </row>
    <row r="932" spans="1:7" ht="30" x14ac:dyDescent="0.25">
      <c r="A932" s="10" t="s">
        <v>1686</v>
      </c>
      <c r="B932" s="1" t="s">
        <v>2287</v>
      </c>
      <c r="C932" s="208" t="s">
        <v>47</v>
      </c>
      <c r="D932" s="209"/>
      <c r="E932" s="209"/>
      <c r="F932" s="210"/>
      <c r="G932" s="6" t="str">
        <f>IF(C932=INH_Lists!$B$3,Controlemeldingen!$A$11,"")</f>
        <v>Vermeld (optioneel) een toelichting</v>
      </c>
    </row>
    <row r="933" spans="1:7" s="7" customFormat="1" x14ac:dyDescent="0.25">
      <c r="A933" s="10"/>
      <c r="B933" s="10"/>
      <c r="C933" s="10"/>
      <c r="D933" s="10"/>
      <c r="E933" s="10"/>
      <c r="F933" s="10"/>
      <c r="G933" s="10"/>
    </row>
    <row r="934" spans="1:7" s="7" customFormat="1" x14ac:dyDescent="0.25">
      <c r="A934" s="56"/>
      <c r="B934" s="11"/>
      <c r="C934" s="11"/>
      <c r="D934" s="11"/>
      <c r="E934" s="207" t="s">
        <v>64</v>
      </c>
      <c r="F934" s="207"/>
      <c r="G934" s="46" t="s">
        <v>1</v>
      </c>
    </row>
    <row r="935" spans="1:7" s="7" customFormat="1" ht="30" x14ac:dyDescent="0.25">
      <c r="A935" s="10" t="s">
        <v>1687</v>
      </c>
      <c r="B935" s="1" t="s">
        <v>86</v>
      </c>
      <c r="D935" s="112"/>
      <c r="E935" s="209"/>
      <c r="F935" s="210"/>
      <c r="G935" s="6" t="str">
        <f>IF(ISNUMBER(E935),"",Controlemeldingen!$A$9)</f>
        <v>Voer een aantal (of 0) in</v>
      </c>
    </row>
    <row r="936" spans="1:7" ht="30" x14ac:dyDescent="0.25">
      <c r="A936" s="10" t="s">
        <v>1688</v>
      </c>
      <c r="B936" s="1" t="s">
        <v>2288</v>
      </c>
      <c r="C936" s="208" t="s">
        <v>47</v>
      </c>
      <c r="D936" s="209"/>
      <c r="E936" s="209"/>
      <c r="F936" s="210"/>
      <c r="G936" s="6" t="str">
        <f>IF(C936=INH_Lists!$B$3,Controlemeldingen!$A$11,"")</f>
        <v>Vermeld (optioneel) een toelichting</v>
      </c>
    </row>
    <row r="937" spans="1:7" s="7" customFormat="1" x14ac:dyDescent="0.25">
      <c r="A937" s="10"/>
      <c r="B937" s="10"/>
      <c r="C937" s="10"/>
      <c r="D937" s="10"/>
      <c r="E937" s="10"/>
      <c r="F937" s="10"/>
      <c r="G937" s="10"/>
    </row>
    <row r="938" spans="1:7" s="7" customFormat="1" x14ac:dyDescent="0.25">
      <c r="A938" s="56"/>
      <c r="B938" s="11"/>
      <c r="C938" s="11"/>
      <c r="D938" s="11"/>
      <c r="E938" s="207" t="s">
        <v>76</v>
      </c>
      <c r="F938" s="207"/>
      <c r="G938" s="46" t="s">
        <v>1</v>
      </c>
    </row>
    <row r="939" spans="1:7" s="7" customFormat="1" ht="50" x14ac:dyDescent="0.25">
      <c r="A939" s="10" t="s">
        <v>1689</v>
      </c>
      <c r="B939" s="1" t="s">
        <v>1682</v>
      </c>
      <c r="D939" s="112"/>
      <c r="E939" s="209"/>
      <c r="F939" s="210"/>
      <c r="G939" s="6" t="str">
        <f>IF(ISNUMBER(E939),"",Controlemeldingen!$A$9)</f>
        <v>Voer een aantal (of 0) in</v>
      </c>
    </row>
    <row r="940" spans="1:7" s="7" customFormat="1" ht="40" x14ac:dyDescent="0.25">
      <c r="A940" s="10" t="s">
        <v>1690</v>
      </c>
      <c r="B940" s="1" t="s">
        <v>1683</v>
      </c>
      <c r="D940" s="112"/>
      <c r="E940" s="209"/>
      <c r="F940" s="210"/>
      <c r="G940" s="6" t="str">
        <f>IF(ISNUMBER(E940),"",Controlemeldingen!$A$9)</f>
        <v>Voer een aantal (of 0) in</v>
      </c>
    </row>
    <row r="941" spans="1:7" s="7" customFormat="1" x14ac:dyDescent="0.25">
      <c r="A941" s="10"/>
      <c r="B941" s="10"/>
      <c r="C941" s="10"/>
      <c r="D941" s="10"/>
      <c r="E941" s="10"/>
      <c r="F941" s="10"/>
      <c r="G941" s="10"/>
    </row>
    <row r="942" spans="1:7" s="7" customFormat="1" ht="20" x14ac:dyDescent="0.25">
      <c r="A942" s="10" t="s">
        <v>1696</v>
      </c>
      <c r="B942" s="1" t="s">
        <v>547</v>
      </c>
      <c r="D942" s="112"/>
      <c r="E942" s="207" t="s">
        <v>64</v>
      </c>
      <c r="F942" s="207"/>
      <c r="G942" s="46" t="s">
        <v>1</v>
      </c>
    </row>
    <row r="943" spans="1:7" ht="20" x14ac:dyDescent="0.25">
      <c r="A943" s="10" t="s">
        <v>1774</v>
      </c>
      <c r="B943" s="1" t="s">
        <v>88</v>
      </c>
      <c r="C943" s="7"/>
      <c r="D943" s="112"/>
      <c r="E943" s="219"/>
      <c r="F943" s="220"/>
      <c r="G943" s="6" t="str">
        <f>IF(ISNUMBER(E943),"",Controlemeldingen!$A$9)</f>
        <v>Voer een aantal (of 0) in</v>
      </c>
    </row>
    <row r="944" spans="1:7" s="7" customFormat="1" ht="20" x14ac:dyDescent="0.25">
      <c r="A944" s="10" t="s">
        <v>1775</v>
      </c>
      <c r="B944" s="1" t="s">
        <v>87</v>
      </c>
      <c r="D944" s="112"/>
      <c r="E944" s="219"/>
      <c r="F944" s="220"/>
      <c r="G944" s="6" t="str">
        <f>IF(ISNUMBER(E944),"",Controlemeldingen!$A$9)</f>
        <v>Voer een aantal (of 0) in</v>
      </c>
    </row>
    <row r="945" spans="1:8" s="7" customFormat="1" x14ac:dyDescent="0.25">
      <c r="A945" s="56"/>
      <c r="B945" s="11"/>
      <c r="C945" s="11"/>
      <c r="D945" s="11"/>
      <c r="E945" s="11"/>
      <c r="F945" s="11"/>
      <c r="G945" s="11"/>
    </row>
    <row r="946" spans="1:8" x14ac:dyDescent="0.25">
      <c r="A946" s="10"/>
      <c r="B946" s="7"/>
      <c r="C946" s="207" t="s">
        <v>0</v>
      </c>
      <c r="D946" s="207"/>
      <c r="E946" s="207"/>
      <c r="F946" s="207"/>
      <c r="G946" s="46" t="s">
        <v>1</v>
      </c>
    </row>
    <row r="947" spans="1:8" s="7" customFormat="1" ht="20" x14ac:dyDescent="0.25">
      <c r="A947" s="10" t="s">
        <v>1732</v>
      </c>
      <c r="B947" s="1" t="s">
        <v>421</v>
      </c>
      <c r="C947" s="208" t="s">
        <v>47</v>
      </c>
      <c r="D947" s="209"/>
      <c r="E947" s="209"/>
      <c r="F947" s="210"/>
      <c r="G947" s="6" t="str">
        <f>IF(C947=INH_Lists!$B$3,Controlemeldingen!$A$11,"")</f>
        <v>Vermeld (optioneel) een toelichting</v>
      </c>
      <c r="H947" s="56"/>
    </row>
    <row r="948" spans="1:8" s="7" customFormat="1" x14ac:dyDescent="0.25">
      <c r="A948" s="56"/>
      <c r="B948" s="11"/>
      <c r="C948" s="11"/>
      <c r="D948" s="11"/>
      <c r="E948" s="11"/>
      <c r="F948" s="11"/>
      <c r="G948" s="11"/>
      <c r="H948" s="56"/>
    </row>
    <row r="949" spans="1:8" s="7" customFormat="1" ht="20" x14ac:dyDescent="0.25">
      <c r="A949" s="10" t="s">
        <v>1776</v>
      </c>
      <c r="B949" s="17" t="s">
        <v>1727</v>
      </c>
      <c r="F949" s="52" t="s">
        <v>2</v>
      </c>
      <c r="G949" s="6" t="str">
        <f>IF(OR(F949=INH_Lists!$B$4,ISBLANK(F949)),Controlemeldingen!$A$8,"")</f>
        <v>Maak een keuze uit het drop-down menu</v>
      </c>
      <c r="H949" s="56"/>
    </row>
    <row r="950" spans="1:8" s="7" customFormat="1" ht="20" x14ac:dyDescent="0.25">
      <c r="A950" s="10" t="s">
        <v>2314</v>
      </c>
      <c r="B950" s="17" t="s">
        <v>1728</v>
      </c>
      <c r="F950" s="52" t="s">
        <v>2</v>
      </c>
      <c r="G950" s="6" t="str">
        <f>IF(OR(F950=INH_Lists!$B$4,ISBLANK(F950)),Controlemeldingen!$A$8,"")</f>
        <v>Maak een keuze uit het drop-down menu</v>
      </c>
      <c r="H950" s="56"/>
    </row>
    <row r="951" spans="1:8" s="7" customFormat="1" x14ac:dyDescent="0.25">
      <c r="A951" s="56"/>
      <c r="H951" s="56"/>
    </row>
    <row r="952" spans="1:8" s="7" customFormat="1" x14ac:dyDescent="0.25">
      <c r="A952" s="56"/>
      <c r="H952" s="56"/>
    </row>
    <row r="953" spans="1:8" s="7" customFormat="1" x14ac:dyDescent="0.25">
      <c r="A953" s="56"/>
      <c r="H953" s="56"/>
    </row>
    <row r="954" spans="1:8" s="7" customFormat="1" x14ac:dyDescent="0.25">
      <c r="A954" s="56"/>
    </row>
    <row r="955" spans="1:8" s="7" customFormat="1" x14ac:dyDescent="0.25">
      <c r="A955" s="56"/>
    </row>
    <row r="956" spans="1:8" s="7" customFormat="1" x14ac:dyDescent="0.25">
      <c r="A956" s="56"/>
    </row>
    <row r="957" spans="1:8" s="7" customFormat="1" x14ac:dyDescent="0.25">
      <c r="A957" s="56"/>
    </row>
    <row r="958" spans="1:8" s="7" customFormat="1" x14ac:dyDescent="0.25">
      <c r="A958" s="56"/>
    </row>
    <row r="959" spans="1:8" s="7" customFormat="1" x14ac:dyDescent="0.25">
      <c r="A959" s="56"/>
    </row>
    <row r="960" spans="1:8" s="7" customFormat="1" x14ac:dyDescent="0.25">
      <c r="A960" s="56"/>
    </row>
    <row r="961" spans="1:1" s="7" customFormat="1" x14ac:dyDescent="0.25">
      <c r="A961" s="56"/>
    </row>
    <row r="962" spans="1:1" s="7" customFormat="1" x14ac:dyDescent="0.25">
      <c r="A962" s="56"/>
    </row>
    <row r="963" spans="1:1" s="7" customFormat="1" x14ac:dyDescent="0.25">
      <c r="A963" s="56"/>
    </row>
    <row r="964" spans="1:1" s="7" customFormat="1" x14ac:dyDescent="0.25">
      <c r="A964" s="56"/>
    </row>
    <row r="965" spans="1:1" s="7" customFormat="1" x14ac:dyDescent="0.25">
      <c r="A965" s="56"/>
    </row>
    <row r="966" spans="1:1" s="7" customFormat="1" x14ac:dyDescent="0.25">
      <c r="A966" s="56"/>
    </row>
    <row r="967" spans="1:1" s="7" customFormat="1" x14ac:dyDescent="0.25">
      <c r="A967" s="56"/>
    </row>
    <row r="968" spans="1:1" s="7" customFormat="1" x14ac:dyDescent="0.25">
      <c r="A968" s="56"/>
    </row>
    <row r="969" spans="1:1" s="7" customFormat="1" x14ac:dyDescent="0.25">
      <c r="A969" s="56"/>
    </row>
    <row r="970" spans="1:1" s="7" customFormat="1" x14ac:dyDescent="0.25">
      <c r="A970" s="56"/>
    </row>
    <row r="971" spans="1:1" s="7" customFormat="1" x14ac:dyDescent="0.25">
      <c r="A971" s="56"/>
    </row>
    <row r="972" spans="1:1" s="7" customFormat="1" x14ac:dyDescent="0.25">
      <c r="A972" s="56"/>
    </row>
    <row r="973" spans="1:1" s="7" customFormat="1" x14ac:dyDescent="0.25">
      <c r="A973" s="56"/>
    </row>
    <row r="974" spans="1:1" s="7" customFormat="1" x14ac:dyDescent="0.25">
      <c r="A974" s="56"/>
    </row>
    <row r="975" spans="1:1" s="7" customFormat="1" x14ac:dyDescent="0.25">
      <c r="A975" s="56"/>
    </row>
    <row r="976" spans="1:1" s="7" customFormat="1" x14ac:dyDescent="0.25">
      <c r="A976" s="56"/>
    </row>
    <row r="977" spans="1:1" s="7" customFormat="1" x14ac:dyDescent="0.25">
      <c r="A977" s="56"/>
    </row>
    <row r="978" spans="1:1" s="7" customFormat="1" x14ac:dyDescent="0.25">
      <c r="A978" s="56"/>
    </row>
    <row r="979" spans="1:1" s="7" customFormat="1" x14ac:dyDescent="0.25">
      <c r="A979" s="56"/>
    </row>
    <row r="980" spans="1:1" s="7" customFormat="1" x14ac:dyDescent="0.25">
      <c r="A980" s="56"/>
    </row>
    <row r="981" spans="1:1" s="7" customFormat="1" x14ac:dyDescent="0.25">
      <c r="A981" s="56"/>
    </row>
    <row r="982" spans="1:1" s="7" customFormat="1" x14ac:dyDescent="0.25">
      <c r="A982" s="56"/>
    </row>
    <row r="983" spans="1:1" s="7" customFormat="1" x14ac:dyDescent="0.25">
      <c r="A983" s="56"/>
    </row>
    <row r="984" spans="1:1" s="7" customFormat="1" x14ac:dyDescent="0.25">
      <c r="A984" s="56"/>
    </row>
    <row r="985" spans="1:1" s="7" customFormat="1" x14ac:dyDescent="0.25">
      <c r="A985" s="56"/>
    </row>
    <row r="986" spans="1:1" s="7" customFormat="1" x14ac:dyDescent="0.25">
      <c r="A986" s="56"/>
    </row>
    <row r="987" spans="1:1" s="7" customFormat="1" x14ac:dyDescent="0.25">
      <c r="A987" s="56"/>
    </row>
    <row r="988" spans="1:1" s="7" customFormat="1" x14ac:dyDescent="0.25">
      <c r="A988" s="56"/>
    </row>
    <row r="989" spans="1:1" s="7" customFormat="1" x14ac:dyDescent="0.25">
      <c r="A989" s="56"/>
    </row>
    <row r="990" spans="1:1" s="7" customFormat="1" x14ac:dyDescent="0.25">
      <c r="A990" s="56"/>
    </row>
    <row r="991" spans="1:1" s="7" customFormat="1" x14ac:dyDescent="0.25">
      <c r="A991" s="56"/>
    </row>
    <row r="992" spans="1:1" s="7" customFormat="1" x14ac:dyDescent="0.25">
      <c r="A992" s="56"/>
    </row>
    <row r="993" spans="1:1" s="7" customFormat="1" x14ac:dyDescent="0.25">
      <c r="A993" s="56"/>
    </row>
    <row r="994" spans="1:1" s="7" customFormat="1" x14ac:dyDescent="0.25">
      <c r="A994" s="56"/>
    </row>
    <row r="995" spans="1:1" s="7" customFormat="1" x14ac:dyDescent="0.25">
      <c r="A995" s="56"/>
    </row>
    <row r="996" spans="1:1" s="7" customFormat="1" x14ac:dyDescent="0.25">
      <c r="A996" s="56"/>
    </row>
    <row r="997" spans="1:1" s="7" customFormat="1" x14ac:dyDescent="0.25">
      <c r="A997" s="56"/>
    </row>
    <row r="998" spans="1:1" s="7" customFormat="1" x14ac:dyDescent="0.25">
      <c r="A998" s="56"/>
    </row>
    <row r="999" spans="1:1" s="7" customFormat="1" x14ac:dyDescent="0.25">
      <c r="A999" s="56"/>
    </row>
    <row r="1000" spans="1:1" s="7" customFormat="1" x14ac:dyDescent="0.25">
      <c r="A1000" s="56"/>
    </row>
    <row r="1001" spans="1:1" s="7" customFormat="1" x14ac:dyDescent="0.25">
      <c r="A1001" s="56"/>
    </row>
    <row r="1002" spans="1:1" s="7" customFormat="1" x14ac:dyDescent="0.25">
      <c r="A1002" s="56"/>
    </row>
    <row r="1003" spans="1:1" s="7" customFormat="1" x14ac:dyDescent="0.25">
      <c r="A1003" s="56"/>
    </row>
    <row r="1004" spans="1:1" s="7" customFormat="1" x14ac:dyDescent="0.25">
      <c r="A1004" s="56"/>
    </row>
    <row r="1005" spans="1:1" s="7" customFormat="1" x14ac:dyDescent="0.25">
      <c r="A1005" s="56"/>
    </row>
    <row r="1006" spans="1:1" s="7" customFormat="1" x14ac:dyDescent="0.25">
      <c r="A1006" s="56"/>
    </row>
    <row r="1007" spans="1:1" s="7" customFormat="1" x14ac:dyDescent="0.25">
      <c r="A1007" s="56"/>
    </row>
    <row r="1008" spans="1:1" s="7" customFormat="1" x14ac:dyDescent="0.25">
      <c r="A1008" s="56"/>
    </row>
    <row r="1009" spans="1:1" s="7" customFormat="1" x14ac:dyDescent="0.25">
      <c r="A1009" s="56"/>
    </row>
    <row r="1010" spans="1:1" s="7" customFormat="1" x14ac:dyDescent="0.25">
      <c r="A1010" s="56"/>
    </row>
    <row r="1011" spans="1:1" s="7" customFormat="1" x14ac:dyDescent="0.25">
      <c r="A1011" s="56"/>
    </row>
    <row r="1012" spans="1:1" s="7" customFormat="1" x14ac:dyDescent="0.25">
      <c r="A1012" s="56"/>
    </row>
    <row r="1013" spans="1:1" s="7" customFormat="1" x14ac:dyDescent="0.25">
      <c r="A1013" s="56"/>
    </row>
    <row r="1014" spans="1:1" s="7" customFormat="1" x14ac:dyDescent="0.25">
      <c r="A1014" s="56"/>
    </row>
    <row r="1015" spans="1:1" s="7" customFormat="1" x14ac:dyDescent="0.25">
      <c r="A1015" s="56"/>
    </row>
    <row r="1016" spans="1:1" s="7" customFormat="1" x14ac:dyDescent="0.25">
      <c r="A1016" s="56"/>
    </row>
    <row r="1017" spans="1:1" s="7" customFormat="1" x14ac:dyDescent="0.25">
      <c r="A1017" s="56"/>
    </row>
    <row r="1018" spans="1:1" s="7" customFormat="1" x14ac:dyDescent="0.25">
      <c r="A1018" s="56"/>
    </row>
    <row r="1019" spans="1:1" s="7" customFormat="1" x14ac:dyDescent="0.25">
      <c r="A1019" s="56"/>
    </row>
    <row r="1020" spans="1:1" s="7" customFormat="1" x14ac:dyDescent="0.25">
      <c r="A1020" s="56"/>
    </row>
    <row r="1021" spans="1:1" s="7" customFormat="1" x14ac:dyDescent="0.25">
      <c r="A1021" s="56"/>
    </row>
    <row r="1022" spans="1:1" s="7" customFormat="1" x14ac:dyDescent="0.25">
      <c r="A1022" s="56"/>
    </row>
    <row r="1023" spans="1:1" s="7" customFormat="1" x14ac:dyDescent="0.25">
      <c r="A1023" s="56"/>
    </row>
    <row r="1024" spans="1:1" s="7" customFormat="1" x14ac:dyDescent="0.25">
      <c r="A1024" s="56"/>
    </row>
    <row r="1025" spans="1:1" s="7" customFormat="1" x14ac:dyDescent="0.25">
      <c r="A1025" s="56"/>
    </row>
    <row r="1026" spans="1:1" s="7" customFormat="1" x14ac:dyDescent="0.25">
      <c r="A1026" s="56"/>
    </row>
    <row r="1027" spans="1:1" s="7" customFormat="1" x14ac:dyDescent="0.25">
      <c r="A1027" s="56"/>
    </row>
    <row r="1028" spans="1:1" s="7" customFormat="1" x14ac:dyDescent="0.25">
      <c r="A1028" s="56"/>
    </row>
    <row r="1029" spans="1:1" s="7" customFormat="1" x14ac:dyDescent="0.25">
      <c r="A1029" s="56"/>
    </row>
    <row r="1030" spans="1:1" s="7" customFormat="1" x14ac:dyDescent="0.25">
      <c r="A1030" s="56"/>
    </row>
    <row r="1031" spans="1:1" s="7" customFormat="1" x14ac:dyDescent="0.25">
      <c r="A1031" s="56"/>
    </row>
    <row r="1032" spans="1:1" s="7" customFormat="1" x14ac:dyDescent="0.25">
      <c r="A1032" s="56"/>
    </row>
    <row r="1033" spans="1:1" s="7" customFormat="1" x14ac:dyDescent="0.25">
      <c r="A1033" s="56"/>
    </row>
    <row r="1034" spans="1:1" s="7" customFormat="1" x14ac:dyDescent="0.25">
      <c r="A1034" s="56"/>
    </row>
    <row r="1035" spans="1:1" s="7" customFormat="1" x14ac:dyDescent="0.25">
      <c r="A1035" s="56"/>
    </row>
    <row r="1036" spans="1:1" s="7" customFormat="1" x14ac:dyDescent="0.25">
      <c r="A1036" s="56"/>
    </row>
    <row r="1037" spans="1:1" s="7" customFormat="1" x14ac:dyDescent="0.25">
      <c r="A1037" s="56"/>
    </row>
    <row r="1038" spans="1:1" s="7" customFormat="1" x14ac:dyDescent="0.25">
      <c r="A1038" s="56"/>
    </row>
    <row r="1039" spans="1:1" s="7" customFormat="1" x14ac:dyDescent="0.25">
      <c r="A1039" s="56"/>
    </row>
    <row r="1040" spans="1:1" s="7" customFormat="1" x14ac:dyDescent="0.25">
      <c r="A1040" s="56"/>
    </row>
    <row r="1041" spans="1:1" s="7" customFormat="1" x14ac:dyDescent="0.25">
      <c r="A1041" s="56"/>
    </row>
    <row r="1042" spans="1:1" s="7" customFormat="1" x14ac:dyDescent="0.25">
      <c r="A1042" s="56"/>
    </row>
    <row r="1043" spans="1:1" s="7" customFormat="1" x14ac:dyDescent="0.25">
      <c r="A1043" s="56"/>
    </row>
    <row r="1044" spans="1:1" s="7" customFormat="1" x14ac:dyDescent="0.25">
      <c r="A1044" s="56"/>
    </row>
    <row r="1045" spans="1:1" s="7" customFormat="1" x14ac:dyDescent="0.25">
      <c r="A1045" s="56"/>
    </row>
    <row r="1046" spans="1:1" s="7" customFormat="1" x14ac:dyDescent="0.25">
      <c r="A1046" s="56"/>
    </row>
    <row r="1047" spans="1:1" s="7" customFormat="1" x14ac:dyDescent="0.25">
      <c r="A1047" s="56"/>
    </row>
    <row r="1048" spans="1:1" s="7" customFormat="1" x14ac:dyDescent="0.25">
      <c r="A1048" s="56"/>
    </row>
    <row r="1049" spans="1:1" s="7" customFormat="1" x14ac:dyDescent="0.25">
      <c r="A1049" s="56"/>
    </row>
    <row r="1050" spans="1:1" s="7" customFormat="1" x14ac:dyDescent="0.25">
      <c r="A1050" s="56"/>
    </row>
    <row r="1051" spans="1:1" s="7" customFormat="1" x14ac:dyDescent="0.25">
      <c r="A1051" s="56"/>
    </row>
    <row r="1052" spans="1:1" s="7" customFormat="1" x14ac:dyDescent="0.25">
      <c r="A1052" s="56"/>
    </row>
    <row r="1053" spans="1:1" s="7" customFormat="1" x14ac:dyDescent="0.25">
      <c r="A1053" s="56"/>
    </row>
    <row r="1054" spans="1:1" s="7" customFormat="1" x14ac:dyDescent="0.25">
      <c r="A1054" s="56"/>
    </row>
    <row r="1055" spans="1:1" s="7" customFormat="1" x14ac:dyDescent="0.25">
      <c r="A1055" s="56"/>
    </row>
    <row r="1056" spans="1:1" s="7" customFormat="1" x14ac:dyDescent="0.25">
      <c r="A1056" s="56"/>
    </row>
    <row r="1057" spans="1:1" s="7" customFormat="1" x14ac:dyDescent="0.25">
      <c r="A1057" s="56"/>
    </row>
    <row r="1058" spans="1:1" s="7" customFormat="1" x14ac:dyDescent="0.25">
      <c r="A1058" s="56"/>
    </row>
    <row r="1059" spans="1:1" s="7" customFormat="1" x14ac:dyDescent="0.25">
      <c r="A1059" s="56"/>
    </row>
    <row r="1060" spans="1:1" s="7" customFormat="1" x14ac:dyDescent="0.25">
      <c r="A1060" s="56"/>
    </row>
    <row r="1061" spans="1:1" s="7" customFormat="1" x14ac:dyDescent="0.25">
      <c r="A1061" s="56"/>
    </row>
    <row r="1062" spans="1:1" s="7" customFormat="1" x14ac:dyDescent="0.25">
      <c r="A1062" s="56"/>
    </row>
    <row r="1063" spans="1:1" s="7" customFormat="1" x14ac:dyDescent="0.25">
      <c r="A1063" s="56"/>
    </row>
    <row r="1064" spans="1:1" s="7" customFormat="1" x14ac:dyDescent="0.25">
      <c r="A1064" s="56"/>
    </row>
    <row r="1065" spans="1:1" s="7" customFormat="1" x14ac:dyDescent="0.25">
      <c r="A1065" s="56"/>
    </row>
    <row r="1066" spans="1:1" s="7" customFormat="1" x14ac:dyDescent="0.25">
      <c r="A1066" s="56"/>
    </row>
    <row r="1067" spans="1:1" s="7" customFormat="1" x14ac:dyDescent="0.25">
      <c r="A1067" s="56"/>
    </row>
    <row r="1068" spans="1:1" s="7" customFormat="1" x14ac:dyDescent="0.25">
      <c r="A1068" s="56"/>
    </row>
    <row r="1069" spans="1:1" s="7" customFormat="1" x14ac:dyDescent="0.25">
      <c r="A1069" s="56"/>
    </row>
    <row r="1070" spans="1:1" s="7" customFormat="1" x14ac:dyDescent="0.25">
      <c r="A1070" s="56"/>
    </row>
    <row r="1071" spans="1:1" s="7" customFormat="1" x14ac:dyDescent="0.25">
      <c r="A1071" s="56"/>
    </row>
    <row r="1072" spans="1:1" s="7" customFormat="1" x14ac:dyDescent="0.25">
      <c r="A1072" s="56"/>
    </row>
    <row r="1073" spans="1:1" s="7" customFormat="1" x14ac:dyDescent="0.25">
      <c r="A1073" s="56"/>
    </row>
    <row r="1074" spans="1:1" s="7" customFormat="1" x14ac:dyDescent="0.25">
      <c r="A1074" s="56"/>
    </row>
    <row r="1075" spans="1:1" s="7" customFormat="1" x14ac:dyDescent="0.25">
      <c r="A1075" s="56"/>
    </row>
    <row r="1076" spans="1:1" s="7" customFormat="1" x14ac:dyDescent="0.25">
      <c r="A1076" s="56"/>
    </row>
    <row r="1077" spans="1:1" s="7" customFormat="1" x14ac:dyDescent="0.25">
      <c r="A1077" s="56"/>
    </row>
    <row r="1078" spans="1:1" s="7" customFormat="1" x14ac:dyDescent="0.25">
      <c r="A1078" s="56"/>
    </row>
    <row r="1079" spans="1:1" s="7" customFormat="1" x14ac:dyDescent="0.25">
      <c r="A1079" s="56"/>
    </row>
    <row r="1080" spans="1:1" s="7" customFormat="1" x14ac:dyDescent="0.25">
      <c r="A1080" s="56"/>
    </row>
    <row r="1081" spans="1:1" s="7" customFormat="1" x14ac:dyDescent="0.25">
      <c r="A1081" s="56"/>
    </row>
    <row r="1082" spans="1:1" s="7" customFormat="1" x14ac:dyDescent="0.25">
      <c r="A1082" s="56"/>
    </row>
    <row r="1083" spans="1:1" s="7" customFormat="1" x14ac:dyDescent="0.25">
      <c r="A1083" s="56"/>
    </row>
    <row r="1084" spans="1:1" s="7" customFormat="1" x14ac:dyDescent="0.25">
      <c r="A1084" s="56"/>
    </row>
    <row r="1085" spans="1:1" s="7" customFormat="1" x14ac:dyDescent="0.25">
      <c r="A1085" s="56"/>
    </row>
    <row r="1086" spans="1:1" s="7" customFormat="1" x14ac:dyDescent="0.25">
      <c r="A1086" s="56"/>
    </row>
    <row r="1087" spans="1:1" s="7" customFormat="1" x14ac:dyDescent="0.25">
      <c r="A1087" s="56"/>
    </row>
    <row r="1088" spans="1:1" s="7" customFormat="1" x14ac:dyDescent="0.25">
      <c r="A1088" s="56"/>
    </row>
    <row r="1089" spans="1:1" s="7" customFormat="1" x14ac:dyDescent="0.25">
      <c r="A1089" s="56"/>
    </row>
    <row r="1090" spans="1:1" s="7" customFormat="1" x14ac:dyDescent="0.25">
      <c r="A1090" s="56"/>
    </row>
    <row r="1091" spans="1:1" s="7" customFormat="1" x14ac:dyDescent="0.25">
      <c r="A1091" s="56"/>
    </row>
    <row r="1092" spans="1:1" s="7" customFormat="1" x14ac:dyDescent="0.25">
      <c r="A1092" s="56"/>
    </row>
    <row r="1093" spans="1:1" s="7" customFormat="1" x14ac:dyDescent="0.25">
      <c r="A1093" s="56"/>
    </row>
    <row r="1094" spans="1:1" s="7" customFormat="1" x14ac:dyDescent="0.25">
      <c r="A1094" s="56"/>
    </row>
    <row r="1095" spans="1:1" s="7" customFormat="1" x14ac:dyDescent="0.25">
      <c r="A1095" s="56"/>
    </row>
    <row r="1096" spans="1:1" s="7" customFormat="1" x14ac:dyDescent="0.25">
      <c r="A1096" s="56"/>
    </row>
    <row r="1097" spans="1:1" s="7" customFormat="1" x14ac:dyDescent="0.25">
      <c r="A1097" s="56"/>
    </row>
    <row r="1098" spans="1:1" s="7" customFormat="1" x14ac:dyDescent="0.25">
      <c r="A1098" s="56"/>
    </row>
    <row r="1099" spans="1:1" s="7" customFormat="1" x14ac:dyDescent="0.25">
      <c r="A1099" s="56"/>
    </row>
    <row r="1100" spans="1:1" s="7" customFormat="1" x14ac:dyDescent="0.25">
      <c r="A1100" s="56"/>
    </row>
    <row r="1101" spans="1:1" s="7" customFormat="1" x14ac:dyDescent="0.25">
      <c r="A1101" s="56"/>
    </row>
    <row r="1102" spans="1:1" s="7" customFormat="1" x14ac:dyDescent="0.25">
      <c r="A1102" s="56"/>
    </row>
    <row r="1103" spans="1:1" s="7" customFormat="1" x14ac:dyDescent="0.25">
      <c r="A1103" s="56"/>
    </row>
    <row r="1104" spans="1:1" s="7" customFormat="1" x14ac:dyDescent="0.25">
      <c r="A1104" s="56"/>
    </row>
    <row r="1105" spans="1:1" s="7" customFormat="1" x14ac:dyDescent="0.25">
      <c r="A1105" s="56"/>
    </row>
    <row r="1106" spans="1:1" s="7" customFormat="1" x14ac:dyDescent="0.25">
      <c r="A1106" s="56"/>
    </row>
    <row r="1107" spans="1:1" s="7" customFormat="1" x14ac:dyDescent="0.25">
      <c r="A1107" s="56"/>
    </row>
    <row r="1108" spans="1:1" s="7" customFormat="1" x14ac:dyDescent="0.25">
      <c r="A1108" s="56"/>
    </row>
    <row r="1109" spans="1:1" s="7" customFormat="1" x14ac:dyDescent="0.25">
      <c r="A1109" s="56"/>
    </row>
    <row r="1110" spans="1:1" s="7" customFormat="1" x14ac:dyDescent="0.25">
      <c r="A1110" s="56"/>
    </row>
    <row r="1111" spans="1:1" s="7" customFormat="1" x14ac:dyDescent="0.25">
      <c r="A1111" s="56"/>
    </row>
    <row r="1112" spans="1:1" s="7" customFormat="1" x14ac:dyDescent="0.25">
      <c r="A1112" s="56"/>
    </row>
    <row r="1113" spans="1:1" s="7" customFormat="1" x14ac:dyDescent="0.25">
      <c r="A1113" s="56"/>
    </row>
    <row r="1114" spans="1:1" s="7" customFormat="1" x14ac:dyDescent="0.25">
      <c r="A1114" s="56"/>
    </row>
    <row r="1115" spans="1:1" s="7" customFormat="1" x14ac:dyDescent="0.25">
      <c r="A1115" s="56"/>
    </row>
    <row r="1116" spans="1:1" s="7" customFormat="1" x14ac:dyDescent="0.25">
      <c r="A1116" s="56"/>
    </row>
    <row r="1117" spans="1:1" s="7" customFormat="1" x14ac:dyDescent="0.25">
      <c r="A1117" s="56"/>
    </row>
    <row r="1118" spans="1:1" s="7" customFormat="1" x14ac:dyDescent="0.25">
      <c r="A1118" s="56"/>
    </row>
    <row r="1119" spans="1:1" s="7" customFormat="1" x14ac:dyDescent="0.25">
      <c r="A1119" s="56"/>
    </row>
    <row r="1120" spans="1:1" s="7" customFormat="1" x14ac:dyDescent="0.25">
      <c r="A1120" s="56"/>
    </row>
    <row r="1121" spans="1:1" s="7" customFormat="1" x14ac:dyDescent="0.25">
      <c r="A1121" s="56"/>
    </row>
    <row r="1122" spans="1:1" s="7" customFormat="1" x14ac:dyDescent="0.25">
      <c r="A1122" s="56"/>
    </row>
    <row r="1123" spans="1:1" s="7" customFormat="1" x14ac:dyDescent="0.25">
      <c r="A1123" s="56"/>
    </row>
    <row r="1124" spans="1:1" s="7" customFormat="1" x14ac:dyDescent="0.25">
      <c r="A1124" s="56"/>
    </row>
    <row r="1125" spans="1:1" s="7" customFormat="1" x14ac:dyDescent="0.25">
      <c r="A1125" s="56"/>
    </row>
    <row r="1126" spans="1:1" s="7" customFormat="1" x14ac:dyDescent="0.25">
      <c r="A1126" s="56"/>
    </row>
    <row r="1127" spans="1:1" s="7" customFormat="1" x14ac:dyDescent="0.25">
      <c r="A1127" s="56"/>
    </row>
    <row r="1128" spans="1:1" s="7" customFormat="1" x14ac:dyDescent="0.25">
      <c r="A1128" s="56"/>
    </row>
    <row r="1129" spans="1:1" s="7" customFormat="1" x14ac:dyDescent="0.25">
      <c r="A1129" s="56"/>
    </row>
    <row r="1130" spans="1:1" s="7" customFormat="1" x14ac:dyDescent="0.25">
      <c r="A1130" s="56"/>
    </row>
    <row r="1131" spans="1:1" s="7" customFormat="1" x14ac:dyDescent="0.25">
      <c r="A1131" s="56"/>
    </row>
    <row r="1132" spans="1:1" s="7" customFormat="1" x14ac:dyDescent="0.25">
      <c r="A1132" s="56"/>
    </row>
    <row r="1133" spans="1:1" s="7" customFormat="1" x14ac:dyDescent="0.25">
      <c r="A1133" s="56"/>
    </row>
    <row r="1134" spans="1:1" s="7" customFormat="1" x14ac:dyDescent="0.25">
      <c r="A1134" s="56"/>
    </row>
    <row r="1135" spans="1:1" s="7" customFormat="1" x14ac:dyDescent="0.25">
      <c r="A1135" s="56"/>
    </row>
    <row r="1136" spans="1:1" s="7" customFormat="1" x14ac:dyDescent="0.25">
      <c r="A1136" s="56"/>
    </row>
    <row r="1137" spans="1:1" s="7" customFormat="1" x14ac:dyDescent="0.25">
      <c r="A1137" s="56"/>
    </row>
    <row r="1138" spans="1:1" s="7" customFormat="1" x14ac:dyDescent="0.25">
      <c r="A1138" s="56"/>
    </row>
    <row r="1139" spans="1:1" s="7" customFormat="1" x14ac:dyDescent="0.25">
      <c r="A1139" s="56"/>
    </row>
    <row r="1140" spans="1:1" s="7" customFormat="1" x14ac:dyDescent="0.25">
      <c r="A1140" s="56"/>
    </row>
    <row r="1141" spans="1:1" s="7" customFormat="1" x14ac:dyDescent="0.25">
      <c r="A1141" s="56"/>
    </row>
    <row r="1142" spans="1:1" s="7" customFormat="1" x14ac:dyDescent="0.25">
      <c r="A1142" s="56"/>
    </row>
    <row r="1143" spans="1:1" s="7" customFormat="1" x14ac:dyDescent="0.25">
      <c r="A1143" s="56"/>
    </row>
    <row r="1144" spans="1:1" s="7" customFormat="1" x14ac:dyDescent="0.25">
      <c r="A1144" s="56"/>
    </row>
    <row r="1145" spans="1:1" s="7" customFormat="1" x14ac:dyDescent="0.25">
      <c r="A1145" s="56"/>
    </row>
    <row r="1146" spans="1:1" s="7" customFormat="1" x14ac:dyDescent="0.25">
      <c r="A1146" s="56"/>
    </row>
    <row r="1147" spans="1:1" s="7" customFormat="1" x14ac:dyDescent="0.25">
      <c r="A1147" s="56"/>
    </row>
    <row r="1148" spans="1:1" s="7" customFormat="1" x14ac:dyDescent="0.25">
      <c r="A1148" s="56"/>
    </row>
    <row r="1149" spans="1:1" s="7" customFormat="1" x14ac:dyDescent="0.25">
      <c r="A1149" s="56"/>
    </row>
    <row r="1150" spans="1:1" s="7" customFormat="1" x14ac:dyDescent="0.25">
      <c r="A1150" s="56"/>
    </row>
    <row r="1151" spans="1:1" s="7" customFormat="1" x14ac:dyDescent="0.25">
      <c r="A1151" s="56"/>
    </row>
    <row r="1152" spans="1:1" s="7" customFormat="1" x14ac:dyDescent="0.25">
      <c r="A1152" s="56"/>
    </row>
    <row r="1153" spans="1:1" s="7" customFormat="1" x14ac:dyDescent="0.25">
      <c r="A1153" s="56"/>
    </row>
    <row r="1154" spans="1:1" s="7" customFormat="1" x14ac:dyDescent="0.25">
      <c r="A1154" s="56"/>
    </row>
    <row r="1155" spans="1:1" s="7" customFormat="1" x14ac:dyDescent="0.25">
      <c r="A1155" s="56"/>
    </row>
    <row r="1156" spans="1:1" s="7" customFormat="1" x14ac:dyDescent="0.25">
      <c r="A1156" s="56"/>
    </row>
    <row r="1157" spans="1:1" s="7" customFormat="1" x14ac:dyDescent="0.25">
      <c r="A1157" s="56"/>
    </row>
    <row r="1158" spans="1:1" s="7" customFormat="1" x14ac:dyDescent="0.25">
      <c r="A1158" s="56"/>
    </row>
    <row r="1159" spans="1:1" s="7" customFormat="1" x14ac:dyDescent="0.25">
      <c r="A1159" s="56"/>
    </row>
    <row r="1160" spans="1:1" s="7" customFormat="1" x14ac:dyDescent="0.25">
      <c r="A1160" s="56"/>
    </row>
    <row r="1161" spans="1:1" s="7" customFormat="1" x14ac:dyDescent="0.25">
      <c r="A1161" s="56"/>
    </row>
    <row r="1162" spans="1:1" s="7" customFormat="1" x14ac:dyDescent="0.25">
      <c r="A1162" s="56"/>
    </row>
    <row r="1163" spans="1:1" s="7" customFormat="1" x14ac:dyDescent="0.25">
      <c r="A1163" s="56"/>
    </row>
    <row r="1164" spans="1:1" s="7" customFormat="1" x14ac:dyDescent="0.25">
      <c r="A1164" s="56"/>
    </row>
    <row r="1165" spans="1:1" s="7" customFormat="1" x14ac:dyDescent="0.25">
      <c r="A1165" s="56"/>
    </row>
    <row r="1166" spans="1:1" s="7" customFormat="1" x14ac:dyDescent="0.25">
      <c r="A1166" s="56"/>
    </row>
    <row r="1167" spans="1:1" s="7" customFormat="1" x14ac:dyDescent="0.25">
      <c r="A1167" s="56"/>
    </row>
    <row r="1168" spans="1:1" s="7" customFormat="1" x14ac:dyDescent="0.25">
      <c r="A1168" s="56"/>
    </row>
    <row r="1169" spans="1:1" s="7" customFormat="1" x14ac:dyDescent="0.25">
      <c r="A1169" s="56"/>
    </row>
    <row r="1170" spans="1:1" s="7" customFormat="1" x14ac:dyDescent="0.25">
      <c r="A1170" s="56"/>
    </row>
    <row r="1171" spans="1:1" s="7" customFormat="1" x14ac:dyDescent="0.25">
      <c r="A1171" s="56"/>
    </row>
    <row r="1172" spans="1:1" s="7" customFormat="1" x14ac:dyDescent="0.25">
      <c r="A1172" s="56"/>
    </row>
    <row r="1173" spans="1:1" s="7" customFormat="1" x14ac:dyDescent="0.25">
      <c r="A1173" s="56"/>
    </row>
    <row r="1174" spans="1:1" s="7" customFormat="1" x14ac:dyDescent="0.25">
      <c r="A1174" s="56"/>
    </row>
    <row r="1175" spans="1:1" s="7" customFormat="1" x14ac:dyDescent="0.25">
      <c r="A1175" s="56"/>
    </row>
    <row r="1176" spans="1:1" s="7" customFormat="1" x14ac:dyDescent="0.25">
      <c r="A1176" s="56"/>
    </row>
    <row r="1177" spans="1:1" s="7" customFormat="1" x14ac:dyDescent="0.25">
      <c r="A1177" s="56"/>
    </row>
    <row r="1178" spans="1:1" s="7" customFormat="1" x14ac:dyDescent="0.25">
      <c r="A1178" s="56"/>
    </row>
    <row r="1179" spans="1:1" s="7" customFormat="1" x14ac:dyDescent="0.25">
      <c r="A1179" s="56"/>
    </row>
    <row r="1180" spans="1:1" s="7" customFormat="1" x14ac:dyDescent="0.25">
      <c r="A1180" s="56"/>
    </row>
    <row r="1181" spans="1:1" s="7" customFormat="1" x14ac:dyDescent="0.25">
      <c r="A1181" s="56"/>
    </row>
    <row r="1182" spans="1:1" s="7" customFormat="1" x14ac:dyDescent="0.25">
      <c r="A1182" s="56"/>
    </row>
    <row r="1183" spans="1:1" s="7" customFormat="1" x14ac:dyDescent="0.25">
      <c r="A1183" s="56"/>
    </row>
    <row r="1184" spans="1:1" s="7" customFormat="1" x14ac:dyDescent="0.25">
      <c r="A1184" s="56"/>
    </row>
    <row r="1185" spans="1:1" s="7" customFormat="1" x14ac:dyDescent="0.25">
      <c r="A1185" s="56"/>
    </row>
    <row r="1186" spans="1:1" s="7" customFormat="1" x14ac:dyDescent="0.25">
      <c r="A1186" s="56"/>
    </row>
    <row r="1187" spans="1:1" s="7" customFormat="1" x14ac:dyDescent="0.25">
      <c r="A1187" s="56"/>
    </row>
    <row r="1188" spans="1:1" s="7" customFormat="1" x14ac:dyDescent="0.25">
      <c r="A1188" s="56"/>
    </row>
    <row r="1189" spans="1:1" s="7" customFormat="1" x14ac:dyDescent="0.25">
      <c r="A1189" s="56"/>
    </row>
    <row r="1190" spans="1:1" s="7" customFormat="1" x14ac:dyDescent="0.25">
      <c r="A1190" s="56"/>
    </row>
    <row r="1191" spans="1:1" s="7" customFormat="1" x14ac:dyDescent="0.25">
      <c r="A1191" s="56"/>
    </row>
    <row r="1192" spans="1:1" s="7" customFormat="1" x14ac:dyDescent="0.25">
      <c r="A1192" s="56"/>
    </row>
    <row r="1193" spans="1:1" s="7" customFormat="1" x14ac:dyDescent="0.25">
      <c r="A1193" s="56"/>
    </row>
    <row r="1194" spans="1:1" s="7" customFormat="1" x14ac:dyDescent="0.25">
      <c r="A1194" s="56"/>
    </row>
    <row r="1195" spans="1:1" s="7" customFormat="1" x14ac:dyDescent="0.25">
      <c r="A1195" s="56"/>
    </row>
    <row r="1196" spans="1:1" s="7" customFormat="1" x14ac:dyDescent="0.25">
      <c r="A1196" s="56"/>
    </row>
    <row r="1197" spans="1:1" s="7" customFormat="1" x14ac:dyDescent="0.25">
      <c r="A1197" s="56"/>
    </row>
    <row r="1198" spans="1:1" s="7" customFormat="1" x14ac:dyDescent="0.25">
      <c r="A1198" s="56"/>
    </row>
    <row r="1199" spans="1:1" s="7" customFormat="1" x14ac:dyDescent="0.25">
      <c r="A1199" s="56"/>
    </row>
    <row r="1200" spans="1:1" s="7" customFormat="1" x14ac:dyDescent="0.25">
      <c r="A1200" s="56"/>
    </row>
    <row r="1201" spans="1:1" s="7" customFormat="1" x14ac:dyDescent="0.25">
      <c r="A1201" s="56"/>
    </row>
    <row r="1202" spans="1:1" s="7" customFormat="1" x14ac:dyDescent="0.25">
      <c r="A1202" s="56"/>
    </row>
    <row r="1203" spans="1:1" s="7" customFormat="1" x14ac:dyDescent="0.25">
      <c r="A1203" s="56"/>
    </row>
    <row r="1204" spans="1:1" s="7" customFormat="1" x14ac:dyDescent="0.25">
      <c r="A1204" s="56"/>
    </row>
    <row r="1205" spans="1:1" s="7" customFormat="1" x14ac:dyDescent="0.25">
      <c r="A1205" s="56"/>
    </row>
    <row r="1206" spans="1:1" s="7" customFormat="1" x14ac:dyDescent="0.25">
      <c r="A1206" s="56"/>
    </row>
    <row r="1207" spans="1:1" s="7" customFormat="1" x14ac:dyDescent="0.25">
      <c r="A1207" s="56"/>
    </row>
    <row r="1208" spans="1:1" s="7" customFormat="1" x14ac:dyDescent="0.25">
      <c r="A1208" s="56"/>
    </row>
    <row r="1209" spans="1:1" s="7" customFormat="1" x14ac:dyDescent="0.25">
      <c r="A1209" s="56"/>
    </row>
    <row r="1210" spans="1:1" s="7" customFormat="1" x14ac:dyDescent="0.25">
      <c r="A1210" s="56"/>
    </row>
    <row r="1211" spans="1:1" s="7" customFormat="1" x14ac:dyDescent="0.25">
      <c r="A1211" s="56"/>
    </row>
    <row r="1212" spans="1:1" s="7" customFormat="1" x14ac:dyDescent="0.25">
      <c r="A1212" s="56"/>
    </row>
    <row r="1213" spans="1:1" s="7" customFormat="1" x14ac:dyDescent="0.25">
      <c r="A1213" s="56"/>
    </row>
    <row r="1214" spans="1:1" s="7" customFormat="1" x14ac:dyDescent="0.25">
      <c r="A1214" s="56"/>
    </row>
    <row r="1215" spans="1:1" s="7" customFormat="1" x14ac:dyDescent="0.25">
      <c r="A1215" s="56"/>
    </row>
    <row r="1216" spans="1:1" s="7" customFormat="1" x14ac:dyDescent="0.25">
      <c r="A1216" s="56"/>
    </row>
    <row r="1217" spans="1:1" s="7" customFormat="1" x14ac:dyDescent="0.25">
      <c r="A1217" s="56"/>
    </row>
    <row r="1218" spans="1:1" s="7" customFormat="1" x14ac:dyDescent="0.25">
      <c r="A1218" s="56"/>
    </row>
    <row r="1219" spans="1:1" s="7" customFormat="1" x14ac:dyDescent="0.25">
      <c r="A1219" s="56"/>
    </row>
    <row r="1220" spans="1:1" s="7" customFormat="1" x14ac:dyDescent="0.25">
      <c r="A1220" s="56"/>
    </row>
    <row r="1221" spans="1:1" s="7" customFormat="1" x14ac:dyDescent="0.25">
      <c r="A1221" s="56"/>
    </row>
    <row r="1222" spans="1:1" s="7" customFormat="1" x14ac:dyDescent="0.25">
      <c r="A1222" s="56"/>
    </row>
    <row r="1223" spans="1:1" s="7" customFormat="1" x14ac:dyDescent="0.25">
      <c r="A1223" s="56"/>
    </row>
    <row r="1224" spans="1:1" s="7" customFormat="1" x14ac:dyDescent="0.25">
      <c r="A1224" s="56"/>
    </row>
    <row r="1225" spans="1:1" s="7" customFormat="1" x14ac:dyDescent="0.25">
      <c r="A1225" s="56"/>
    </row>
    <row r="1226" spans="1:1" s="7" customFormat="1" x14ac:dyDescent="0.25">
      <c r="A1226" s="56"/>
    </row>
    <row r="1227" spans="1:1" s="7" customFormat="1" x14ac:dyDescent="0.25">
      <c r="A1227" s="56"/>
    </row>
    <row r="1228" spans="1:1" s="7" customFormat="1" x14ac:dyDescent="0.25">
      <c r="A1228" s="56"/>
    </row>
    <row r="1229" spans="1:1" s="7" customFormat="1" x14ac:dyDescent="0.25">
      <c r="A1229" s="56"/>
    </row>
    <row r="1230" spans="1:1" s="7" customFormat="1" x14ac:dyDescent="0.25">
      <c r="A1230" s="56"/>
    </row>
    <row r="1231" spans="1:1" s="7" customFormat="1" x14ac:dyDescent="0.25">
      <c r="A1231" s="56"/>
    </row>
    <row r="1232" spans="1:1" s="7" customFormat="1" x14ac:dyDescent="0.25">
      <c r="A1232" s="56"/>
    </row>
    <row r="1233" spans="1:1" s="7" customFormat="1" x14ac:dyDescent="0.25">
      <c r="A1233" s="56"/>
    </row>
    <row r="1234" spans="1:1" s="7" customFormat="1" x14ac:dyDescent="0.25">
      <c r="A1234" s="56"/>
    </row>
    <row r="1235" spans="1:1" s="7" customFormat="1" x14ac:dyDescent="0.25">
      <c r="A1235" s="56"/>
    </row>
    <row r="1236" spans="1:1" s="7" customFormat="1" x14ac:dyDescent="0.25">
      <c r="A1236" s="56"/>
    </row>
    <row r="1237" spans="1:1" s="7" customFormat="1" x14ac:dyDescent="0.25">
      <c r="A1237" s="56"/>
    </row>
    <row r="1238" spans="1:1" s="7" customFormat="1" x14ac:dyDescent="0.25">
      <c r="A1238" s="56"/>
    </row>
    <row r="1239" spans="1:1" s="7" customFormat="1" x14ac:dyDescent="0.25">
      <c r="A1239" s="56"/>
    </row>
    <row r="1240" spans="1:1" s="7" customFormat="1" x14ac:dyDescent="0.25">
      <c r="A1240" s="56"/>
    </row>
    <row r="1241" spans="1:1" s="7" customFormat="1" x14ac:dyDescent="0.25">
      <c r="A1241" s="56"/>
    </row>
    <row r="1242" spans="1:1" s="7" customFormat="1" x14ac:dyDescent="0.25">
      <c r="A1242" s="56"/>
    </row>
    <row r="1243" spans="1:1" s="7" customFormat="1" x14ac:dyDescent="0.25">
      <c r="A1243" s="56"/>
    </row>
    <row r="1244" spans="1:1" s="7" customFormat="1" x14ac:dyDescent="0.25">
      <c r="A1244" s="56"/>
    </row>
    <row r="1245" spans="1:1" s="7" customFormat="1" x14ac:dyDescent="0.25">
      <c r="A1245" s="56"/>
    </row>
    <row r="1246" spans="1:1" s="7" customFormat="1" x14ac:dyDescent="0.25">
      <c r="A1246" s="56"/>
    </row>
    <row r="1247" spans="1:1" s="7" customFormat="1" x14ac:dyDescent="0.25">
      <c r="A1247" s="56"/>
    </row>
    <row r="1248" spans="1:1" s="7" customFormat="1" x14ac:dyDescent="0.25">
      <c r="A1248" s="56"/>
    </row>
    <row r="1249" spans="1:1" s="7" customFormat="1" x14ac:dyDescent="0.25">
      <c r="A1249" s="56"/>
    </row>
    <row r="1250" spans="1:1" s="7" customFormat="1" x14ac:dyDescent="0.25">
      <c r="A1250" s="56"/>
    </row>
    <row r="1251" spans="1:1" s="7" customFormat="1" x14ac:dyDescent="0.25">
      <c r="A1251" s="56"/>
    </row>
    <row r="1252" spans="1:1" s="7" customFormat="1" x14ac:dyDescent="0.25">
      <c r="A1252" s="56"/>
    </row>
    <row r="1253" spans="1:1" s="7" customFormat="1" x14ac:dyDescent="0.25">
      <c r="A1253" s="56"/>
    </row>
    <row r="1254" spans="1:1" s="7" customFormat="1" x14ac:dyDescent="0.25">
      <c r="A1254" s="56"/>
    </row>
    <row r="1255" spans="1:1" s="7" customFormat="1" x14ac:dyDescent="0.25">
      <c r="A1255" s="56"/>
    </row>
    <row r="1256" spans="1:1" s="7" customFormat="1" x14ac:dyDescent="0.25">
      <c r="A1256" s="56"/>
    </row>
    <row r="1257" spans="1:1" s="7" customFormat="1" x14ac:dyDescent="0.25">
      <c r="A1257" s="56"/>
    </row>
    <row r="1258" spans="1:1" s="7" customFormat="1" x14ac:dyDescent="0.25">
      <c r="A1258" s="56"/>
    </row>
    <row r="1259" spans="1:1" s="7" customFormat="1" x14ac:dyDescent="0.25">
      <c r="A1259" s="56"/>
    </row>
    <row r="1260" spans="1:1" s="7" customFormat="1" x14ac:dyDescent="0.25">
      <c r="A1260" s="56"/>
    </row>
    <row r="1261" spans="1:1" s="7" customFormat="1" x14ac:dyDescent="0.25">
      <c r="A1261" s="56"/>
    </row>
    <row r="1262" spans="1:1" s="7" customFormat="1" x14ac:dyDescent="0.25">
      <c r="A1262" s="56"/>
    </row>
    <row r="1263" spans="1:1" s="7" customFormat="1" x14ac:dyDescent="0.25">
      <c r="A1263" s="56"/>
    </row>
    <row r="1264" spans="1:1" s="7" customFormat="1" x14ac:dyDescent="0.25">
      <c r="A1264" s="56"/>
    </row>
    <row r="1265" spans="1:1" s="7" customFormat="1" x14ac:dyDescent="0.25">
      <c r="A1265" s="56"/>
    </row>
    <row r="1266" spans="1:1" s="7" customFormat="1" x14ac:dyDescent="0.25">
      <c r="A1266" s="56"/>
    </row>
    <row r="1267" spans="1:1" s="7" customFormat="1" x14ac:dyDescent="0.25">
      <c r="A1267" s="56"/>
    </row>
    <row r="1268" spans="1:1" s="7" customFormat="1" x14ac:dyDescent="0.25">
      <c r="A1268" s="56"/>
    </row>
    <row r="1269" spans="1:1" s="7" customFormat="1" x14ac:dyDescent="0.25">
      <c r="A1269" s="56"/>
    </row>
    <row r="1270" spans="1:1" s="7" customFormat="1" x14ac:dyDescent="0.25">
      <c r="A1270" s="56"/>
    </row>
    <row r="1271" spans="1:1" s="7" customFormat="1" x14ac:dyDescent="0.25">
      <c r="A1271" s="56"/>
    </row>
    <row r="1272" spans="1:1" s="7" customFormat="1" x14ac:dyDescent="0.25">
      <c r="A1272" s="56"/>
    </row>
    <row r="1273" spans="1:1" s="7" customFormat="1" x14ac:dyDescent="0.25">
      <c r="A1273" s="56"/>
    </row>
    <row r="1274" spans="1:1" s="7" customFormat="1" x14ac:dyDescent="0.25">
      <c r="A1274" s="56"/>
    </row>
    <row r="1275" spans="1:1" s="7" customFormat="1" x14ac:dyDescent="0.25">
      <c r="A1275" s="56"/>
    </row>
    <row r="1276" spans="1:1" s="7" customFormat="1" x14ac:dyDescent="0.25">
      <c r="A1276" s="56"/>
    </row>
    <row r="1277" spans="1:1" s="7" customFormat="1" x14ac:dyDescent="0.25">
      <c r="A1277" s="56"/>
    </row>
    <row r="1278" spans="1:1" s="7" customFormat="1" x14ac:dyDescent="0.25">
      <c r="A1278" s="56"/>
    </row>
    <row r="1279" spans="1:1" s="7" customFormat="1" x14ac:dyDescent="0.25">
      <c r="A1279" s="56"/>
    </row>
    <row r="1280" spans="1:1" s="7" customFormat="1" x14ac:dyDescent="0.25">
      <c r="A1280" s="56"/>
    </row>
    <row r="1281" spans="1:1" s="7" customFormat="1" x14ac:dyDescent="0.25">
      <c r="A1281" s="56"/>
    </row>
    <row r="1282" spans="1:1" s="7" customFormat="1" x14ac:dyDescent="0.25">
      <c r="A1282" s="56"/>
    </row>
    <row r="1283" spans="1:1" s="7" customFormat="1" x14ac:dyDescent="0.25">
      <c r="A1283" s="56"/>
    </row>
    <row r="1284" spans="1:1" s="7" customFormat="1" x14ac:dyDescent="0.25">
      <c r="A1284" s="56"/>
    </row>
    <row r="1285" spans="1:1" s="7" customFormat="1" x14ac:dyDescent="0.25">
      <c r="A1285" s="56"/>
    </row>
    <row r="1286" spans="1:1" s="7" customFormat="1" x14ac:dyDescent="0.25">
      <c r="A1286" s="56"/>
    </row>
    <row r="1287" spans="1:1" s="7" customFormat="1" x14ac:dyDescent="0.25">
      <c r="A1287" s="56"/>
    </row>
    <row r="1288" spans="1:1" s="7" customFormat="1" x14ac:dyDescent="0.25">
      <c r="A1288" s="56"/>
    </row>
    <row r="1289" spans="1:1" s="7" customFormat="1" x14ac:dyDescent="0.25">
      <c r="A1289" s="56"/>
    </row>
    <row r="1290" spans="1:1" s="7" customFormat="1" x14ac:dyDescent="0.25">
      <c r="A1290" s="56"/>
    </row>
    <row r="1291" spans="1:1" s="7" customFormat="1" x14ac:dyDescent="0.25">
      <c r="A1291" s="56"/>
    </row>
    <row r="1292" spans="1:1" s="7" customFormat="1" x14ac:dyDescent="0.25">
      <c r="A1292" s="56"/>
    </row>
    <row r="1293" spans="1:1" s="7" customFormat="1" x14ac:dyDescent="0.25">
      <c r="A1293" s="56"/>
    </row>
    <row r="1294" spans="1:1" s="7" customFormat="1" x14ac:dyDescent="0.25">
      <c r="A1294" s="56"/>
    </row>
    <row r="1295" spans="1:1" s="7" customFormat="1" x14ac:dyDescent="0.25">
      <c r="A1295" s="56"/>
    </row>
    <row r="1296" spans="1:1" s="7" customFormat="1" x14ac:dyDescent="0.25">
      <c r="A1296" s="56"/>
    </row>
    <row r="1297" spans="1:1" s="7" customFormat="1" x14ac:dyDescent="0.25">
      <c r="A1297" s="56"/>
    </row>
    <row r="1298" spans="1:1" s="7" customFormat="1" x14ac:dyDescent="0.25">
      <c r="A1298" s="56"/>
    </row>
    <row r="1299" spans="1:1" s="7" customFormat="1" x14ac:dyDescent="0.25">
      <c r="A1299" s="56"/>
    </row>
    <row r="1300" spans="1:1" s="7" customFormat="1" x14ac:dyDescent="0.25">
      <c r="A1300" s="56"/>
    </row>
    <row r="1301" spans="1:1" s="7" customFormat="1" x14ac:dyDescent="0.25">
      <c r="A1301" s="56"/>
    </row>
    <row r="1302" spans="1:1" s="7" customFormat="1" x14ac:dyDescent="0.25">
      <c r="A1302" s="56"/>
    </row>
    <row r="1303" spans="1:1" s="7" customFormat="1" x14ac:dyDescent="0.25">
      <c r="A1303" s="56"/>
    </row>
    <row r="1304" spans="1:1" s="7" customFormat="1" x14ac:dyDescent="0.25">
      <c r="A1304" s="56"/>
    </row>
    <row r="1305" spans="1:1" s="7" customFormat="1" x14ac:dyDescent="0.25">
      <c r="A1305" s="56"/>
    </row>
    <row r="1306" spans="1:1" s="7" customFormat="1" x14ac:dyDescent="0.25">
      <c r="A1306" s="56"/>
    </row>
    <row r="1307" spans="1:1" s="7" customFormat="1" x14ac:dyDescent="0.25">
      <c r="A1307" s="56"/>
    </row>
    <row r="1308" spans="1:1" s="7" customFormat="1" x14ac:dyDescent="0.25">
      <c r="A1308" s="56"/>
    </row>
    <row r="1309" spans="1:1" s="7" customFormat="1" x14ac:dyDescent="0.25">
      <c r="A1309" s="56"/>
    </row>
    <row r="1310" spans="1:1" s="7" customFormat="1" x14ac:dyDescent="0.25">
      <c r="A1310" s="56"/>
    </row>
    <row r="1311" spans="1:1" s="7" customFormat="1" x14ac:dyDescent="0.25">
      <c r="A1311" s="56"/>
    </row>
    <row r="1312" spans="1:1" s="7" customFormat="1" x14ac:dyDescent="0.25">
      <c r="A1312" s="56"/>
    </row>
    <row r="1313" spans="1:1" s="7" customFormat="1" x14ac:dyDescent="0.25">
      <c r="A1313" s="56"/>
    </row>
    <row r="1314" spans="1:1" s="7" customFormat="1" x14ac:dyDescent="0.25">
      <c r="A1314" s="56"/>
    </row>
    <row r="1315" spans="1:1" s="7" customFormat="1" x14ac:dyDescent="0.25">
      <c r="A1315" s="56"/>
    </row>
    <row r="1316" spans="1:1" s="7" customFormat="1" x14ac:dyDescent="0.25">
      <c r="A1316" s="56"/>
    </row>
    <row r="1317" spans="1:1" s="7" customFormat="1" x14ac:dyDescent="0.25">
      <c r="A1317" s="56"/>
    </row>
    <row r="1318" spans="1:1" s="7" customFormat="1" x14ac:dyDescent="0.25">
      <c r="A1318" s="56"/>
    </row>
    <row r="1319" spans="1:1" s="7" customFormat="1" x14ac:dyDescent="0.25">
      <c r="A1319" s="56"/>
    </row>
    <row r="1320" spans="1:1" s="7" customFormat="1" x14ac:dyDescent="0.25">
      <c r="A1320" s="56"/>
    </row>
    <row r="1321" spans="1:1" s="7" customFormat="1" x14ac:dyDescent="0.25">
      <c r="A1321" s="56"/>
    </row>
    <row r="1322" spans="1:1" s="7" customFormat="1" x14ac:dyDescent="0.25">
      <c r="A1322" s="56"/>
    </row>
    <row r="1323" spans="1:1" s="7" customFormat="1" x14ac:dyDescent="0.25">
      <c r="A1323" s="56"/>
    </row>
    <row r="1324" spans="1:1" s="7" customFormat="1" x14ac:dyDescent="0.25">
      <c r="A1324" s="56"/>
    </row>
    <row r="1325" spans="1:1" s="7" customFormat="1" x14ac:dyDescent="0.25">
      <c r="A1325" s="56"/>
    </row>
    <row r="1326" spans="1:1" s="7" customFormat="1" x14ac:dyDescent="0.25">
      <c r="A1326" s="56"/>
    </row>
    <row r="1327" spans="1:1" s="7" customFormat="1" x14ac:dyDescent="0.25">
      <c r="A1327" s="56"/>
    </row>
    <row r="1328" spans="1:1" s="7" customFormat="1" x14ac:dyDescent="0.25">
      <c r="A1328" s="56"/>
    </row>
    <row r="1329" spans="1:1" s="7" customFormat="1" x14ac:dyDescent="0.25">
      <c r="A1329" s="56"/>
    </row>
    <row r="1330" spans="1:1" s="7" customFormat="1" x14ac:dyDescent="0.25">
      <c r="A1330" s="56"/>
    </row>
    <row r="1331" spans="1:1" s="7" customFormat="1" x14ac:dyDescent="0.25">
      <c r="A1331" s="56"/>
    </row>
    <row r="1332" spans="1:1" s="7" customFormat="1" x14ac:dyDescent="0.25">
      <c r="A1332" s="56"/>
    </row>
    <row r="1333" spans="1:1" s="7" customFormat="1" x14ac:dyDescent="0.25">
      <c r="A1333" s="56"/>
    </row>
    <row r="1334" spans="1:1" s="7" customFormat="1" x14ac:dyDescent="0.25">
      <c r="A1334" s="56"/>
    </row>
    <row r="1335" spans="1:1" s="7" customFormat="1" x14ac:dyDescent="0.25">
      <c r="A1335" s="56"/>
    </row>
    <row r="1336" spans="1:1" s="7" customFormat="1" x14ac:dyDescent="0.25">
      <c r="A1336" s="56"/>
    </row>
    <row r="1337" spans="1:1" s="7" customFormat="1" x14ac:dyDescent="0.25">
      <c r="A1337" s="56"/>
    </row>
    <row r="1338" spans="1:1" s="7" customFormat="1" x14ac:dyDescent="0.25">
      <c r="A1338" s="56"/>
    </row>
    <row r="1339" spans="1:1" s="7" customFormat="1" x14ac:dyDescent="0.25">
      <c r="A1339" s="56"/>
    </row>
    <row r="1340" spans="1:1" s="7" customFormat="1" x14ac:dyDescent="0.25">
      <c r="A1340" s="56"/>
    </row>
    <row r="1341" spans="1:1" s="7" customFormat="1" x14ac:dyDescent="0.25">
      <c r="A1341" s="56"/>
    </row>
    <row r="1342" spans="1:1" s="7" customFormat="1" x14ac:dyDescent="0.25">
      <c r="A1342" s="56"/>
    </row>
    <row r="1343" spans="1:1" s="7" customFormat="1" x14ac:dyDescent="0.25">
      <c r="A1343" s="56"/>
    </row>
    <row r="1344" spans="1:1" s="7" customFormat="1" x14ac:dyDescent="0.25">
      <c r="A1344" s="56"/>
    </row>
    <row r="1345" spans="1:1" s="7" customFormat="1" x14ac:dyDescent="0.25">
      <c r="A1345" s="56"/>
    </row>
    <row r="1346" spans="1:1" s="7" customFormat="1" x14ac:dyDescent="0.25">
      <c r="A1346" s="56"/>
    </row>
    <row r="1347" spans="1:1" s="7" customFormat="1" x14ac:dyDescent="0.25">
      <c r="A1347" s="56"/>
    </row>
    <row r="1348" spans="1:1" s="7" customFormat="1" x14ac:dyDescent="0.25">
      <c r="A1348" s="56"/>
    </row>
    <row r="1349" spans="1:1" s="7" customFormat="1" x14ac:dyDescent="0.25">
      <c r="A1349" s="56"/>
    </row>
    <row r="1350" spans="1:1" s="7" customFormat="1" x14ac:dyDescent="0.25">
      <c r="A1350" s="56"/>
    </row>
    <row r="1351" spans="1:1" s="7" customFormat="1" x14ac:dyDescent="0.25">
      <c r="A1351" s="56"/>
    </row>
    <row r="1352" spans="1:1" s="7" customFormat="1" x14ac:dyDescent="0.25">
      <c r="A1352" s="56"/>
    </row>
    <row r="1353" spans="1:1" s="7" customFormat="1" x14ac:dyDescent="0.25">
      <c r="A1353" s="56"/>
    </row>
    <row r="1354" spans="1:1" s="7" customFormat="1" x14ac:dyDescent="0.25">
      <c r="A1354" s="56"/>
    </row>
    <row r="1355" spans="1:1" s="7" customFormat="1" x14ac:dyDescent="0.25">
      <c r="A1355" s="56"/>
    </row>
    <row r="1356" spans="1:1" s="7" customFormat="1" x14ac:dyDescent="0.25">
      <c r="A1356" s="56"/>
    </row>
    <row r="1357" spans="1:1" s="7" customFormat="1" x14ac:dyDescent="0.25">
      <c r="A1357" s="56"/>
    </row>
    <row r="1358" spans="1:1" s="7" customFormat="1" x14ac:dyDescent="0.25">
      <c r="A1358" s="56"/>
    </row>
    <row r="1359" spans="1:1" s="7" customFormat="1" x14ac:dyDescent="0.25">
      <c r="A1359" s="56"/>
    </row>
    <row r="1360" spans="1:1" s="7" customFormat="1" x14ac:dyDescent="0.25">
      <c r="A1360" s="56"/>
    </row>
    <row r="1361" spans="1:1" s="7" customFormat="1" x14ac:dyDescent="0.25">
      <c r="A1361" s="56"/>
    </row>
    <row r="1362" spans="1:1" s="7" customFormat="1" x14ac:dyDescent="0.25">
      <c r="A1362" s="56"/>
    </row>
    <row r="1363" spans="1:1" s="7" customFormat="1" x14ac:dyDescent="0.25">
      <c r="A1363" s="56"/>
    </row>
    <row r="1364" spans="1:1" s="7" customFormat="1" x14ac:dyDescent="0.25">
      <c r="A1364" s="56"/>
    </row>
    <row r="1365" spans="1:1" s="7" customFormat="1" x14ac:dyDescent="0.25">
      <c r="A1365" s="56"/>
    </row>
    <row r="1366" spans="1:1" s="7" customFormat="1" x14ac:dyDescent="0.25">
      <c r="A1366" s="56"/>
    </row>
    <row r="1367" spans="1:1" s="7" customFormat="1" x14ac:dyDescent="0.25">
      <c r="A1367" s="56"/>
    </row>
    <row r="1368" spans="1:1" s="7" customFormat="1" x14ac:dyDescent="0.25">
      <c r="A1368" s="56"/>
    </row>
    <row r="1369" spans="1:1" s="7" customFormat="1" x14ac:dyDescent="0.25">
      <c r="A1369" s="56"/>
    </row>
    <row r="1370" spans="1:1" s="7" customFormat="1" x14ac:dyDescent="0.25">
      <c r="A1370" s="56"/>
    </row>
    <row r="1371" spans="1:1" s="7" customFormat="1" x14ac:dyDescent="0.25">
      <c r="A1371" s="56"/>
    </row>
    <row r="1372" spans="1:1" s="7" customFormat="1" x14ac:dyDescent="0.25">
      <c r="A1372" s="56"/>
    </row>
    <row r="1373" spans="1:1" s="7" customFormat="1" x14ac:dyDescent="0.25">
      <c r="A1373" s="56"/>
    </row>
    <row r="1374" spans="1:1" s="7" customFormat="1" x14ac:dyDescent="0.25">
      <c r="A1374" s="56"/>
    </row>
    <row r="1375" spans="1:1" s="7" customFormat="1" x14ac:dyDescent="0.25">
      <c r="A1375" s="56"/>
    </row>
    <row r="1376" spans="1:1" s="7" customFormat="1" x14ac:dyDescent="0.25">
      <c r="A1376" s="56"/>
    </row>
    <row r="1377" spans="1:1" s="7" customFormat="1" x14ac:dyDescent="0.25">
      <c r="A1377" s="56"/>
    </row>
    <row r="1378" spans="1:1" s="7" customFormat="1" x14ac:dyDescent="0.25">
      <c r="A1378" s="56"/>
    </row>
    <row r="1379" spans="1:1" s="7" customFormat="1" x14ac:dyDescent="0.25">
      <c r="A1379" s="56"/>
    </row>
    <row r="1380" spans="1:1" s="7" customFormat="1" x14ac:dyDescent="0.25">
      <c r="A1380" s="56"/>
    </row>
    <row r="1381" spans="1:1" s="7" customFormat="1" x14ac:dyDescent="0.25">
      <c r="A1381" s="56"/>
    </row>
    <row r="1382" spans="1:1" s="7" customFormat="1" x14ac:dyDescent="0.25">
      <c r="A1382" s="56"/>
    </row>
    <row r="1383" spans="1:1" s="7" customFormat="1" x14ac:dyDescent="0.25">
      <c r="A1383" s="56"/>
    </row>
    <row r="1384" spans="1:1" s="7" customFormat="1" x14ac:dyDescent="0.25">
      <c r="A1384" s="56"/>
    </row>
    <row r="1385" spans="1:1" s="7" customFormat="1" x14ac:dyDescent="0.25">
      <c r="A1385" s="56"/>
    </row>
    <row r="1386" spans="1:1" s="7" customFormat="1" x14ac:dyDescent="0.25">
      <c r="A1386" s="56"/>
    </row>
    <row r="1387" spans="1:1" s="7" customFormat="1" x14ac:dyDescent="0.25">
      <c r="A1387" s="56"/>
    </row>
    <row r="1388" spans="1:1" s="7" customFormat="1" x14ac:dyDescent="0.25">
      <c r="A1388" s="56"/>
    </row>
    <row r="1389" spans="1:1" s="7" customFormat="1" x14ac:dyDescent="0.25">
      <c r="A1389" s="56"/>
    </row>
    <row r="1390" spans="1:1" s="7" customFormat="1" x14ac:dyDescent="0.25">
      <c r="A1390" s="56"/>
    </row>
    <row r="1391" spans="1:1" s="7" customFormat="1" x14ac:dyDescent="0.25">
      <c r="A1391" s="56"/>
    </row>
    <row r="1392" spans="1:1" s="7" customFormat="1" x14ac:dyDescent="0.25">
      <c r="A1392" s="56"/>
    </row>
    <row r="1393" spans="1:1" s="7" customFormat="1" x14ac:dyDescent="0.25">
      <c r="A1393" s="56"/>
    </row>
    <row r="1394" spans="1:1" s="7" customFormat="1" x14ac:dyDescent="0.25">
      <c r="A1394" s="56"/>
    </row>
    <row r="1395" spans="1:1" s="7" customFormat="1" x14ac:dyDescent="0.25">
      <c r="A1395" s="56"/>
    </row>
    <row r="1396" spans="1:1" s="7" customFormat="1" x14ac:dyDescent="0.25">
      <c r="A1396" s="56"/>
    </row>
    <row r="1397" spans="1:1" s="7" customFormat="1" x14ac:dyDescent="0.25">
      <c r="A1397" s="56"/>
    </row>
    <row r="1398" spans="1:1" s="7" customFormat="1" x14ac:dyDescent="0.25">
      <c r="A1398" s="56"/>
    </row>
    <row r="1399" spans="1:1" s="7" customFormat="1" x14ac:dyDescent="0.25">
      <c r="A1399" s="56"/>
    </row>
    <row r="1400" spans="1:1" s="7" customFormat="1" x14ac:dyDescent="0.25">
      <c r="A1400" s="56"/>
    </row>
    <row r="1401" spans="1:1" s="7" customFormat="1" x14ac:dyDescent="0.25">
      <c r="A1401" s="56"/>
    </row>
    <row r="1402" spans="1:1" s="7" customFormat="1" x14ac:dyDescent="0.25">
      <c r="A1402" s="56"/>
    </row>
    <row r="1403" spans="1:1" s="7" customFormat="1" x14ac:dyDescent="0.25">
      <c r="A1403" s="56"/>
    </row>
    <row r="1404" spans="1:1" s="7" customFormat="1" x14ac:dyDescent="0.25">
      <c r="A1404" s="56"/>
    </row>
    <row r="1405" spans="1:1" s="7" customFormat="1" x14ac:dyDescent="0.25">
      <c r="A1405" s="56"/>
    </row>
    <row r="1406" spans="1:1" s="7" customFormat="1" x14ac:dyDescent="0.25">
      <c r="A1406" s="56"/>
    </row>
    <row r="1407" spans="1:1" s="7" customFormat="1" x14ac:dyDescent="0.25">
      <c r="A1407" s="56"/>
    </row>
    <row r="1408" spans="1:1" s="7" customFormat="1" x14ac:dyDescent="0.25">
      <c r="A1408" s="56"/>
    </row>
    <row r="1409" spans="1:1" s="7" customFormat="1" x14ac:dyDescent="0.25">
      <c r="A1409" s="56"/>
    </row>
    <row r="1410" spans="1:1" s="7" customFormat="1" x14ac:dyDescent="0.25">
      <c r="A1410" s="56"/>
    </row>
    <row r="1411" spans="1:1" s="7" customFormat="1" x14ac:dyDescent="0.25">
      <c r="A1411" s="56"/>
    </row>
    <row r="1412" spans="1:1" s="7" customFormat="1" x14ac:dyDescent="0.25">
      <c r="A1412" s="56"/>
    </row>
    <row r="1413" spans="1:1" s="7" customFormat="1" x14ac:dyDescent="0.25">
      <c r="A1413" s="56"/>
    </row>
    <row r="1414" spans="1:1" s="7" customFormat="1" x14ac:dyDescent="0.25">
      <c r="A1414" s="56"/>
    </row>
    <row r="1415" spans="1:1" s="7" customFormat="1" x14ac:dyDescent="0.25">
      <c r="A1415" s="56"/>
    </row>
    <row r="1416" spans="1:1" s="7" customFormat="1" x14ac:dyDescent="0.25">
      <c r="A1416" s="56"/>
    </row>
    <row r="1417" spans="1:1" s="7" customFormat="1" x14ac:dyDescent="0.25">
      <c r="A1417" s="56"/>
    </row>
    <row r="1418" spans="1:1" s="7" customFormat="1" x14ac:dyDescent="0.25">
      <c r="A1418" s="56"/>
    </row>
    <row r="1419" spans="1:1" s="7" customFormat="1" x14ac:dyDescent="0.25">
      <c r="A1419" s="56"/>
    </row>
    <row r="1420" spans="1:1" s="7" customFormat="1" x14ac:dyDescent="0.25">
      <c r="A1420" s="56"/>
    </row>
    <row r="1421" spans="1:1" s="7" customFormat="1" x14ac:dyDescent="0.25">
      <c r="A1421" s="56"/>
    </row>
    <row r="1422" spans="1:1" s="7" customFormat="1" x14ac:dyDescent="0.25">
      <c r="A1422" s="56"/>
    </row>
    <row r="1423" spans="1:1" s="7" customFormat="1" x14ac:dyDescent="0.25">
      <c r="A1423" s="56"/>
    </row>
    <row r="1424" spans="1:1" s="7" customFormat="1" x14ac:dyDescent="0.25">
      <c r="A1424" s="56"/>
    </row>
    <row r="1425" spans="1:1" s="7" customFormat="1" x14ac:dyDescent="0.25">
      <c r="A1425" s="56"/>
    </row>
    <row r="1426" spans="1:1" s="7" customFormat="1" x14ac:dyDescent="0.25">
      <c r="A1426" s="56"/>
    </row>
    <row r="1427" spans="1:1" s="7" customFormat="1" x14ac:dyDescent="0.25">
      <c r="A1427" s="56"/>
    </row>
    <row r="1428" spans="1:1" s="7" customFormat="1" x14ac:dyDescent="0.25">
      <c r="A1428" s="56"/>
    </row>
    <row r="1429" spans="1:1" s="7" customFormat="1" x14ac:dyDescent="0.25">
      <c r="A1429" s="56"/>
    </row>
    <row r="1430" spans="1:1" s="7" customFormat="1" x14ac:dyDescent="0.25">
      <c r="A1430" s="56"/>
    </row>
    <row r="1431" spans="1:1" s="7" customFormat="1" x14ac:dyDescent="0.25">
      <c r="A1431" s="56"/>
    </row>
    <row r="1432" spans="1:1" s="7" customFormat="1" x14ac:dyDescent="0.25">
      <c r="A1432" s="56"/>
    </row>
    <row r="1433" spans="1:1" s="7" customFormat="1" x14ac:dyDescent="0.25">
      <c r="A1433" s="56"/>
    </row>
    <row r="1434" spans="1:1" s="7" customFormat="1" x14ac:dyDescent="0.25">
      <c r="A1434" s="56"/>
    </row>
    <row r="1435" spans="1:1" s="7" customFormat="1" x14ac:dyDescent="0.25">
      <c r="A1435" s="56"/>
    </row>
    <row r="1436" spans="1:1" s="7" customFormat="1" x14ac:dyDescent="0.25">
      <c r="A1436" s="56"/>
    </row>
    <row r="1437" spans="1:1" s="7" customFormat="1" x14ac:dyDescent="0.25">
      <c r="A1437" s="56"/>
    </row>
    <row r="1438" spans="1:1" s="7" customFormat="1" x14ac:dyDescent="0.25">
      <c r="A1438" s="56"/>
    </row>
    <row r="1439" spans="1:1" s="7" customFormat="1" x14ac:dyDescent="0.25">
      <c r="A1439" s="56"/>
    </row>
    <row r="1440" spans="1:1" s="7" customFormat="1" x14ac:dyDescent="0.25">
      <c r="A1440" s="56"/>
    </row>
    <row r="1441" spans="1:1" s="7" customFormat="1" x14ac:dyDescent="0.25">
      <c r="A1441" s="56"/>
    </row>
    <row r="1442" spans="1:1" s="7" customFormat="1" x14ac:dyDescent="0.25">
      <c r="A1442" s="56"/>
    </row>
    <row r="1443" spans="1:1" s="7" customFormat="1" x14ac:dyDescent="0.25">
      <c r="A1443" s="56"/>
    </row>
    <row r="1444" spans="1:1" s="7" customFormat="1" x14ac:dyDescent="0.25">
      <c r="A1444" s="56"/>
    </row>
    <row r="1445" spans="1:1" s="7" customFormat="1" x14ac:dyDescent="0.25">
      <c r="A1445" s="56"/>
    </row>
    <row r="1446" spans="1:1" s="7" customFormat="1" x14ac:dyDescent="0.25">
      <c r="A1446" s="56"/>
    </row>
    <row r="1447" spans="1:1" s="7" customFormat="1" x14ac:dyDescent="0.25">
      <c r="A1447" s="56"/>
    </row>
    <row r="1448" spans="1:1" s="7" customFormat="1" x14ac:dyDescent="0.25">
      <c r="A1448" s="56"/>
    </row>
    <row r="1449" spans="1:1" s="7" customFormat="1" x14ac:dyDescent="0.25">
      <c r="A1449" s="56"/>
    </row>
    <row r="1450" spans="1:1" s="7" customFormat="1" x14ac:dyDescent="0.25">
      <c r="A1450" s="56"/>
    </row>
    <row r="1451" spans="1:1" s="7" customFormat="1" x14ac:dyDescent="0.25">
      <c r="A1451" s="56"/>
    </row>
    <row r="1452" spans="1:1" s="7" customFormat="1" x14ac:dyDescent="0.25">
      <c r="A1452" s="56"/>
    </row>
    <row r="1453" spans="1:1" s="7" customFormat="1" x14ac:dyDescent="0.25">
      <c r="A1453" s="56"/>
    </row>
    <row r="1454" spans="1:1" s="7" customFormat="1" x14ac:dyDescent="0.25">
      <c r="A1454" s="56"/>
    </row>
    <row r="1455" spans="1:1" s="7" customFormat="1" x14ac:dyDescent="0.25">
      <c r="A1455" s="56"/>
    </row>
    <row r="1456" spans="1:1" s="7" customFormat="1" x14ac:dyDescent="0.25">
      <c r="A1456" s="56"/>
    </row>
    <row r="1457" spans="1:1" s="7" customFormat="1" x14ac:dyDescent="0.25">
      <c r="A1457" s="56"/>
    </row>
    <row r="1458" spans="1:1" s="7" customFormat="1" x14ac:dyDescent="0.25">
      <c r="A1458" s="56"/>
    </row>
    <row r="1459" spans="1:1" s="7" customFormat="1" x14ac:dyDescent="0.25">
      <c r="A1459" s="56"/>
    </row>
    <row r="1460" spans="1:1" s="7" customFormat="1" x14ac:dyDescent="0.25">
      <c r="A1460" s="56"/>
    </row>
    <row r="1461" spans="1:1" s="7" customFormat="1" x14ac:dyDescent="0.25">
      <c r="A1461" s="56"/>
    </row>
    <row r="1462" spans="1:1" s="7" customFormat="1" x14ac:dyDescent="0.25">
      <c r="A1462" s="56"/>
    </row>
    <row r="1463" spans="1:1" s="7" customFormat="1" x14ac:dyDescent="0.25">
      <c r="A1463" s="56"/>
    </row>
    <row r="1464" spans="1:1" s="7" customFormat="1" x14ac:dyDescent="0.25">
      <c r="A1464" s="56"/>
    </row>
    <row r="1465" spans="1:1" s="7" customFormat="1" x14ac:dyDescent="0.25">
      <c r="A1465" s="56"/>
    </row>
    <row r="1466" spans="1:1" s="7" customFormat="1" x14ac:dyDescent="0.25">
      <c r="A1466" s="56"/>
    </row>
    <row r="1467" spans="1:1" s="7" customFormat="1" x14ac:dyDescent="0.25">
      <c r="A1467" s="56"/>
    </row>
    <row r="1468" spans="1:1" s="7" customFormat="1" x14ac:dyDescent="0.25">
      <c r="A1468" s="56"/>
    </row>
    <row r="1469" spans="1:1" s="7" customFormat="1" x14ac:dyDescent="0.25">
      <c r="A1469" s="56"/>
    </row>
    <row r="1470" spans="1:1" s="7" customFormat="1" x14ac:dyDescent="0.25">
      <c r="A1470" s="56"/>
    </row>
    <row r="1471" spans="1:1" s="7" customFormat="1" x14ac:dyDescent="0.25">
      <c r="A1471" s="56"/>
    </row>
    <row r="1472" spans="1:1" s="7" customFormat="1" x14ac:dyDescent="0.25">
      <c r="A1472" s="56"/>
    </row>
    <row r="1473" spans="1:1" s="7" customFormat="1" x14ac:dyDescent="0.25">
      <c r="A1473" s="56"/>
    </row>
    <row r="1474" spans="1:1" s="7" customFormat="1" x14ac:dyDescent="0.25">
      <c r="A1474" s="56"/>
    </row>
    <row r="1475" spans="1:1" s="7" customFormat="1" x14ac:dyDescent="0.25">
      <c r="A1475" s="56"/>
    </row>
    <row r="1476" spans="1:1" s="7" customFormat="1" x14ac:dyDescent="0.25">
      <c r="A1476" s="56"/>
    </row>
    <row r="1477" spans="1:1" s="7" customFormat="1" x14ac:dyDescent="0.25">
      <c r="A1477" s="56"/>
    </row>
    <row r="1478" spans="1:1" s="7" customFormat="1" x14ac:dyDescent="0.25">
      <c r="A1478" s="56"/>
    </row>
    <row r="1479" spans="1:1" s="7" customFormat="1" x14ac:dyDescent="0.25">
      <c r="A1479" s="56"/>
    </row>
    <row r="1480" spans="1:1" s="7" customFormat="1" x14ac:dyDescent="0.25">
      <c r="A1480" s="56"/>
    </row>
    <row r="1481" spans="1:1" s="7" customFormat="1" x14ac:dyDescent="0.25">
      <c r="A1481" s="56"/>
    </row>
    <row r="1482" spans="1:1" s="7" customFormat="1" x14ac:dyDescent="0.25">
      <c r="A1482" s="56"/>
    </row>
    <row r="1483" spans="1:1" s="7" customFormat="1" x14ac:dyDescent="0.25">
      <c r="A1483" s="56"/>
    </row>
    <row r="1484" spans="1:1" s="7" customFormat="1" x14ac:dyDescent="0.25">
      <c r="A1484" s="56"/>
    </row>
    <row r="1485" spans="1:1" s="7" customFormat="1" x14ac:dyDescent="0.25">
      <c r="A1485" s="56"/>
    </row>
    <row r="1486" spans="1:1" s="7" customFormat="1" x14ac:dyDescent="0.25">
      <c r="A1486" s="56"/>
    </row>
    <row r="1487" spans="1:1" s="7" customFormat="1" x14ac:dyDescent="0.25">
      <c r="A1487" s="56"/>
    </row>
    <row r="1488" spans="1:1" s="7" customFormat="1" x14ac:dyDescent="0.25">
      <c r="A1488" s="56"/>
    </row>
    <row r="1489" spans="1:1" s="7" customFormat="1" x14ac:dyDescent="0.25">
      <c r="A1489" s="56"/>
    </row>
    <row r="1490" spans="1:1" s="7" customFormat="1" x14ac:dyDescent="0.25">
      <c r="A1490" s="56"/>
    </row>
    <row r="1491" spans="1:1" s="7" customFormat="1" x14ac:dyDescent="0.25">
      <c r="A1491" s="56"/>
    </row>
    <row r="1492" spans="1:1" s="7" customFormat="1" x14ac:dyDescent="0.25">
      <c r="A1492" s="56"/>
    </row>
    <row r="1493" spans="1:1" s="7" customFormat="1" x14ac:dyDescent="0.25">
      <c r="A1493" s="56"/>
    </row>
    <row r="1494" spans="1:1" s="7" customFormat="1" x14ac:dyDescent="0.25">
      <c r="A1494" s="56"/>
    </row>
    <row r="1495" spans="1:1" s="7" customFormat="1" x14ac:dyDescent="0.25">
      <c r="A1495" s="56"/>
    </row>
    <row r="1496" spans="1:1" s="7" customFormat="1" x14ac:dyDescent="0.25">
      <c r="A1496" s="56"/>
    </row>
    <row r="1497" spans="1:1" s="7" customFormat="1" x14ac:dyDescent="0.25">
      <c r="A1497" s="56"/>
    </row>
    <row r="1498" spans="1:1" s="7" customFormat="1" x14ac:dyDescent="0.25">
      <c r="A1498" s="56"/>
    </row>
    <row r="1499" spans="1:1" s="7" customFormat="1" x14ac:dyDescent="0.25">
      <c r="A1499" s="56"/>
    </row>
    <row r="1500" spans="1:1" s="7" customFormat="1" x14ac:dyDescent="0.25">
      <c r="A1500" s="56"/>
    </row>
    <row r="1501" spans="1:1" s="7" customFormat="1" x14ac:dyDescent="0.25">
      <c r="A1501" s="56"/>
    </row>
    <row r="1502" spans="1:1" s="7" customFormat="1" x14ac:dyDescent="0.25">
      <c r="A1502" s="56"/>
    </row>
    <row r="1503" spans="1:1" s="7" customFormat="1" x14ac:dyDescent="0.25">
      <c r="A1503" s="56"/>
    </row>
    <row r="1504" spans="1:1" s="7" customFormat="1" x14ac:dyDescent="0.25">
      <c r="A1504" s="56"/>
    </row>
    <row r="1505" spans="1:7" s="7" customFormat="1" x14ac:dyDescent="0.25">
      <c r="A1505" s="56"/>
    </row>
    <row r="1506" spans="1:7" s="7" customFormat="1" x14ac:dyDescent="0.25">
      <c r="A1506" s="56"/>
    </row>
    <row r="1507" spans="1:7" s="7" customFormat="1" x14ac:dyDescent="0.25">
      <c r="A1507" s="56"/>
    </row>
    <row r="1508" spans="1:7" s="7" customFormat="1" x14ac:dyDescent="0.25">
      <c r="A1508" s="56"/>
    </row>
    <row r="1509" spans="1:7" s="7" customFormat="1" x14ac:dyDescent="0.25">
      <c r="A1509" s="56"/>
    </row>
    <row r="1510" spans="1:7" s="7" customFormat="1" x14ac:dyDescent="0.25">
      <c r="A1510" s="56"/>
    </row>
    <row r="1511" spans="1:7" s="7" customFormat="1" x14ac:dyDescent="0.25">
      <c r="A1511" s="56"/>
    </row>
    <row r="1512" spans="1:7" s="7" customFormat="1" x14ac:dyDescent="0.25">
      <c r="A1512" s="56"/>
    </row>
    <row r="1513" spans="1:7" s="7" customFormat="1" x14ac:dyDescent="0.25">
      <c r="A1513" s="56"/>
    </row>
    <row r="1514" spans="1:7" x14ac:dyDescent="0.25">
      <c r="B1514" s="7"/>
      <c r="C1514" s="7"/>
      <c r="D1514" s="7"/>
      <c r="E1514" s="7"/>
      <c r="F1514" s="7"/>
      <c r="G1514" s="7"/>
    </row>
    <row r="1515" spans="1:7" x14ac:dyDescent="0.25">
      <c r="B1515" s="7"/>
      <c r="C1515" s="7"/>
      <c r="D1515" s="7"/>
      <c r="E1515" s="7"/>
      <c r="F1515" s="7"/>
      <c r="G1515" s="7"/>
    </row>
  </sheetData>
  <sheetProtection algorithmName="SHA-512" hashValue="zHpBw499+UnEjBBh1JLQk0Zvbwq7c/DRsUen06dmiiUGbvTzUOPUDw2SFq8ANnqfWNdQ9aCwj/EljUNcP43zqg==" saltValue="cyDYd0bGjeprsEp7kPdHWQ==" spinCount="100000" sheet="1" objects="1" scenarios="1" formatRows="0"/>
  <mergeCells count="63">
    <mergeCell ref="E939:F939"/>
    <mergeCell ref="C595:F595"/>
    <mergeCell ref="C947:F947"/>
    <mergeCell ref="C946:F946"/>
    <mergeCell ref="E942:F942"/>
    <mergeCell ref="E943:F943"/>
    <mergeCell ref="E928:F928"/>
    <mergeCell ref="E930:F930"/>
    <mergeCell ref="E931:F931"/>
    <mergeCell ref="C932:F932"/>
    <mergeCell ref="E934:F934"/>
    <mergeCell ref="E944:F944"/>
    <mergeCell ref="E940:F940"/>
    <mergeCell ref="E935:F935"/>
    <mergeCell ref="C936:F936"/>
    <mergeCell ref="E938:F938"/>
    <mergeCell ref="C604:D604"/>
    <mergeCell ref="C606:D606"/>
    <mergeCell ref="C608:D608"/>
    <mergeCell ref="C617:F617"/>
    <mergeCell ref="C283:F283"/>
    <mergeCell ref="C291:F291"/>
    <mergeCell ref="C286:F286"/>
    <mergeCell ref="C287:F287"/>
    <mergeCell ref="C288:F288"/>
    <mergeCell ref="C284:F284"/>
    <mergeCell ref="C285:F285"/>
    <mergeCell ref="C289:F289"/>
    <mergeCell ref="C290:F290"/>
    <mergeCell ref="C596:F596"/>
    <mergeCell ref="E927:F927"/>
    <mergeCell ref="C624:F624"/>
    <mergeCell ref="C620:F620"/>
    <mergeCell ref="C616:F616"/>
    <mergeCell ref="C884:F884"/>
    <mergeCell ref="C885:F885"/>
    <mergeCell ref="C623:F623"/>
    <mergeCell ref="C621:F621"/>
    <mergeCell ref="C618:F618"/>
    <mergeCell ref="C8:D8"/>
    <mergeCell ref="C628:D628"/>
    <mergeCell ref="C312:F312"/>
    <mergeCell ref="C313:F313"/>
    <mergeCell ref="C607:D607"/>
    <mergeCell ref="C611:D611"/>
    <mergeCell ref="C613:D613"/>
    <mergeCell ref="C614:D614"/>
    <mergeCell ref="C314:F314"/>
    <mergeCell ref="C280:F280"/>
    <mergeCell ref="C282:F282"/>
    <mergeCell ref="C293:F293"/>
    <mergeCell ref="C294:F294"/>
    <mergeCell ref="C315:F315"/>
    <mergeCell ref="C324:F324"/>
    <mergeCell ref="C334:F334"/>
    <mergeCell ref="C271:F271"/>
    <mergeCell ref="C272:F272"/>
    <mergeCell ref="C279:F279"/>
    <mergeCell ref="C278:F278"/>
    <mergeCell ref="C594:F594"/>
    <mergeCell ref="C281:F281"/>
    <mergeCell ref="C316:F316"/>
    <mergeCell ref="C323:F323"/>
  </mergeCells>
  <conditionalFormatting sqref="G21:G269 G891:G911 G914:G922 D17:G17 B17 M593 I344:I592">
    <cfRule type="notContainsBlanks" dxfId="329" priority="661" stopIfTrue="1">
      <formula>LEN(TRIM(B17))&gt;0</formula>
    </cfRule>
  </conditionalFormatting>
  <conditionalFormatting sqref="G14:G16">
    <cfRule type="notContainsBlanks" dxfId="328" priority="249" stopIfTrue="1">
      <formula>LEN(TRIM(G14))&gt;0</formula>
    </cfRule>
  </conditionalFormatting>
  <conditionalFormatting sqref="G939">
    <cfRule type="notContainsBlanks" dxfId="327" priority="192" stopIfTrue="1">
      <formula>LEN(TRIM(G939))&gt;0</formula>
    </cfRule>
  </conditionalFormatting>
  <conditionalFormatting sqref="G279:G286 G291">
    <cfRule type="notContainsBlanks" dxfId="326" priority="245" stopIfTrue="1">
      <formula>LEN(TRIM(G279))&gt;0</formula>
    </cfRule>
  </conditionalFormatting>
  <conditionalFormatting sqref="G298:G305 G310">
    <cfRule type="notContainsBlanks" dxfId="325" priority="244" stopIfTrue="1">
      <formula>LEN(TRIM(G298))&gt;0</formula>
    </cfRule>
  </conditionalFormatting>
  <conditionalFormatting sqref="G928">
    <cfRule type="notContainsBlanks" dxfId="324" priority="229" stopIfTrue="1">
      <formula>LEN(TRIM(G928))&gt;0</formula>
    </cfRule>
  </conditionalFormatting>
  <conditionalFormatting sqref="G943:G944">
    <cfRule type="notContainsBlanks" dxfId="323" priority="219" stopIfTrue="1">
      <formula>LEN(TRIM(G943))&gt;0</formula>
    </cfRule>
  </conditionalFormatting>
  <conditionalFormatting sqref="G294">
    <cfRule type="notContainsBlanks" dxfId="322" priority="213" stopIfTrue="1">
      <formula>LEN(TRIM(G294))&gt;0</formula>
    </cfRule>
  </conditionalFormatting>
  <conditionalFormatting sqref="G320:G321">
    <cfRule type="notContainsBlanks" dxfId="321" priority="212" stopIfTrue="1">
      <formula>LEN(TRIM(G320))&gt;0</formula>
    </cfRule>
  </conditionalFormatting>
  <conditionalFormatting sqref="G328:G332">
    <cfRule type="notContainsBlanks" dxfId="320" priority="210" stopIfTrue="1">
      <formula>LEN(TRIM(G328))&gt;0</formula>
    </cfRule>
  </conditionalFormatting>
  <conditionalFormatting sqref="G337:G339">
    <cfRule type="notContainsBlanks" dxfId="319" priority="209" stopIfTrue="1">
      <formula>LEN(TRIM(G337))&gt;0</formula>
    </cfRule>
  </conditionalFormatting>
  <conditionalFormatting sqref="G604:G608">
    <cfRule type="notContainsBlanks" dxfId="318" priority="207" stopIfTrue="1">
      <formula>LEN(TRIM(G604))&gt;0</formula>
    </cfRule>
  </conditionalFormatting>
  <conditionalFormatting sqref="G611:G614">
    <cfRule type="notContainsBlanks" dxfId="317" priority="202" stopIfTrue="1">
      <formula>LEN(TRIM(G611))&gt;0</formula>
    </cfRule>
  </conditionalFormatting>
  <conditionalFormatting sqref="G628:G876">
    <cfRule type="notContainsBlanks" dxfId="316" priority="201" stopIfTrue="1">
      <formula>LEN(TRIM(G628))&gt;0</formula>
    </cfRule>
  </conditionalFormatting>
  <conditionalFormatting sqref="G931">
    <cfRule type="notContainsBlanks" dxfId="315" priority="197" stopIfTrue="1">
      <formula>LEN(TRIM(G931))&gt;0</formula>
    </cfRule>
  </conditionalFormatting>
  <conditionalFormatting sqref="G935">
    <cfRule type="notContainsBlanks" dxfId="314" priority="194" stopIfTrue="1">
      <formula>LEN(TRIM(G935))&gt;0</formula>
    </cfRule>
  </conditionalFormatting>
  <conditionalFormatting sqref="G940">
    <cfRule type="notContainsBlanks" dxfId="313" priority="191" stopIfTrue="1">
      <formula>LEN(TRIM(G940))&gt;0</formula>
    </cfRule>
  </conditionalFormatting>
  <conditionalFormatting sqref="G307:G309">
    <cfRule type="notContainsBlanks" dxfId="312" priority="101" stopIfTrue="1">
      <formula>LEN(TRIM(G307))&gt;0</formula>
    </cfRule>
  </conditionalFormatting>
  <conditionalFormatting sqref="G306">
    <cfRule type="notContainsBlanks" dxfId="311" priority="100" stopIfTrue="1">
      <formula>LEN(TRIM(G306))&gt;0</formula>
    </cfRule>
  </conditionalFormatting>
  <conditionalFormatting sqref="G313">
    <cfRule type="notContainsBlanks" dxfId="310" priority="97" stopIfTrue="1">
      <formula>LEN(TRIM(G313))&gt;0</formula>
    </cfRule>
  </conditionalFormatting>
  <conditionalFormatting sqref="G619">
    <cfRule type="notContainsBlanks" dxfId="309" priority="94" stopIfTrue="1">
      <formula>LEN(TRIM(G619))&gt;0</formula>
    </cfRule>
  </conditionalFormatting>
  <conditionalFormatting sqref="G621:G622">
    <cfRule type="notContainsBlanks" dxfId="308" priority="91" stopIfTrue="1">
      <formula>LEN(TRIM(G621))&gt;0</formula>
    </cfRule>
  </conditionalFormatting>
  <conditionalFormatting sqref="G314">
    <cfRule type="notContainsBlanks" dxfId="307" priority="95" stopIfTrue="1">
      <formula>LEN(TRIM(G314))&gt;0</formula>
    </cfRule>
  </conditionalFormatting>
  <conditionalFormatting sqref="G335">
    <cfRule type="notContainsBlanks" dxfId="306" priority="88" stopIfTrue="1">
      <formula>LEN(TRIM(G335))&gt;0</formula>
    </cfRule>
  </conditionalFormatting>
  <conditionalFormatting sqref="G625">
    <cfRule type="notContainsBlanks" dxfId="305" priority="89" stopIfTrue="1">
      <formula>LEN(TRIM(G625))&gt;0</formula>
    </cfRule>
  </conditionalFormatting>
  <conditionalFormatting sqref="G624">
    <cfRule type="notContainsBlanks" dxfId="304" priority="87" stopIfTrue="1">
      <formula>LEN(TRIM(G624))&gt;0</formula>
    </cfRule>
  </conditionalFormatting>
  <conditionalFormatting sqref="G272">
    <cfRule type="notContainsBlanks" dxfId="303" priority="84" stopIfTrue="1">
      <formula>LEN(TRIM(G272))&gt;0</formula>
    </cfRule>
  </conditionalFormatting>
  <conditionalFormatting sqref="G595">
    <cfRule type="notContainsBlanks" dxfId="302" priority="83" stopIfTrue="1">
      <formula>LEN(TRIM(G595))&gt;0</formula>
    </cfRule>
  </conditionalFormatting>
  <conditionalFormatting sqref="G947">
    <cfRule type="notContainsBlanks" dxfId="301" priority="82" stopIfTrue="1">
      <formula>LEN(TRIM(G947))&gt;0</formula>
    </cfRule>
  </conditionalFormatting>
  <conditionalFormatting sqref="G287">
    <cfRule type="notContainsBlanks" dxfId="300" priority="81" stopIfTrue="1">
      <formula>LEN(TRIM(G287))&gt;0</formula>
    </cfRule>
  </conditionalFormatting>
  <conditionalFormatting sqref="G288:G290">
    <cfRule type="notContainsBlanks" dxfId="299" priority="80" stopIfTrue="1">
      <formula>LEN(TRIM(G288))&gt;0</formula>
    </cfRule>
  </conditionalFormatting>
  <conditionalFormatting sqref="G316">
    <cfRule type="notContainsBlanks" dxfId="298" priority="79" stopIfTrue="1">
      <formula>LEN(TRIM(G316))&gt;0</formula>
    </cfRule>
  </conditionalFormatting>
  <conditionalFormatting sqref="G324">
    <cfRule type="notContainsBlanks" dxfId="297" priority="78" stopIfTrue="1">
      <formula>LEN(TRIM(G324))&gt;0</formula>
    </cfRule>
  </conditionalFormatting>
  <conditionalFormatting sqref="G617">
    <cfRule type="notContainsBlanks" dxfId="296" priority="27" stopIfTrue="1">
      <formula>LEN(TRIM(G617))&gt;0</formula>
    </cfRule>
  </conditionalFormatting>
  <conditionalFormatting sqref="G334">
    <cfRule type="notContainsBlanks" dxfId="295" priority="20" stopIfTrue="1">
      <formula>LEN(TRIM(G334))&gt;0</formula>
    </cfRule>
  </conditionalFormatting>
  <conditionalFormatting sqref="G932">
    <cfRule type="notContainsBlanks" dxfId="294" priority="19" stopIfTrue="1">
      <formula>LEN(TRIM(G932))&gt;0</formula>
    </cfRule>
  </conditionalFormatting>
  <conditionalFormatting sqref="G936">
    <cfRule type="notContainsBlanks" dxfId="293" priority="18" stopIfTrue="1">
      <formula>LEN(TRIM(G936))&gt;0</formula>
    </cfRule>
  </conditionalFormatting>
  <conditionalFormatting sqref="G912:G913">
    <cfRule type="notContainsBlanks" dxfId="292" priority="17" stopIfTrue="1">
      <formula>LEN(TRIM(G912))&gt;0</formula>
    </cfRule>
  </conditionalFormatting>
  <conditionalFormatting sqref="G879:G883">
    <cfRule type="notContainsBlanks" dxfId="291" priority="16" stopIfTrue="1">
      <formula>LEN(TRIM(G879))&gt;0</formula>
    </cfRule>
  </conditionalFormatting>
  <conditionalFormatting sqref="G886">
    <cfRule type="notContainsBlanks" dxfId="290" priority="11" stopIfTrue="1">
      <formula>LEN(TRIM(G886))&gt;0</formula>
    </cfRule>
  </conditionalFormatting>
  <conditionalFormatting sqref="G884">
    <cfRule type="notContainsBlanks" dxfId="289" priority="15" stopIfTrue="1">
      <formula>LEN(TRIM(G884))&gt;0</formula>
    </cfRule>
  </conditionalFormatting>
  <conditionalFormatting sqref="G885">
    <cfRule type="notContainsBlanks" dxfId="288" priority="12" stopIfTrue="1">
      <formula>LEN(TRIM(G885))&gt;0</formula>
    </cfRule>
  </conditionalFormatting>
  <conditionalFormatting sqref="G887">
    <cfRule type="notContainsBlanks" dxfId="287" priority="10" stopIfTrue="1">
      <formula>LEN(TRIM(G887))&gt;0</formula>
    </cfRule>
  </conditionalFormatting>
  <conditionalFormatting sqref="G923">
    <cfRule type="notContainsBlanks" dxfId="286" priority="8" stopIfTrue="1">
      <formula>LEN(TRIM(G923))&gt;0</formula>
    </cfRule>
  </conditionalFormatting>
  <conditionalFormatting sqref="G924">
    <cfRule type="notContainsBlanks" dxfId="285" priority="7" stopIfTrue="1">
      <formula>LEN(TRIM(G924))&gt;0</formula>
    </cfRule>
  </conditionalFormatting>
  <conditionalFormatting sqref="G925">
    <cfRule type="notContainsBlanks" dxfId="284" priority="6" stopIfTrue="1">
      <formula>LEN(TRIM(G925))&gt;0</formula>
    </cfRule>
  </conditionalFormatting>
  <conditionalFormatting sqref="G949:G950">
    <cfRule type="notContainsBlanks" dxfId="283" priority="3" stopIfTrue="1">
      <formula>LEN(TRIM(G949))&gt;0</formula>
    </cfRule>
  </conditionalFormatting>
  <conditionalFormatting sqref="G618">
    <cfRule type="notContainsBlanks" dxfId="282" priority="2" stopIfTrue="1">
      <formula>LEN(TRIM(G618))&gt;0</formula>
    </cfRule>
  </conditionalFormatting>
  <conditionalFormatting sqref="G596">
    <cfRule type="notContainsBlanks" dxfId="281" priority="1" stopIfTrue="1">
      <formula>LEN(TRIM(G596))&gt;0</formula>
    </cfRule>
  </conditionalFormatting>
  <dataValidations count="8">
    <dataValidation type="whole" operator="greaterThanOrEqual" allowBlank="1" showInputMessage="1" showErrorMessage="1" errorTitle="Fout bij invoer!" error="Vul een getal groter of gelijk aan 0 in." sqref="H599:H600 E599:F600 C317 E317:F317 H319:H322 H327:H332 H336:H339 H627:H877 H297:H311 H620 H21:H269 D17:F17 H603:H608 H610:H615" xr:uid="{00000000-0002-0000-0200-000000000000}">
      <formula1>0</formula1>
    </dataValidation>
    <dataValidation type="whole" operator="greaterThanOrEqual" allowBlank="1" showInputMessage="1" showErrorMessage="1" error="Voer een getal groter dan of gelijk 0 in" sqref="E320:F321 E611:F614 C21:E269 E935:F935 E939:F940 E943:F944 E337:F339 E628:F876 E298:F310 D328:F332 E928:F928 E931:F931 E604:F608 C344:H592" xr:uid="{00000000-0002-0000-0200-000001000000}">
      <formula1>0</formula1>
    </dataValidation>
    <dataValidation showInputMessage="1" sqref="C625:F625 C622:F622" xr:uid="{00000000-0002-0000-0200-000002000000}"/>
    <dataValidation type="whole" allowBlank="1" showInputMessage="1" showErrorMessage="1" error="Voer het getal 1 (ja) of 0 (nee) in" sqref="F21:F269" xr:uid="{00000000-0002-0000-0200-000003000000}">
      <formula1>0</formula1>
      <formula2>1</formula2>
    </dataValidation>
    <dataValidation type="whole" operator="greaterThanOrEqual" allowBlank="1" showInputMessage="1" showErrorMessage="1" error="Vul een getal groter dan of gelijk aan 0 in" sqref="F886 E14:F16 E878:E883 F888 E887:E888" xr:uid="{00000000-0002-0000-0200-000004000000}">
      <formula1>0</formula1>
    </dataValidation>
    <dataValidation type="whole" operator="greaterThanOrEqual" showInputMessage="1" showErrorMessage="1" error="Vul een getal in groter dan of gelijk aan 0" sqref="C624:F624 C621:F621" xr:uid="{00000000-0002-0000-0200-000005000000}">
      <formula1>0</formula1>
    </dataValidation>
    <dataValidation type="whole" operator="greaterThanOrEqual" allowBlank="1" showInputMessage="1" showErrorMessage="1" error="Vul een getal in groter dan of gelijk aan 0" sqref="E891:F925" xr:uid="{00000000-0002-0000-0200-000006000000}">
      <formula1>0</formula1>
    </dataValidation>
    <dataValidation operator="greaterThanOrEqual" allowBlank="1" showInputMessage="1" showErrorMessage="1" error="selecteer een van de antwoord-opties" sqref="C886" xr:uid="{00000000-0002-0000-0200-000007000000}"/>
  </dataValidations>
  <pageMargins left="0.39370078740157483" right="0.39370078740157483" top="0.39370078740157483" bottom="0.39370078740157483" header="0.19685039370078741" footer="0.19685039370078741"/>
  <pageSetup paperSize="9" scale="61"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Maak een keuze uit het drop-down menu_x000a_" xr:uid="{00000000-0002-0000-0200-000008000000}">
          <x14:formula1>
            <xm:f>INH_Lists!$B$4:$D$4</xm:f>
          </x14:formula1>
          <xm:sqref>C324:F324</xm:sqref>
        </x14:dataValidation>
        <x14:dataValidation type="list" allowBlank="1" showInputMessage="1" xr:uid="{00000000-0002-0000-0200-000009000000}">
          <x14:formula1>
            <xm:f>INH_Lists!$B$3:$C$3</xm:f>
          </x14:formula1>
          <xm:sqref>C617:F618 C272:F272 C294:F294 C314:F314 C334:F334 C595:F596</xm:sqref>
        </x14:dataValidation>
        <x14:dataValidation type="list" showInputMessage="1" xr:uid="{00000000-0002-0000-0200-00000A000000}">
          <x14:formula1>
            <xm:f>INH_Lists!$B$3:$C$3</xm:f>
          </x14:formula1>
          <xm:sqref>C947:F947 C936:F936 C932:F932 C884:F884</xm:sqref>
        </x14:dataValidation>
        <x14:dataValidation type="list" allowBlank="1" showInputMessage="1" showErrorMessage="1" error="Selecteer een antwoord in het drop-down menu" xr:uid="{00000000-0002-0000-0200-00000B000000}">
          <x14:formula1>
            <xm:f>INH_Lists!$B$4:$D$4</xm:f>
          </x14:formula1>
          <xm:sqref>F949 C279:F291</xm:sqref>
        </x14:dataValidation>
        <x14:dataValidation type="list" allowBlank="1" showInputMessage="1" showErrorMessage="1" error="Maak een keuze uit het drop-down menu" xr:uid="{00000000-0002-0000-0200-00000C000000}">
          <x14:formula1>
            <xm:f>INH_Lists!$B$4:$D$4</xm:f>
          </x14:formula1>
          <xm:sqref>C316:F316 C313:F313</xm:sqref>
        </x14:dataValidation>
        <x14:dataValidation type="list" operator="greaterThanOrEqual" allowBlank="1" showInputMessage="1" showErrorMessage="1" error="selecteer een van de antwoord-opties" xr:uid="{00000000-0002-0000-0200-00000D000000}">
          <x14:formula1>
            <xm:f>INH_Lists!$B$5:$E$5</xm:f>
          </x14:formula1>
          <xm:sqref>D891:D925</xm:sqref>
        </x14:dataValidation>
        <x14:dataValidation type="list" operator="greaterThanOrEqual" allowBlank="1" showInputMessage="1" showErrorMessage="1" error="selecteer een van de antwoord-opties" xr:uid="{00000000-0002-0000-0200-00000E000000}">
          <x14:formula1>
            <xm:f>INH_Lists!$B$4:$D$4</xm:f>
          </x14:formula1>
          <xm:sqref>F879:F883 F887</xm:sqref>
        </x14:dataValidation>
        <x14:dataValidation type="list" operator="greaterThanOrEqual" allowBlank="1" showInputMessage="1" showErrorMessage="1" error="selecteer een van de antwoord-opties" xr:uid="{00000000-0002-0000-0200-00000F000000}">
          <x14:formula1>
            <xm:f>INH_Lists!$B$9:$F$9</xm:f>
          </x14:formula1>
          <xm:sqref>C885</xm:sqref>
        </x14:dataValidation>
        <x14:dataValidation type="list" allowBlank="1" showInputMessage="1" showErrorMessage="1" error="Selecteer een antwoord in het drop-down menu" xr:uid="{00000000-0002-0000-0200-000010000000}">
          <x14:formula1>
            <xm:f>INH_Lists!$B$6:$E$6</xm:f>
          </x14:formula1>
          <xm:sqref>F950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E538"/>
  <sheetViews>
    <sheetView showGridLines="0" showRuler="0" showWhiteSpace="0" zoomScaleNormal="100" workbookViewId="0">
      <selection activeCell="E14" sqref="E14"/>
    </sheetView>
  </sheetViews>
  <sheetFormatPr defaultColWidth="0.54296875" defaultRowHeight="13.5" x14ac:dyDescent="0.25"/>
  <cols>
    <col min="1" max="1" width="15.26953125" style="79" bestFit="1" customWidth="1"/>
    <col min="2" max="2" width="83.1796875" style="100" customWidth="1"/>
    <col min="3" max="4" width="15.1796875" style="100" customWidth="1"/>
    <col min="5" max="5" width="16.26953125" style="100" customWidth="1"/>
    <col min="6" max="6" width="17.54296875" style="100" customWidth="1"/>
    <col min="7" max="7" width="44.26953125" style="11" customWidth="1"/>
    <col min="8" max="8" width="34.1796875" style="7" customWidth="1"/>
    <col min="9" max="9" width="24" style="7" customWidth="1"/>
    <col min="10" max="10" width="32.1796875" style="7" bestFit="1" customWidth="1"/>
    <col min="11" max="57" width="0.54296875" style="7"/>
    <col min="58" max="16384" width="0.54296875" style="11"/>
  </cols>
  <sheetData>
    <row r="1" spans="1:8" s="7" customFormat="1" x14ac:dyDescent="0.25">
      <c r="A1" s="79"/>
      <c r="B1" s="75"/>
      <c r="C1" s="75"/>
      <c r="D1" s="75"/>
      <c r="E1" s="75"/>
      <c r="F1" s="75"/>
    </row>
    <row r="2" spans="1:8" s="7" customFormat="1" x14ac:dyDescent="0.25">
      <c r="A2" s="79"/>
      <c r="B2" s="75"/>
      <c r="C2" s="75"/>
      <c r="D2" s="75"/>
      <c r="E2" s="75"/>
      <c r="F2" s="75"/>
    </row>
    <row r="3" spans="1:8" s="7" customFormat="1" x14ac:dyDescent="0.25">
      <c r="A3" s="79"/>
      <c r="B3" s="75"/>
      <c r="C3" s="75"/>
      <c r="D3" s="75"/>
      <c r="E3" s="75"/>
      <c r="F3" s="75"/>
    </row>
    <row r="4" spans="1:8" s="7" customFormat="1" x14ac:dyDescent="0.25">
      <c r="A4" s="79"/>
      <c r="B4" s="75"/>
      <c r="C4" s="75"/>
      <c r="D4" s="75"/>
      <c r="E4" s="75"/>
      <c r="F4" s="75"/>
    </row>
    <row r="5" spans="1:8" s="7" customFormat="1" x14ac:dyDescent="0.25">
      <c r="A5" s="79"/>
      <c r="B5" s="75"/>
      <c r="C5" s="75"/>
      <c r="D5" s="75"/>
      <c r="E5" s="75"/>
      <c r="F5" s="75"/>
    </row>
    <row r="6" spans="1:8" s="7" customFormat="1" x14ac:dyDescent="0.25">
      <c r="A6" s="79"/>
      <c r="B6" s="75"/>
      <c r="C6" s="75"/>
      <c r="D6" s="75"/>
      <c r="E6" s="75"/>
      <c r="F6" s="75"/>
    </row>
    <row r="7" spans="1:8" s="7" customFormat="1" x14ac:dyDescent="0.25">
      <c r="A7" s="79"/>
      <c r="B7" s="158" t="str">
        <f>"Vragenlijst integriteitsrisico Money transfer "&amp; 2022</f>
        <v>Vragenlijst integriteitsrisico Money transfer 2022</v>
      </c>
      <c r="C7" s="75"/>
      <c r="D7" s="75"/>
      <c r="E7" s="75"/>
      <c r="F7" s="75"/>
    </row>
    <row r="8" spans="1:8" s="7" customFormat="1" x14ac:dyDescent="0.25">
      <c r="A8" s="79"/>
      <c r="B8" s="159"/>
      <c r="C8" s="224"/>
      <c r="D8" s="225"/>
      <c r="E8" s="77"/>
      <c r="F8" s="77"/>
    </row>
    <row r="9" spans="1:8" s="7" customFormat="1" x14ac:dyDescent="0.25">
      <c r="A9" s="79"/>
      <c r="B9" s="158"/>
      <c r="C9" s="75"/>
      <c r="D9" s="75"/>
      <c r="E9" s="75"/>
      <c r="F9" s="75"/>
    </row>
    <row r="10" spans="1:8" s="7" customFormat="1" x14ac:dyDescent="0.25">
      <c r="A10" s="79"/>
      <c r="B10" s="75"/>
      <c r="C10" s="75"/>
      <c r="D10" s="75"/>
      <c r="E10" s="75"/>
      <c r="F10" s="75"/>
    </row>
    <row r="11" spans="1:8" s="7" customFormat="1" x14ac:dyDescent="0.25">
      <c r="A11" s="79"/>
      <c r="B11" s="161" t="s">
        <v>215</v>
      </c>
      <c r="C11" s="188"/>
      <c r="D11" s="188"/>
      <c r="E11" s="188"/>
      <c r="F11" s="188"/>
      <c r="G11" s="8"/>
    </row>
    <row r="12" spans="1:8" s="7" customFormat="1" x14ac:dyDescent="0.25">
      <c r="A12" s="123"/>
      <c r="B12" s="100"/>
      <c r="C12" s="115"/>
      <c r="D12" s="115"/>
      <c r="E12" s="117" t="s">
        <v>530</v>
      </c>
      <c r="F12" s="117" t="s">
        <v>531</v>
      </c>
      <c r="G12" s="11"/>
      <c r="H12" s="46"/>
    </row>
    <row r="13" spans="1:8" s="7" customFormat="1" ht="30" x14ac:dyDescent="0.25">
      <c r="A13" s="10" t="s">
        <v>310</v>
      </c>
      <c r="B13" s="1" t="s">
        <v>1691</v>
      </c>
      <c r="C13" s="115"/>
      <c r="D13" s="115"/>
      <c r="E13" s="115" t="s">
        <v>136</v>
      </c>
      <c r="F13" s="115" t="s">
        <v>137</v>
      </c>
      <c r="G13" s="46" t="s">
        <v>1</v>
      </c>
    </row>
    <row r="14" spans="1:8" s="7" customFormat="1" x14ac:dyDescent="0.25">
      <c r="A14" s="10" t="s">
        <v>311</v>
      </c>
      <c r="B14" s="1" t="s">
        <v>32</v>
      </c>
      <c r="C14" s="115"/>
      <c r="D14" s="115"/>
      <c r="E14" s="83"/>
      <c r="F14" s="83"/>
      <c r="G14" s="6" t="str">
        <f>IF(AND(ISNUMBER(E14),ISNUMBER(F14)),"",Controlemeldingen!$A$10)</f>
        <v>Voer in alle cellen een aantal (of 0) in</v>
      </c>
    </row>
    <row r="15" spans="1:8" s="7" customFormat="1" x14ac:dyDescent="0.25">
      <c r="A15" s="10" t="s">
        <v>312</v>
      </c>
      <c r="B15" s="1" t="s">
        <v>33</v>
      </c>
      <c r="C15" s="115"/>
      <c r="D15" s="115"/>
      <c r="E15" s="83"/>
      <c r="F15" s="83"/>
      <c r="G15" s="6" t="str">
        <f>IF(AND(ISNUMBER(E15),ISNUMBER(F15)),"",Controlemeldingen!$A$10)</f>
        <v>Voer in alle cellen een aantal (of 0) in</v>
      </c>
    </row>
    <row r="16" spans="1:8" s="7" customFormat="1" x14ac:dyDescent="0.25">
      <c r="A16" s="10" t="s">
        <v>313</v>
      </c>
      <c r="B16" s="1" t="s">
        <v>34</v>
      </c>
      <c r="C16" s="115"/>
      <c r="D16" s="115"/>
      <c r="E16" s="83"/>
      <c r="F16" s="83"/>
      <c r="G16" s="6" t="str">
        <f>IF(AND(ISNUMBER(E16),ISNUMBER(F16)),"",Controlemeldingen!$A$10)</f>
        <v>Voer in alle cellen een aantal (of 0) in</v>
      </c>
    </row>
    <row r="17" spans="1:7" s="56" customFormat="1" x14ac:dyDescent="0.25">
      <c r="A17" s="10"/>
      <c r="B17" s="26"/>
      <c r="C17" s="189"/>
      <c r="D17" s="189"/>
      <c r="E17" s="127"/>
      <c r="F17" s="127"/>
      <c r="G17" s="12"/>
    </row>
    <row r="18" spans="1:7" s="7" customFormat="1" ht="50" x14ac:dyDescent="0.25">
      <c r="A18" s="10" t="s">
        <v>314</v>
      </c>
      <c r="B18" s="1" t="s">
        <v>1692</v>
      </c>
      <c r="C18" s="75"/>
      <c r="D18" s="75"/>
      <c r="E18" s="75"/>
      <c r="F18" s="75"/>
    </row>
    <row r="19" spans="1:7" s="7" customFormat="1" ht="38" x14ac:dyDescent="0.25">
      <c r="A19" s="10"/>
      <c r="B19" s="3" t="s">
        <v>138</v>
      </c>
      <c r="C19" s="75"/>
      <c r="D19" s="117" t="s">
        <v>532</v>
      </c>
      <c r="E19" s="117" t="s">
        <v>533</v>
      </c>
      <c r="F19" s="117" t="s">
        <v>534</v>
      </c>
    </row>
    <row r="20" spans="1:7" s="7" customFormat="1" ht="23" x14ac:dyDescent="0.25">
      <c r="A20" s="169"/>
      <c r="B20" s="39"/>
      <c r="C20" s="40"/>
      <c r="D20" s="40" t="s">
        <v>32</v>
      </c>
      <c r="E20" s="40" t="s">
        <v>33</v>
      </c>
      <c r="F20" s="40" t="s">
        <v>34</v>
      </c>
      <c r="G20" s="46" t="s">
        <v>1</v>
      </c>
    </row>
    <row r="21" spans="1:7" s="7" customFormat="1" x14ac:dyDescent="0.25">
      <c r="A21" s="10" t="s">
        <v>315</v>
      </c>
      <c r="B21" s="4" t="s">
        <v>139</v>
      </c>
      <c r="C21" s="40"/>
      <c r="D21" s="83"/>
      <c r="E21" s="83"/>
      <c r="F21" s="83"/>
      <c r="G21" s="6" t="str">
        <f>IF(AND(ISNUMBER(D21),ISNUMBER(E21),ISNUMBER(F21)),"",Controlemeldingen!$A$10)</f>
        <v>Voer in alle cellen een aantal (of 0) in</v>
      </c>
    </row>
    <row r="22" spans="1:7" s="7" customFormat="1" x14ac:dyDescent="0.25">
      <c r="A22" s="10" t="s">
        <v>316</v>
      </c>
      <c r="B22" s="1" t="s">
        <v>140</v>
      </c>
      <c r="C22" s="40"/>
      <c r="D22" s="83"/>
      <c r="E22" s="83"/>
      <c r="F22" s="83"/>
      <c r="G22" s="6" t="str">
        <f>IF(AND(ISNUMBER(D22),ISNUMBER(E22),ISNUMBER(F22)),"",Controlemeldingen!$A$10)</f>
        <v>Voer in alle cellen een aantal (of 0) in</v>
      </c>
    </row>
    <row r="23" spans="1:7" s="7" customFormat="1" x14ac:dyDescent="0.25">
      <c r="A23" s="10" t="s">
        <v>317</v>
      </c>
      <c r="B23" s="1" t="s">
        <v>141</v>
      </c>
      <c r="C23" s="40"/>
      <c r="D23" s="83"/>
      <c r="E23" s="83"/>
      <c r="F23" s="83"/>
      <c r="G23" s="6" t="str">
        <f>IF(AND(ISNUMBER(D23),ISNUMBER(E23),ISNUMBER(F23)),"",Controlemeldingen!$A$10)</f>
        <v>Voer in alle cellen een aantal (of 0) in</v>
      </c>
    </row>
    <row r="24" spans="1:7" s="7" customFormat="1" x14ac:dyDescent="0.25">
      <c r="A24" s="10" t="s">
        <v>318</v>
      </c>
      <c r="B24" s="1" t="s">
        <v>142</v>
      </c>
      <c r="C24" s="40"/>
      <c r="D24" s="83"/>
      <c r="E24" s="83"/>
      <c r="F24" s="83"/>
      <c r="G24" s="6" t="str">
        <f>IF(AND(ISNUMBER(D24),ISNUMBER(E24),ISNUMBER(F24)),"",Controlemeldingen!$A$10)</f>
        <v>Voer in alle cellen een aantal (of 0) in</v>
      </c>
    </row>
    <row r="25" spans="1:7" s="7" customFormat="1" x14ac:dyDescent="0.25">
      <c r="A25" s="10" t="s">
        <v>319</v>
      </c>
      <c r="B25" s="1" t="s">
        <v>143</v>
      </c>
      <c r="C25" s="40"/>
      <c r="D25" s="83"/>
      <c r="E25" s="83"/>
      <c r="F25" s="83"/>
      <c r="G25" s="6" t="str">
        <f>IF(AND(ISNUMBER(D25),ISNUMBER(E25),ISNUMBER(F25)),"",Controlemeldingen!$A$10)</f>
        <v>Voer in alle cellen een aantal (of 0) in</v>
      </c>
    </row>
    <row r="26" spans="1:7" s="7" customFormat="1" x14ac:dyDescent="0.25">
      <c r="A26" s="10" t="s">
        <v>320</v>
      </c>
      <c r="B26" s="1" t="s">
        <v>144</v>
      </c>
      <c r="C26" s="40"/>
      <c r="D26" s="83"/>
      <c r="E26" s="83"/>
      <c r="F26" s="83"/>
      <c r="G26" s="6" t="str">
        <f>IF(AND(ISNUMBER(D26),ISNUMBER(E26),ISNUMBER(F26)),"",Controlemeldingen!$A$10)</f>
        <v>Voer in alle cellen een aantal (of 0) in</v>
      </c>
    </row>
    <row r="27" spans="1:7" s="7" customFormat="1" x14ac:dyDescent="0.25">
      <c r="A27" s="10" t="s">
        <v>321</v>
      </c>
      <c r="B27" s="1" t="s">
        <v>145</v>
      </c>
      <c r="C27" s="40"/>
      <c r="D27" s="83"/>
      <c r="E27" s="83"/>
      <c r="F27" s="83"/>
      <c r="G27" s="6" t="str">
        <f>IF(AND(ISNUMBER(D27),ISNUMBER(E27),ISNUMBER(F27)),"",Controlemeldingen!$A$10)</f>
        <v>Voer in alle cellen een aantal (of 0) in</v>
      </c>
    </row>
    <row r="28" spans="1:7" s="7" customFormat="1" x14ac:dyDescent="0.25">
      <c r="A28" s="10" t="s">
        <v>322</v>
      </c>
      <c r="B28" s="1" t="s">
        <v>146</v>
      </c>
      <c r="C28" s="40"/>
      <c r="D28" s="83"/>
      <c r="E28" s="83"/>
      <c r="F28" s="83"/>
      <c r="G28" s="6" t="str">
        <f>IF(AND(ISNUMBER(D28),ISNUMBER(E28),ISNUMBER(F28)),"",Controlemeldingen!$A$10)</f>
        <v>Voer in alle cellen een aantal (of 0) in</v>
      </c>
    </row>
    <row r="29" spans="1:7" s="7" customFormat="1" x14ac:dyDescent="0.25">
      <c r="A29" s="10" t="s">
        <v>323</v>
      </c>
      <c r="B29" s="1" t="s">
        <v>147</v>
      </c>
      <c r="C29" s="40"/>
      <c r="D29" s="83"/>
      <c r="E29" s="83"/>
      <c r="F29" s="83"/>
      <c r="G29" s="6" t="str">
        <f>IF(AND(ISNUMBER(D29),ISNUMBER(E29),ISNUMBER(F29)),"",Controlemeldingen!$A$10)</f>
        <v>Voer in alle cellen een aantal (of 0) in</v>
      </c>
    </row>
    <row r="30" spans="1:7" s="7" customFormat="1" x14ac:dyDescent="0.25">
      <c r="A30" s="10" t="s">
        <v>324</v>
      </c>
      <c r="B30" s="1" t="s">
        <v>148</v>
      </c>
      <c r="C30" s="40"/>
      <c r="D30" s="83"/>
      <c r="E30" s="83"/>
      <c r="F30" s="83"/>
      <c r="G30" s="6" t="str">
        <f>IF(AND(ISNUMBER(D30),ISNUMBER(E30),ISNUMBER(F30)),"",Controlemeldingen!$A$10)</f>
        <v>Voer in alle cellen een aantal (of 0) in</v>
      </c>
    </row>
    <row r="31" spans="1:7" s="7" customFormat="1" x14ac:dyDescent="0.25">
      <c r="A31" s="10" t="s">
        <v>325</v>
      </c>
      <c r="B31" s="1" t="s">
        <v>149</v>
      </c>
      <c r="C31" s="40"/>
      <c r="D31" s="83"/>
      <c r="E31" s="83"/>
      <c r="F31" s="83"/>
      <c r="G31" s="6" t="str">
        <f>IF(AND(ISNUMBER(D31),ISNUMBER(E31),ISNUMBER(F31)),"",Controlemeldingen!$A$10)</f>
        <v>Voer in alle cellen een aantal (of 0) in</v>
      </c>
    </row>
    <row r="32" spans="1:7" s="7" customFormat="1" x14ac:dyDescent="0.25">
      <c r="A32" s="10" t="s">
        <v>326</v>
      </c>
      <c r="B32" s="1" t="s">
        <v>150</v>
      </c>
      <c r="C32" s="40"/>
      <c r="D32" s="83"/>
      <c r="E32" s="83"/>
      <c r="F32" s="83"/>
      <c r="G32" s="6" t="str">
        <f>IF(AND(ISNUMBER(D32),ISNUMBER(E32),ISNUMBER(F32)),"",Controlemeldingen!$A$10)</f>
        <v>Voer in alle cellen een aantal (of 0) in</v>
      </c>
    </row>
    <row r="33" spans="1:7" s="7" customFormat="1" x14ac:dyDescent="0.25">
      <c r="A33" s="10" t="s">
        <v>327</v>
      </c>
      <c r="B33" s="1" t="s">
        <v>151</v>
      </c>
      <c r="C33" s="40"/>
      <c r="D33" s="83"/>
      <c r="E33" s="83"/>
      <c r="F33" s="83"/>
      <c r="G33" s="6" t="str">
        <f>IF(AND(ISNUMBER(D33),ISNUMBER(E33),ISNUMBER(F33)),"",Controlemeldingen!$A$10)</f>
        <v>Voer in alle cellen een aantal (of 0) in</v>
      </c>
    </row>
    <row r="34" spans="1:7" s="7" customFormat="1" x14ac:dyDescent="0.25">
      <c r="A34" s="10" t="s">
        <v>328</v>
      </c>
      <c r="B34" s="1" t="s">
        <v>152</v>
      </c>
      <c r="C34" s="40"/>
      <c r="D34" s="83"/>
      <c r="E34" s="83"/>
      <c r="F34" s="83"/>
      <c r="G34" s="6" t="str">
        <f>IF(AND(ISNUMBER(D34),ISNUMBER(E34),ISNUMBER(F34)),"",Controlemeldingen!$A$10)</f>
        <v>Voer in alle cellen een aantal (of 0) in</v>
      </c>
    </row>
    <row r="35" spans="1:7" s="7" customFormat="1" x14ac:dyDescent="0.25">
      <c r="A35" s="10" t="s">
        <v>329</v>
      </c>
      <c r="B35" s="1" t="s">
        <v>153</v>
      </c>
      <c r="C35" s="40"/>
      <c r="D35" s="83"/>
      <c r="E35" s="83"/>
      <c r="F35" s="83"/>
      <c r="G35" s="6" t="str">
        <f>IF(AND(ISNUMBER(D35),ISNUMBER(E35),ISNUMBER(F35)),"",Controlemeldingen!$A$10)</f>
        <v>Voer in alle cellen een aantal (of 0) in</v>
      </c>
    </row>
    <row r="36" spans="1:7" s="7" customFormat="1" x14ac:dyDescent="0.25">
      <c r="A36" s="10" t="s">
        <v>330</v>
      </c>
      <c r="B36" s="1" t="s">
        <v>154</v>
      </c>
      <c r="C36" s="40"/>
      <c r="D36" s="83"/>
      <c r="E36" s="83"/>
      <c r="F36" s="83"/>
      <c r="G36" s="6" t="str">
        <f>IF(AND(ISNUMBER(D36),ISNUMBER(E36),ISNUMBER(F36)),"",Controlemeldingen!$A$10)</f>
        <v>Voer in alle cellen een aantal (of 0) in</v>
      </c>
    </row>
    <row r="37" spans="1:7" s="7" customFormat="1" x14ac:dyDescent="0.25">
      <c r="A37" s="10" t="s">
        <v>331</v>
      </c>
      <c r="B37" s="1" t="s">
        <v>155</v>
      </c>
      <c r="C37" s="40"/>
      <c r="D37" s="83"/>
      <c r="E37" s="83"/>
      <c r="F37" s="83"/>
      <c r="G37" s="6" t="str">
        <f>IF(AND(ISNUMBER(D37),ISNUMBER(E37),ISNUMBER(F37)),"",Controlemeldingen!$A$10)</f>
        <v>Voer in alle cellen een aantal (of 0) in</v>
      </c>
    </row>
    <row r="38" spans="1:7" s="7" customFormat="1" x14ac:dyDescent="0.25">
      <c r="A38" s="10" t="s">
        <v>332</v>
      </c>
      <c r="B38" s="1" t="s">
        <v>156</v>
      </c>
      <c r="C38" s="40"/>
      <c r="D38" s="83"/>
      <c r="E38" s="83"/>
      <c r="F38" s="83"/>
      <c r="G38" s="6" t="str">
        <f>IF(AND(ISNUMBER(D38),ISNUMBER(E38),ISNUMBER(F38)),"",Controlemeldingen!$A$10)</f>
        <v>Voer in alle cellen een aantal (of 0) in</v>
      </c>
    </row>
    <row r="39" spans="1:7" s="7" customFormat="1" x14ac:dyDescent="0.25">
      <c r="A39" s="10" t="s">
        <v>333</v>
      </c>
      <c r="B39" s="1" t="s">
        <v>157</v>
      </c>
      <c r="C39" s="40"/>
      <c r="D39" s="83"/>
      <c r="E39" s="83"/>
      <c r="F39" s="83"/>
      <c r="G39" s="6" t="str">
        <f>IF(AND(ISNUMBER(D39),ISNUMBER(E39),ISNUMBER(F39)),"",Controlemeldingen!$A$10)</f>
        <v>Voer in alle cellen een aantal (of 0) in</v>
      </c>
    </row>
    <row r="40" spans="1:7" s="7" customFormat="1" x14ac:dyDescent="0.25">
      <c r="A40" s="10" t="s">
        <v>334</v>
      </c>
      <c r="B40" s="1" t="s">
        <v>158</v>
      </c>
      <c r="C40" s="40"/>
      <c r="D40" s="83"/>
      <c r="E40" s="83"/>
      <c r="F40" s="83"/>
      <c r="G40" s="6" t="str">
        <f>IF(AND(ISNUMBER(D40),ISNUMBER(E40),ISNUMBER(F40)),"",Controlemeldingen!$A$10)</f>
        <v>Voer in alle cellen een aantal (of 0) in</v>
      </c>
    </row>
    <row r="41" spans="1:7" s="7" customFormat="1" x14ac:dyDescent="0.25">
      <c r="A41" s="10" t="s">
        <v>335</v>
      </c>
      <c r="B41" s="1" t="s">
        <v>159</v>
      </c>
      <c r="C41" s="40"/>
      <c r="D41" s="83"/>
      <c r="E41" s="83"/>
      <c r="F41" s="83"/>
      <c r="G41" s="6" t="str">
        <f>IF(AND(ISNUMBER(D41),ISNUMBER(E41),ISNUMBER(F41)),"",Controlemeldingen!$A$10)</f>
        <v>Voer in alle cellen een aantal (of 0) in</v>
      </c>
    </row>
    <row r="42" spans="1:7" s="7" customFormat="1" x14ac:dyDescent="0.25">
      <c r="A42" s="10" t="s">
        <v>336</v>
      </c>
      <c r="B42" s="1" t="s">
        <v>160</v>
      </c>
      <c r="C42" s="40"/>
      <c r="D42" s="83"/>
      <c r="E42" s="83"/>
      <c r="F42" s="83"/>
      <c r="G42" s="6" t="str">
        <f>IF(AND(ISNUMBER(D42),ISNUMBER(E42),ISNUMBER(F42)),"",Controlemeldingen!$A$10)</f>
        <v>Voer in alle cellen een aantal (of 0) in</v>
      </c>
    </row>
    <row r="43" spans="1:7" s="7" customFormat="1" x14ac:dyDescent="0.25">
      <c r="A43" s="10" t="s">
        <v>337</v>
      </c>
      <c r="B43" s="1" t="s">
        <v>161</v>
      </c>
      <c r="C43" s="40"/>
      <c r="D43" s="83"/>
      <c r="E43" s="83"/>
      <c r="F43" s="83"/>
      <c r="G43" s="6" t="str">
        <f>IF(AND(ISNUMBER(D43),ISNUMBER(E43),ISNUMBER(F43)),"",Controlemeldingen!$A$10)</f>
        <v>Voer in alle cellen een aantal (of 0) in</v>
      </c>
    </row>
    <row r="44" spans="1:7" s="7" customFormat="1" x14ac:dyDescent="0.25">
      <c r="A44" s="10" t="s">
        <v>338</v>
      </c>
      <c r="B44" s="1" t="s">
        <v>162</v>
      </c>
      <c r="C44" s="40"/>
      <c r="D44" s="83"/>
      <c r="E44" s="83"/>
      <c r="F44" s="83"/>
      <c r="G44" s="6" t="str">
        <f>IF(AND(ISNUMBER(D44),ISNUMBER(E44),ISNUMBER(F44)),"",Controlemeldingen!$A$10)</f>
        <v>Voer in alle cellen een aantal (of 0) in</v>
      </c>
    </row>
    <row r="45" spans="1:7" s="7" customFormat="1" x14ac:dyDescent="0.25">
      <c r="A45" s="10" t="s">
        <v>339</v>
      </c>
      <c r="B45" s="1" t="s">
        <v>163</v>
      </c>
      <c r="C45" s="40"/>
      <c r="D45" s="83"/>
      <c r="E45" s="83"/>
      <c r="F45" s="83"/>
      <c r="G45" s="6" t="str">
        <f>IF(AND(ISNUMBER(D45),ISNUMBER(E45),ISNUMBER(F45)),"",Controlemeldingen!$A$10)</f>
        <v>Voer in alle cellen een aantal (of 0) in</v>
      </c>
    </row>
    <row r="46" spans="1:7" s="7" customFormat="1" x14ac:dyDescent="0.25">
      <c r="A46" s="10" t="s">
        <v>340</v>
      </c>
      <c r="B46" s="1" t="s">
        <v>164</v>
      </c>
      <c r="C46" s="40"/>
      <c r="D46" s="83"/>
      <c r="E46" s="83"/>
      <c r="F46" s="83"/>
      <c r="G46" s="6" t="str">
        <f>IF(AND(ISNUMBER(D46),ISNUMBER(E46),ISNUMBER(F46)),"",Controlemeldingen!$A$10)</f>
        <v>Voer in alle cellen een aantal (of 0) in</v>
      </c>
    </row>
    <row r="47" spans="1:7" s="7" customFormat="1" x14ac:dyDescent="0.25">
      <c r="A47" s="10" t="s">
        <v>341</v>
      </c>
      <c r="B47" s="1" t="s">
        <v>165</v>
      </c>
      <c r="C47" s="40"/>
      <c r="D47" s="83"/>
      <c r="E47" s="83"/>
      <c r="F47" s="83"/>
      <c r="G47" s="6" t="str">
        <f>IF(AND(ISNUMBER(D47),ISNUMBER(E47),ISNUMBER(F47)),"",Controlemeldingen!$A$10)</f>
        <v>Voer in alle cellen een aantal (of 0) in</v>
      </c>
    </row>
    <row r="48" spans="1:7" s="7" customFormat="1" x14ac:dyDescent="0.25">
      <c r="A48" s="10" t="s">
        <v>342</v>
      </c>
      <c r="B48" s="1" t="s">
        <v>166</v>
      </c>
      <c r="C48" s="40"/>
      <c r="D48" s="83"/>
      <c r="E48" s="83"/>
      <c r="F48" s="83"/>
      <c r="G48" s="6" t="str">
        <f>IF(AND(ISNUMBER(D48),ISNUMBER(E48),ISNUMBER(F48)),"",Controlemeldingen!$A$10)</f>
        <v>Voer in alle cellen een aantal (of 0) in</v>
      </c>
    </row>
    <row r="49" spans="1:7" s="7" customFormat="1" x14ac:dyDescent="0.25">
      <c r="A49" s="10" t="s">
        <v>343</v>
      </c>
      <c r="B49" s="1" t="s">
        <v>167</v>
      </c>
      <c r="C49" s="40"/>
      <c r="D49" s="83"/>
      <c r="E49" s="83"/>
      <c r="F49" s="83"/>
      <c r="G49" s="6" t="str">
        <f>IF(AND(ISNUMBER(D49),ISNUMBER(E49),ISNUMBER(F49)),"",Controlemeldingen!$A$10)</f>
        <v>Voer in alle cellen een aantal (of 0) in</v>
      </c>
    </row>
    <row r="50" spans="1:7" s="7" customFormat="1" x14ac:dyDescent="0.25">
      <c r="A50" s="10" t="s">
        <v>344</v>
      </c>
      <c r="B50" s="1" t="s">
        <v>168</v>
      </c>
      <c r="C50" s="40"/>
      <c r="D50" s="83"/>
      <c r="E50" s="83"/>
      <c r="F50" s="83"/>
      <c r="G50" s="6" t="str">
        <f>IF(AND(ISNUMBER(D50),ISNUMBER(E50),ISNUMBER(F50)),"",Controlemeldingen!$A$10)</f>
        <v>Voer in alle cellen een aantal (of 0) in</v>
      </c>
    </row>
    <row r="51" spans="1:7" s="7" customFormat="1" x14ac:dyDescent="0.25">
      <c r="A51" s="10"/>
      <c r="B51" s="75"/>
      <c r="C51" s="75"/>
      <c r="D51" s="75"/>
      <c r="E51" s="75"/>
      <c r="F51" s="75"/>
    </row>
    <row r="52" spans="1:7" s="7" customFormat="1" x14ac:dyDescent="0.25">
      <c r="A52" s="10"/>
      <c r="B52" s="75"/>
      <c r="C52" s="221" t="s">
        <v>0</v>
      </c>
      <c r="D52" s="221"/>
      <c r="E52" s="221"/>
      <c r="F52" s="221"/>
      <c r="G52" s="46" t="s">
        <v>1</v>
      </c>
    </row>
    <row r="53" spans="1:7" s="7" customFormat="1" ht="20" x14ac:dyDescent="0.25">
      <c r="A53" s="10" t="s">
        <v>345</v>
      </c>
      <c r="B53" s="1" t="s">
        <v>423</v>
      </c>
      <c r="C53" s="208" t="s">
        <v>47</v>
      </c>
      <c r="D53" s="209"/>
      <c r="E53" s="209"/>
      <c r="F53" s="210"/>
      <c r="G53" s="6" t="str">
        <f>IF(C53=INH_Lists!$B$3,Controlemeldingen!$A$11,"")</f>
        <v>Vermeld (optioneel) een toelichting</v>
      </c>
    </row>
    <row r="54" spans="1:7" s="134" customFormat="1" ht="14.5" x14ac:dyDescent="0.35">
      <c r="C54" s="226" t="s">
        <v>0</v>
      </c>
      <c r="D54" s="226"/>
      <c r="E54" s="226"/>
      <c r="F54" s="226"/>
      <c r="G54" s="55" t="s">
        <v>1</v>
      </c>
    </row>
    <row r="55" spans="1:7" s="96" customFormat="1" ht="14.5" x14ac:dyDescent="0.35">
      <c r="A55" s="10" t="s">
        <v>346</v>
      </c>
      <c r="B55" s="1" t="s">
        <v>1697</v>
      </c>
      <c r="C55" s="208" t="s">
        <v>47</v>
      </c>
      <c r="D55" s="209"/>
      <c r="E55" s="209"/>
      <c r="F55" s="210"/>
      <c r="G55" s="6" t="str">
        <f>IF(C55=INH_Lists!$B$3,Controlemeldingen!$A$11,"")</f>
        <v>Vermeld (optioneel) een toelichting</v>
      </c>
    </row>
    <row r="56" spans="1:7" s="96" customFormat="1" ht="14.5" x14ac:dyDescent="0.35">
      <c r="A56" s="10" t="s">
        <v>347</v>
      </c>
      <c r="B56" s="1" t="s">
        <v>1698</v>
      </c>
      <c r="C56" s="208" t="s">
        <v>47</v>
      </c>
      <c r="D56" s="209"/>
      <c r="E56" s="209"/>
      <c r="F56" s="210"/>
      <c r="G56" s="6" t="str">
        <f>IF(C56=INH_Lists!$B$3,Controlemeldingen!$A$11,"")</f>
        <v>Vermeld (optioneel) een toelichting</v>
      </c>
    </row>
    <row r="57" spans="1:7" s="96" customFormat="1" ht="14.5" x14ac:dyDescent="0.35">
      <c r="A57" s="10" t="s">
        <v>348</v>
      </c>
      <c r="B57" s="1" t="s">
        <v>1699</v>
      </c>
      <c r="C57" s="214" t="s">
        <v>2</v>
      </c>
      <c r="D57" s="215"/>
      <c r="E57" s="215"/>
      <c r="F57" s="216"/>
      <c r="G57" s="6" t="str">
        <f>IF(OR(C57=INH_Lists!$B$4,ISBLANK(C57)),Controlemeldingen!$A$8,"")</f>
        <v>Maak een keuze uit het drop-down menu</v>
      </c>
    </row>
    <row r="58" spans="1:7" s="96" customFormat="1" ht="14.5" x14ac:dyDescent="0.35">
      <c r="A58" s="10" t="s">
        <v>349</v>
      </c>
      <c r="B58" s="1" t="s">
        <v>1700</v>
      </c>
      <c r="C58" s="214" t="s">
        <v>2</v>
      </c>
      <c r="D58" s="215"/>
      <c r="E58" s="215"/>
      <c r="F58" s="216"/>
      <c r="G58" s="6" t="str">
        <f>IF(OR(C58=INH_Lists!$B$4,ISBLANK(C58)),Controlemeldingen!$A$8,"")</f>
        <v>Maak een keuze uit het drop-down menu</v>
      </c>
    </row>
    <row r="59" spans="1:7" s="96" customFormat="1" ht="20" x14ac:dyDescent="0.35">
      <c r="A59" s="10" t="s">
        <v>350</v>
      </c>
      <c r="B59" s="1" t="s">
        <v>1701</v>
      </c>
      <c r="C59" s="214" t="s">
        <v>2</v>
      </c>
      <c r="D59" s="215"/>
      <c r="E59" s="215"/>
      <c r="F59" s="216"/>
      <c r="G59" s="6" t="str">
        <f>IF(OR(C59=INH_Lists!$B$4,ISBLANK(C59)),Controlemeldingen!$A$8,"")</f>
        <v>Maak een keuze uit het drop-down menu</v>
      </c>
    </row>
    <row r="60" spans="1:7" s="96" customFormat="1" ht="14.5" x14ac:dyDescent="0.35">
      <c r="A60" s="10" t="s">
        <v>351</v>
      </c>
      <c r="B60" s="1" t="s">
        <v>1702</v>
      </c>
      <c r="E60" s="209"/>
      <c r="F60" s="210"/>
      <c r="G60" s="6" t="str">
        <f>IF(ISNUMBER(E60),"",Controlemeldingen!$A$9)</f>
        <v>Voer een aantal (of 0) in</v>
      </c>
    </row>
    <row r="61" spans="1:7" s="96" customFormat="1" ht="14.5" x14ac:dyDescent="0.35">
      <c r="A61" s="10" t="s">
        <v>809</v>
      </c>
      <c r="B61" s="1" t="s">
        <v>1703</v>
      </c>
      <c r="E61" s="209"/>
      <c r="F61" s="210"/>
      <c r="G61" s="6" t="str">
        <f>IF(ISNUMBER(E61),"",Controlemeldingen!$A$9)</f>
        <v>Voer een aantal (of 0) in</v>
      </c>
    </row>
    <row r="62" spans="1:7" s="96" customFormat="1" ht="14.5" x14ac:dyDescent="0.35">
      <c r="A62" s="10" t="s">
        <v>810</v>
      </c>
      <c r="B62" s="1" t="s">
        <v>1707</v>
      </c>
      <c r="C62" s="208" t="s">
        <v>2</v>
      </c>
      <c r="D62" s="209"/>
      <c r="E62" s="209"/>
      <c r="F62" s="210"/>
      <c r="G62" s="6" t="str">
        <f>IF(OR(C62=INH_Lists!$B$4,ISBLANK(C62)),Controlemeldingen!$A$8,"")</f>
        <v>Maak een keuze uit het drop-down menu</v>
      </c>
    </row>
    <row r="63" spans="1:7" s="96" customFormat="1" ht="14.5" x14ac:dyDescent="0.35">
      <c r="A63" s="10" t="s">
        <v>1777</v>
      </c>
      <c r="B63" s="1" t="s">
        <v>1706</v>
      </c>
      <c r="E63" s="209"/>
      <c r="F63" s="210"/>
      <c r="G63" s="6" t="str">
        <f>IF(ISNUMBER(E63),"",Controlemeldingen!$A$9)</f>
        <v>Voer een aantal (of 0) in</v>
      </c>
    </row>
    <row r="64" spans="1:7" s="96" customFormat="1" ht="14.5" x14ac:dyDescent="0.35">
      <c r="A64" s="10" t="s">
        <v>1778</v>
      </c>
      <c r="B64" s="1" t="s">
        <v>1705</v>
      </c>
      <c r="E64" s="209"/>
      <c r="F64" s="210"/>
      <c r="G64" s="6" t="str">
        <f>IF(ISNUMBER(E64),"",Controlemeldingen!$A$9)</f>
        <v>Voer een aantal (of 0) in</v>
      </c>
    </row>
    <row r="65" spans="1:7" s="7" customFormat="1" x14ac:dyDescent="0.25">
      <c r="A65" s="10" t="s">
        <v>1779</v>
      </c>
      <c r="B65" s="1" t="s">
        <v>1704</v>
      </c>
      <c r="C65" s="75"/>
      <c r="D65" s="75"/>
      <c r="E65" s="209"/>
      <c r="F65" s="210"/>
      <c r="G65" s="6" t="str">
        <f>IF(ISNUMBER(E65),"",Controlemeldingen!$A$9)</f>
        <v>Voer een aantal (of 0) in</v>
      </c>
    </row>
    <row r="66" spans="1:7" s="56" customFormat="1" x14ac:dyDescent="0.25">
      <c r="A66" s="10"/>
      <c r="B66" s="79"/>
      <c r="C66" s="79"/>
      <c r="D66" s="79"/>
      <c r="E66" s="79"/>
      <c r="F66" s="79"/>
    </row>
    <row r="67" spans="1:7" s="7" customFormat="1" x14ac:dyDescent="0.25">
      <c r="A67" s="169"/>
      <c r="B67" s="161" t="s">
        <v>374</v>
      </c>
      <c r="C67" s="188"/>
      <c r="D67" s="188"/>
      <c r="E67" s="188"/>
      <c r="F67" s="188"/>
      <c r="G67" s="8"/>
    </row>
    <row r="68" spans="1:7" s="7" customFormat="1" x14ac:dyDescent="0.25">
      <c r="A68" s="169"/>
      <c r="B68" s="161"/>
      <c r="C68" s="188"/>
      <c r="D68" s="188"/>
      <c r="E68" s="188"/>
      <c r="F68" s="188"/>
      <c r="G68" s="8"/>
    </row>
    <row r="69" spans="1:7" s="7" customFormat="1" ht="27" x14ac:dyDescent="0.3">
      <c r="A69" s="10"/>
      <c r="B69" s="190" t="s">
        <v>841</v>
      </c>
      <c r="C69" s="75"/>
      <c r="D69" s="75"/>
      <c r="E69" s="75"/>
      <c r="F69" s="75"/>
    </row>
    <row r="70" spans="1:7" s="7" customFormat="1" ht="30" x14ac:dyDescent="0.25">
      <c r="A70" s="10" t="s">
        <v>352</v>
      </c>
      <c r="B70" s="1" t="s">
        <v>169</v>
      </c>
      <c r="C70" s="221" t="s">
        <v>0</v>
      </c>
      <c r="D70" s="221"/>
      <c r="E70" s="221"/>
      <c r="F70" s="221"/>
      <c r="G70" s="46" t="s">
        <v>1</v>
      </c>
    </row>
    <row r="71" spans="1:7" s="7" customFormat="1" x14ac:dyDescent="0.25">
      <c r="A71" s="10" t="s">
        <v>1780</v>
      </c>
      <c r="B71" s="1" t="s">
        <v>170</v>
      </c>
      <c r="C71" s="208" t="s">
        <v>2</v>
      </c>
      <c r="D71" s="209"/>
      <c r="E71" s="209"/>
      <c r="F71" s="210"/>
      <c r="G71" s="6" t="str">
        <f>IF(OR(C71=INH_Lists!$B$4,ISBLANK(C71)),Controlemeldingen!$A$8,"")</f>
        <v>Maak een keuze uit het drop-down menu</v>
      </c>
    </row>
    <row r="72" spans="1:7" s="7" customFormat="1" x14ac:dyDescent="0.25">
      <c r="A72" s="10" t="s">
        <v>1781</v>
      </c>
      <c r="B72" s="1" t="s">
        <v>811</v>
      </c>
      <c r="C72" s="208" t="s">
        <v>2</v>
      </c>
      <c r="D72" s="209"/>
      <c r="E72" s="209"/>
      <c r="F72" s="210"/>
      <c r="G72" s="6" t="str">
        <f>IF(OR(C72=INH_Lists!$B$4,ISBLANK(C72)),Controlemeldingen!$A$8,"")</f>
        <v>Maak een keuze uit het drop-down menu</v>
      </c>
    </row>
    <row r="73" spans="1:7" s="7" customFormat="1" x14ac:dyDescent="0.25">
      <c r="A73" s="10" t="s">
        <v>1782</v>
      </c>
      <c r="B73" s="1" t="s">
        <v>172</v>
      </c>
      <c r="C73" s="208" t="s">
        <v>2</v>
      </c>
      <c r="D73" s="209"/>
      <c r="E73" s="209"/>
      <c r="F73" s="210"/>
      <c r="G73" s="6" t="str">
        <f>IF(OR(C73=INH_Lists!$B$4,ISBLANK(C73)),Controlemeldingen!$A$8,"")</f>
        <v>Maak een keuze uit het drop-down menu</v>
      </c>
    </row>
    <row r="74" spans="1:7" s="7" customFormat="1" x14ac:dyDescent="0.25">
      <c r="A74" s="10" t="s">
        <v>1783</v>
      </c>
      <c r="B74" s="1" t="s">
        <v>173</v>
      </c>
      <c r="C74" s="208" t="s">
        <v>2</v>
      </c>
      <c r="D74" s="209"/>
      <c r="E74" s="209"/>
      <c r="F74" s="210"/>
      <c r="G74" s="6" t="str">
        <f>IF(OR(C74=INH_Lists!$B$4,ISBLANK(C74)),Controlemeldingen!$A$8,"")</f>
        <v>Maak een keuze uit het drop-down menu</v>
      </c>
    </row>
    <row r="75" spans="1:7" s="7" customFormat="1" x14ac:dyDescent="0.25">
      <c r="A75" s="10" t="s">
        <v>1784</v>
      </c>
      <c r="B75" s="1" t="s">
        <v>174</v>
      </c>
      <c r="C75" s="208" t="s">
        <v>2</v>
      </c>
      <c r="D75" s="209"/>
      <c r="E75" s="209"/>
      <c r="F75" s="210"/>
      <c r="G75" s="6" t="str">
        <f>IF(OR(C75=INH_Lists!$B$4,ISBLANK(C75)),Controlemeldingen!$A$8,"")</f>
        <v>Maak een keuze uit het drop-down menu</v>
      </c>
    </row>
    <row r="76" spans="1:7" s="7" customFormat="1" x14ac:dyDescent="0.25">
      <c r="A76" s="10" t="s">
        <v>1785</v>
      </c>
      <c r="B76" s="1" t="s">
        <v>812</v>
      </c>
      <c r="C76" s="208" t="s">
        <v>2</v>
      </c>
      <c r="D76" s="209"/>
      <c r="E76" s="209"/>
      <c r="F76" s="210"/>
      <c r="G76" s="6" t="str">
        <f>IF(OR(C76=INH_Lists!$B$4,ISBLANK(C76)),Controlemeldingen!$A$8,"")</f>
        <v>Maak een keuze uit het drop-down menu</v>
      </c>
    </row>
    <row r="77" spans="1:7" s="7" customFormat="1" x14ac:dyDescent="0.25">
      <c r="A77" s="10" t="s">
        <v>1786</v>
      </c>
      <c r="B77" s="1" t="s">
        <v>813</v>
      </c>
      <c r="C77" s="208" t="s">
        <v>2</v>
      </c>
      <c r="D77" s="209"/>
      <c r="E77" s="209"/>
      <c r="F77" s="210"/>
      <c r="G77" s="6" t="str">
        <f>IF(OR(C77=INH_Lists!$B$4,ISBLANK(C77)),Controlemeldingen!$A$8,"")</f>
        <v>Maak een keuze uit het drop-down menu</v>
      </c>
    </row>
    <row r="78" spans="1:7" s="7" customFormat="1" x14ac:dyDescent="0.25">
      <c r="A78" s="10" t="s">
        <v>1787</v>
      </c>
      <c r="B78" s="1" t="s">
        <v>35</v>
      </c>
      <c r="C78" s="208" t="s">
        <v>2</v>
      </c>
      <c r="D78" s="209"/>
      <c r="E78" s="209"/>
      <c r="F78" s="210"/>
      <c r="G78" s="6" t="str">
        <f>IF(OR(C78=INH_Lists!$B$4,ISBLANK(C78)),Controlemeldingen!$A$8,"")</f>
        <v>Maak een keuze uit het drop-down menu</v>
      </c>
    </row>
    <row r="79" spans="1:7" s="7" customFormat="1" x14ac:dyDescent="0.25">
      <c r="A79" s="10"/>
      <c r="B79" s="10"/>
      <c r="C79" s="10"/>
      <c r="D79" s="10"/>
      <c r="E79" s="10"/>
      <c r="F79" s="10"/>
      <c r="G79" s="10"/>
    </row>
    <row r="80" spans="1:7" s="8" customFormat="1" x14ac:dyDescent="0.35">
      <c r="A80" s="95" t="s">
        <v>848</v>
      </c>
      <c r="B80" s="20" t="s">
        <v>2291</v>
      </c>
      <c r="C80" s="208" t="s">
        <v>47</v>
      </c>
      <c r="D80" s="209"/>
      <c r="E80" s="209"/>
      <c r="F80" s="210"/>
      <c r="G80" s="6" t="str">
        <f>IF(C80=INH_Lists!$B$3,Controlemeldingen!$A$11,"")</f>
        <v>Vermeld (optioneel) een toelichting</v>
      </c>
    </row>
    <row r="81" spans="1:7" s="7" customFormat="1" x14ac:dyDescent="0.25">
      <c r="A81" s="10"/>
      <c r="B81" s="10"/>
      <c r="C81" s="10"/>
      <c r="D81" s="10"/>
      <c r="E81" s="10"/>
      <c r="F81" s="10"/>
      <c r="G81" s="10"/>
    </row>
    <row r="82" spans="1:7" s="7" customFormat="1" ht="50" x14ac:dyDescent="0.25">
      <c r="A82" s="10" t="s">
        <v>849</v>
      </c>
      <c r="B82" s="1" t="s">
        <v>175</v>
      </c>
      <c r="C82" s="75"/>
      <c r="D82" s="75"/>
      <c r="E82" s="45"/>
      <c r="F82" s="115" t="s">
        <v>814</v>
      </c>
      <c r="G82" s="46" t="s">
        <v>1</v>
      </c>
    </row>
    <row r="83" spans="1:7" s="7" customFormat="1" x14ac:dyDescent="0.25">
      <c r="A83" s="10" t="s">
        <v>1788</v>
      </c>
      <c r="B83" s="1" t="s">
        <v>170</v>
      </c>
      <c r="C83" s="75"/>
      <c r="D83" s="118"/>
      <c r="E83" s="118"/>
      <c r="F83" s="191"/>
      <c r="G83" s="6" t="str">
        <f>IF(ISNUMBER(F83),"",Controlemeldingen!$A$21)</f>
        <v>Voer een geheel getal tussen 0 en 100</v>
      </c>
    </row>
    <row r="84" spans="1:7" s="7" customFormat="1" x14ac:dyDescent="0.25">
      <c r="A84" s="10" t="s">
        <v>353</v>
      </c>
      <c r="B84" s="1" t="s">
        <v>171</v>
      </c>
      <c r="C84" s="75"/>
      <c r="D84" s="118"/>
      <c r="E84" s="118"/>
      <c r="F84" s="191"/>
      <c r="G84" s="6" t="str">
        <f>IF(ISNUMBER(F84),"",Controlemeldingen!$A$21)</f>
        <v>Voer een geheel getal tussen 0 en 100</v>
      </c>
    </row>
    <row r="85" spans="1:7" s="7" customFormat="1" x14ac:dyDescent="0.25">
      <c r="A85" s="10" t="s">
        <v>1789</v>
      </c>
      <c r="B85" s="1" t="s">
        <v>172</v>
      </c>
      <c r="C85" s="75"/>
      <c r="D85" s="118"/>
      <c r="E85" s="118"/>
      <c r="F85" s="191"/>
      <c r="G85" s="6" t="str">
        <f>IF(ISNUMBER(F85),"",Controlemeldingen!$A$21)</f>
        <v>Voer een geheel getal tussen 0 en 100</v>
      </c>
    </row>
    <row r="86" spans="1:7" s="7" customFormat="1" x14ac:dyDescent="0.25">
      <c r="A86" s="10" t="s">
        <v>1790</v>
      </c>
      <c r="B86" s="1" t="s">
        <v>173</v>
      </c>
      <c r="C86" s="75"/>
      <c r="D86" s="118"/>
      <c r="E86" s="118"/>
      <c r="F86" s="191"/>
      <c r="G86" s="6" t="str">
        <f>IF(ISNUMBER(F86),"",Controlemeldingen!$A$21)</f>
        <v>Voer een geheel getal tussen 0 en 100</v>
      </c>
    </row>
    <row r="87" spans="1:7" s="7" customFormat="1" x14ac:dyDescent="0.25">
      <c r="A87" s="10" t="s">
        <v>1791</v>
      </c>
      <c r="B87" s="1" t="s">
        <v>174</v>
      </c>
      <c r="C87" s="75"/>
      <c r="D87" s="118"/>
      <c r="E87" s="118"/>
      <c r="F87" s="191"/>
      <c r="G87" s="6" t="str">
        <f>IF(ISNUMBER(F87),"",Controlemeldingen!$A$21)</f>
        <v>Voer een geheel getal tussen 0 en 100</v>
      </c>
    </row>
    <row r="88" spans="1:7" s="7" customFormat="1" x14ac:dyDescent="0.25">
      <c r="A88" s="10" t="s">
        <v>1792</v>
      </c>
      <c r="B88" s="1" t="s">
        <v>35</v>
      </c>
      <c r="C88" s="75"/>
      <c r="D88" s="118"/>
      <c r="E88" s="118"/>
      <c r="F88" s="191"/>
      <c r="G88" s="6" t="str">
        <f>IF(ISNUMBER(F88),"",Controlemeldingen!$A$21)</f>
        <v>Voer een geheel getal tussen 0 en 100</v>
      </c>
    </row>
    <row r="90" spans="1:7" x14ac:dyDescent="0.25">
      <c r="E90" s="221" t="s">
        <v>44</v>
      </c>
      <c r="F90" s="221"/>
    </row>
    <row r="91" spans="1:7" s="7" customFormat="1" ht="20" x14ac:dyDescent="0.25">
      <c r="A91" s="10" t="s">
        <v>354</v>
      </c>
      <c r="B91" s="1" t="s">
        <v>199</v>
      </c>
      <c r="C91" s="75"/>
      <c r="D91" s="115"/>
      <c r="E91" s="209"/>
      <c r="F91" s="210"/>
      <c r="G91" s="6" t="str">
        <f>IF(ISNUMBER(E91),"",Controlemeldingen!$A$9)</f>
        <v>Voer een aantal (of 0) in</v>
      </c>
    </row>
    <row r="92" spans="1:7" s="7" customFormat="1" x14ac:dyDescent="0.25">
      <c r="A92" s="10" t="s">
        <v>135</v>
      </c>
      <c r="B92" s="10"/>
      <c r="C92" s="10"/>
      <c r="D92" s="10"/>
      <c r="E92" s="10"/>
      <c r="F92" s="10"/>
      <c r="G92" s="10"/>
    </row>
    <row r="93" spans="1:7" s="7" customFormat="1" x14ac:dyDescent="0.25">
      <c r="A93" s="169"/>
      <c r="B93" s="75"/>
      <c r="C93" s="221" t="s">
        <v>0</v>
      </c>
      <c r="D93" s="221"/>
      <c r="E93" s="221"/>
      <c r="F93" s="221"/>
      <c r="G93" s="46" t="s">
        <v>1</v>
      </c>
    </row>
    <row r="94" spans="1:7" s="7" customFormat="1" x14ac:dyDescent="0.25">
      <c r="A94" s="10" t="s">
        <v>355</v>
      </c>
      <c r="B94" s="1" t="s">
        <v>176</v>
      </c>
      <c r="C94" s="208" t="s">
        <v>2</v>
      </c>
      <c r="D94" s="209"/>
      <c r="E94" s="209"/>
      <c r="F94" s="210"/>
      <c r="G94" s="6" t="str">
        <f>IF(OR(C94=INH_Lists!$B$8,ISBLANK(C94)),Controlemeldingen!$A$8,"")</f>
        <v>Maak een keuze uit het drop-down menu</v>
      </c>
    </row>
    <row r="95" spans="1:7" s="7" customFormat="1" x14ac:dyDescent="0.25">
      <c r="A95" s="169"/>
      <c r="B95" s="75"/>
      <c r="C95" s="188"/>
      <c r="D95" s="188"/>
      <c r="E95" s="188"/>
      <c r="F95" s="188"/>
      <c r="G95" s="8"/>
    </row>
    <row r="96" spans="1:7" s="7" customFormat="1" x14ac:dyDescent="0.25">
      <c r="A96" s="75"/>
      <c r="B96" s="75"/>
      <c r="C96" s="221" t="s">
        <v>0</v>
      </c>
      <c r="D96" s="221"/>
      <c r="E96" s="221"/>
      <c r="F96" s="221"/>
      <c r="G96" s="46" t="s">
        <v>1</v>
      </c>
    </row>
    <row r="97" spans="1:7" s="7" customFormat="1" ht="30" x14ac:dyDescent="0.25">
      <c r="A97" s="10" t="s">
        <v>356</v>
      </c>
      <c r="B97" s="1" t="s">
        <v>2319</v>
      </c>
      <c r="C97" s="208" t="s">
        <v>47</v>
      </c>
      <c r="D97" s="209"/>
      <c r="E97" s="209"/>
      <c r="F97" s="210"/>
      <c r="G97" s="6" t="str">
        <f>IF(C97=INH_Lists!$B$3,Controlemeldingen!$A$14,"")</f>
        <v>Maak een keuze uit het drop-down menu/geef een toelichting</v>
      </c>
    </row>
    <row r="98" spans="1:7" s="7" customFormat="1" x14ac:dyDescent="0.25">
      <c r="A98" s="169"/>
      <c r="B98" s="75"/>
      <c r="C98" s="188"/>
      <c r="D98" s="188"/>
      <c r="E98" s="188"/>
      <c r="F98" s="188"/>
      <c r="G98" s="8"/>
    </row>
    <row r="99" spans="1:7" s="7" customFormat="1" ht="40" x14ac:dyDescent="0.25">
      <c r="A99" s="10" t="s">
        <v>357</v>
      </c>
      <c r="B99" s="1" t="s">
        <v>177</v>
      </c>
      <c r="C99" s="75"/>
      <c r="D99" s="115"/>
      <c r="E99" s="221" t="s">
        <v>178</v>
      </c>
      <c r="F99" s="221"/>
      <c r="G99" s="46" t="s">
        <v>1</v>
      </c>
    </row>
    <row r="100" spans="1:7" s="7" customFormat="1" x14ac:dyDescent="0.25">
      <c r="A100" s="10" t="s">
        <v>1793</v>
      </c>
      <c r="B100" s="1" t="s">
        <v>179</v>
      </c>
      <c r="C100" s="75"/>
      <c r="D100" s="115"/>
      <c r="E100" s="222"/>
      <c r="F100" s="223"/>
      <c r="G100" s="6" t="str">
        <f>IF(ISNUMBER(E100),"",Controlemeldingen!$A$12)</f>
        <v>Voer een bedrag in, in hele euro's</v>
      </c>
    </row>
    <row r="101" spans="1:7" s="7" customFormat="1" x14ac:dyDescent="0.25">
      <c r="A101" s="10" t="s">
        <v>1794</v>
      </c>
      <c r="B101" s="1" t="s">
        <v>180</v>
      </c>
      <c r="C101" s="75"/>
      <c r="D101" s="115"/>
      <c r="E101" s="222"/>
      <c r="F101" s="223"/>
      <c r="G101" s="6" t="str">
        <f>IF(ISNUMBER(E101),"",Controlemeldingen!$A$12)</f>
        <v>Voer een bedrag in, in hele euro's</v>
      </c>
    </row>
    <row r="102" spans="1:7" s="7" customFormat="1" x14ac:dyDescent="0.25">
      <c r="A102" s="10" t="s">
        <v>1795</v>
      </c>
      <c r="B102" s="1" t="s">
        <v>181</v>
      </c>
      <c r="C102" s="75"/>
      <c r="D102" s="115"/>
      <c r="E102" s="222"/>
      <c r="F102" s="223"/>
      <c r="G102" s="6" t="str">
        <f>IF(ISNUMBER(E102),"",Controlemeldingen!$A$12)</f>
        <v>Voer een bedrag in, in hele euro's</v>
      </c>
    </row>
    <row r="103" spans="1:7" s="7" customFormat="1" x14ac:dyDescent="0.25">
      <c r="A103" s="10" t="s">
        <v>1796</v>
      </c>
      <c r="B103" s="1" t="s">
        <v>182</v>
      </c>
      <c r="C103" s="75"/>
      <c r="D103" s="115"/>
      <c r="E103" s="222"/>
      <c r="F103" s="223"/>
      <c r="G103" s="6" t="str">
        <f>IF(ISNUMBER(E103),"",Controlemeldingen!$A$12)</f>
        <v>Voer een bedrag in, in hele euro's</v>
      </c>
    </row>
    <row r="104" spans="1:7" s="7" customFormat="1" x14ac:dyDescent="0.25">
      <c r="A104" s="10" t="s">
        <v>1797</v>
      </c>
      <c r="B104" s="1" t="s">
        <v>183</v>
      </c>
      <c r="C104" s="75"/>
      <c r="D104" s="115"/>
      <c r="E104" s="222"/>
      <c r="F104" s="223"/>
      <c r="G104" s="6" t="str">
        <f>IF(ISNUMBER(E104),"",Controlemeldingen!$A$12)</f>
        <v>Voer een bedrag in, in hele euro's</v>
      </c>
    </row>
    <row r="105" spans="1:7" s="7" customFormat="1" x14ac:dyDescent="0.25">
      <c r="A105" s="10" t="s">
        <v>1798</v>
      </c>
      <c r="B105" s="1" t="s">
        <v>184</v>
      </c>
      <c r="C105" s="75"/>
      <c r="D105" s="115"/>
      <c r="E105" s="222"/>
      <c r="F105" s="223"/>
      <c r="G105" s="6" t="str">
        <f>IF(ISNUMBER(E105),"",Controlemeldingen!$A$12)</f>
        <v>Voer een bedrag in, in hele euro's</v>
      </c>
    </row>
    <row r="107" spans="1:7" s="7" customFormat="1" x14ac:dyDescent="0.25">
      <c r="A107" s="75"/>
      <c r="B107" s="75"/>
      <c r="C107" s="221" t="s">
        <v>0</v>
      </c>
      <c r="D107" s="221"/>
      <c r="E107" s="221"/>
      <c r="F107" s="221"/>
      <c r="G107" s="46" t="s">
        <v>1</v>
      </c>
    </row>
    <row r="108" spans="1:7" s="7" customFormat="1" ht="20" x14ac:dyDescent="0.25">
      <c r="A108" s="10" t="s">
        <v>358</v>
      </c>
      <c r="B108" s="1" t="s">
        <v>185</v>
      </c>
      <c r="C108" s="208" t="s">
        <v>47</v>
      </c>
      <c r="D108" s="209"/>
      <c r="E108" s="209"/>
      <c r="F108" s="210"/>
      <c r="G108" s="6" t="str">
        <f>IF(C108=INH_Lists!$B$3,Controlemeldingen!$A$14,"")</f>
        <v>Maak een keuze uit het drop-down menu/geef een toelichting</v>
      </c>
    </row>
    <row r="110" spans="1:7" s="7" customFormat="1" x14ac:dyDescent="0.25">
      <c r="A110" s="169"/>
      <c r="B110" s="75"/>
      <c r="C110" s="221" t="s">
        <v>0</v>
      </c>
      <c r="D110" s="221"/>
      <c r="E110" s="221"/>
      <c r="F110" s="221"/>
      <c r="G110" s="46" t="s">
        <v>1</v>
      </c>
    </row>
    <row r="111" spans="1:7" s="7" customFormat="1" x14ac:dyDescent="0.25">
      <c r="A111" s="10" t="s">
        <v>359</v>
      </c>
      <c r="B111" s="1" t="s">
        <v>186</v>
      </c>
      <c r="C111" s="208" t="s">
        <v>2</v>
      </c>
      <c r="D111" s="209"/>
      <c r="E111" s="209"/>
      <c r="F111" s="210"/>
      <c r="G111" s="6" t="str">
        <f>IF(OR(C111=INH_Lists!$B$4,ISBLANK(C111)),Controlemeldingen!$A$8,"")</f>
        <v>Maak een keuze uit het drop-down menu</v>
      </c>
    </row>
    <row r="113" spans="1:7" s="7" customFormat="1" ht="30" x14ac:dyDescent="0.25">
      <c r="A113" s="10" t="s">
        <v>360</v>
      </c>
      <c r="B113" s="1" t="s">
        <v>2292</v>
      </c>
      <c r="C113" s="75"/>
      <c r="D113" s="115"/>
      <c r="E113" s="221" t="s">
        <v>0</v>
      </c>
      <c r="F113" s="221"/>
      <c r="G113" s="46" t="s">
        <v>1</v>
      </c>
    </row>
    <row r="114" spans="1:7" s="7" customFormat="1" x14ac:dyDescent="0.25">
      <c r="A114" s="10" t="s">
        <v>1799</v>
      </c>
      <c r="B114" s="1" t="s">
        <v>837</v>
      </c>
      <c r="C114" s="75"/>
      <c r="D114" s="115"/>
      <c r="E114" s="209"/>
      <c r="F114" s="210"/>
      <c r="G114" s="6" t="str">
        <f>IF(ISNUMBER(E114),"",Controlemeldingen!$A$9)</f>
        <v>Voer een aantal (of 0) in</v>
      </c>
    </row>
    <row r="115" spans="1:7" s="7" customFormat="1" x14ac:dyDescent="0.25">
      <c r="A115" s="10" t="s">
        <v>1800</v>
      </c>
      <c r="B115" s="1" t="s">
        <v>187</v>
      </c>
      <c r="C115" s="75"/>
      <c r="D115" s="115"/>
      <c r="E115" s="209"/>
      <c r="F115" s="210"/>
      <c r="G115" s="6" t="str">
        <f>IF(ISNUMBER(E115),"",Controlemeldingen!$A$9)</f>
        <v>Voer een aantal (of 0) in</v>
      </c>
    </row>
    <row r="117" spans="1:7" s="7" customFormat="1" x14ac:dyDescent="0.25">
      <c r="A117" s="10"/>
      <c r="B117" s="75"/>
      <c r="C117" s="221" t="s">
        <v>0</v>
      </c>
      <c r="D117" s="221"/>
      <c r="E117" s="221"/>
      <c r="F117" s="221"/>
      <c r="G117" s="46" t="s">
        <v>1</v>
      </c>
    </row>
    <row r="118" spans="1:7" s="7" customFormat="1" x14ac:dyDescent="0.25">
      <c r="A118" s="10" t="s">
        <v>361</v>
      </c>
      <c r="B118" s="1" t="s">
        <v>424</v>
      </c>
      <c r="C118" s="208" t="s">
        <v>47</v>
      </c>
      <c r="D118" s="209"/>
      <c r="E118" s="209"/>
      <c r="F118" s="210"/>
      <c r="G118" s="6" t="str">
        <f>IF(C118=INH_Lists!$B$3,Controlemeldingen!$A$11,"")</f>
        <v>Vermeld (optioneel) een toelichting</v>
      </c>
    </row>
    <row r="121" spans="1:7" s="7" customFormat="1" x14ac:dyDescent="0.25">
      <c r="A121" s="169"/>
      <c r="B121" s="161" t="s">
        <v>375</v>
      </c>
      <c r="C121" s="188"/>
      <c r="D121" s="188"/>
      <c r="E121" s="188"/>
      <c r="F121" s="188"/>
      <c r="G121" s="8"/>
    </row>
    <row r="122" spans="1:7" ht="27" x14ac:dyDescent="0.3">
      <c r="B122" s="190" t="s">
        <v>845</v>
      </c>
    </row>
    <row r="123" spans="1:7" ht="14" x14ac:dyDescent="0.3">
      <c r="B123" s="190"/>
    </row>
    <row r="124" spans="1:7" s="7" customFormat="1" ht="30" x14ac:dyDescent="0.25">
      <c r="A124" s="10" t="s">
        <v>362</v>
      </c>
      <c r="B124" s="1" t="s">
        <v>2296</v>
      </c>
      <c r="C124" s="75"/>
      <c r="D124" s="115"/>
      <c r="E124" s="221" t="s">
        <v>0</v>
      </c>
      <c r="F124" s="221"/>
      <c r="G124" s="46" t="s">
        <v>1</v>
      </c>
    </row>
    <row r="125" spans="1:7" s="7" customFormat="1" x14ac:dyDescent="0.25">
      <c r="A125" s="10" t="s">
        <v>1801</v>
      </c>
      <c r="B125" s="1" t="s">
        <v>188</v>
      </c>
      <c r="C125" s="75"/>
      <c r="D125" s="115"/>
      <c r="E125" s="209"/>
      <c r="F125" s="210"/>
      <c r="G125" s="6" t="str">
        <f>IF(ISNUMBER(E125),"",Controlemeldingen!$A$9)</f>
        <v>Voer een aantal (of 0) in</v>
      </c>
    </row>
    <row r="126" spans="1:7" s="7" customFormat="1" x14ac:dyDescent="0.25">
      <c r="A126" s="10" t="s">
        <v>1802</v>
      </c>
      <c r="B126" s="1" t="s">
        <v>189</v>
      </c>
      <c r="C126" s="75"/>
      <c r="D126" s="115"/>
      <c r="E126" s="209"/>
      <c r="F126" s="210"/>
      <c r="G126" s="6" t="str">
        <f>IF(ISNUMBER(E126),"",Controlemeldingen!$A$9)</f>
        <v>Voer een aantal (of 0) in</v>
      </c>
    </row>
    <row r="127" spans="1:7" s="7" customFormat="1" x14ac:dyDescent="0.25">
      <c r="A127" s="10" t="s">
        <v>1803</v>
      </c>
      <c r="B127" s="1" t="s">
        <v>38</v>
      </c>
      <c r="C127" s="75"/>
      <c r="D127" s="115"/>
      <c r="E127" s="209"/>
      <c r="F127" s="210"/>
      <c r="G127" s="6" t="str">
        <f>IF(ISNUMBER(E127),"",Controlemeldingen!$A$9)</f>
        <v>Voer een aantal (of 0) in</v>
      </c>
    </row>
    <row r="128" spans="1:7" s="7" customFormat="1" x14ac:dyDescent="0.25">
      <c r="A128" s="10" t="s">
        <v>1804</v>
      </c>
      <c r="B128" s="1" t="s">
        <v>39</v>
      </c>
      <c r="C128" s="75"/>
      <c r="D128" s="115"/>
      <c r="E128" s="209"/>
      <c r="F128" s="210"/>
      <c r="G128" s="6" t="str">
        <f>IF(ISNUMBER(E128),"",Controlemeldingen!$A$9)</f>
        <v>Voer een aantal (of 0) in</v>
      </c>
    </row>
    <row r="129" spans="1:7" s="7" customFormat="1" x14ac:dyDescent="0.25">
      <c r="A129" s="10" t="s">
        <v>1805</v>
      </c>
      <c r="B129" s="1" t="s">
        <v>190</v>
      </c>
      <c r="C129" s="75"/>
      <c r="D129" s="115"/>
      <c r="E129" s="209"/>
      <c r="F129" s="210"/>
      <c r="G129" s="6" t="str">
        <f>IF(ISNUMBER(E129),"",Controlemeldingen!$A$9)</f>
        <v>Voer een aantal (of 0) in</v>
      </c>
    </row>
    <row r="130" spans="1:7" s="7" customFormat="1" x14ac:dyDescent="0.25">
      <c r="A130" s="10" t="s">
        <v>1806</v>
      </c>
      <c r="B130" s="1" t="s">
        <v>191</v>
      </c>
      <c r="C130" s="75"/>
      <c r="D130" s="115"/>
      <c r="E130" s="209"/>
      <c r="F130" s="210"/>
      <c r="G130" s="6" t="str">
        <f>IF(ISNUMBER(E130),"",Controlemeldingen!$A$9)</f>
        <v>Voer een aantal (of 0) in</v>
      </c>
    </row>
    <row r="131" spans="1:7" s="7" customFormat="1" x14ac:dyDescent="0.25">
      <c r="A131" s="10" t="s">
        <v>1807</v>
      </c>
      <c r="B131" s="1" t="s">
        <v>40</v>
      </c>
      <c r="C131" s="75"/>
      <c r="D131" s="115"/>
      <c r="E131" s="209"/>
      <c r="F131" s="210"/>
      <c r="G131" s="6" t="str">
        <f>IF(ISNUMBER(E131),"",Controlemeldingen!$A$9)</f>
        <v>Voer een aantal (of 0) in</v>
      </c>
    </row>
    <row r="132" spans="1:7" s="7" customFormat="1" x14ac:dyDescent="0.25">
      <c r="A132" s="10" t="s">
        <v>1808</v>
      </c>
      <c r="B132" s="1" t="s">
        <v>192</v>
      </c>
      <c r="C132" s="75"/>
      <c r="D132" s="115"/>
      <c r="E132" s="209"/>
      <c r="F132" s="210"/>
      <c r="G132" s="6" t="str">
        <f>IF(ISNUMBER(E132),"",Controlemeldingen!$A$9)</f>
        <v>Voer een aantal (of 0) in</v>
      </c>
    </row>
    <row r="133" spans="1:7" s="7" customFormat="1" x14ac:dyDescent="0.25">
      <c r="A133" s="10" t="s">
        <v>1809</v>
      </c>
      <c r="B133" s="1" t="s">
        <v>193</v>
      </c>
      <c r="C133" s="75"/>
      <c r="D133" s="115"/>
      <c r="E133" s="209"/>
      <c r="F133" s="210"/>
      <c r="G133" s="6" t="str">
        <f>IF(ISNUMBER(E133),"",Controlemeldingen!$A$9)</f>
        <v>Voer een aantal (of 0) in</v>
      </c>
    </row>
    <row r="134" spans="1:7" s="7" customFormat="1" x14ac:dyDescent="0.25">
      <c r="A134" s="10" t="s">
        <v>1810</v>
      </c>
      <c r="B134" s="1" t="s">
        <v>41</v>
      </c>
      <c r="C134" s="75"/>
      <c r="D134" s="115"/>
      <c r="E134" s="209"/>
      <c r="F134" s="210"/>
      <c r="G134" s="6" t="str">
        <f>IF(ISNUMBER(E134),"",Controlemeldingen!$A$9)</f>
        <v>Voer een aantal (of 0) in</v>
      </c>
    </row>
    <row r="135" spans="1:7" s="7" customFormat="1" x14ac:dyDescent="0.25">
      <c r="A135" s="10" t="s">
        <v>1811</v>
      </c>
      <c r="B135" s="1" t="s">
        <v>194</v>
      </c>
      <c r="C135" s="75"/>
      <c r="D135" s="115"/>
      <c r="E135" s="209"/>
      <c r="F135" s="210"/>
      <c r="G135" s="6" t="str">
        <f>IF(ISNUMBER(E135),"",Controlemeldingen!$A$9)</f>
        <v>Voer een aantal (of 0) in</v>
      </c>
    </row>
    <row r="136" spans="1:7" s="7" customFormat="1" x14ac:dyDescent="0.25">
      <c r="A136" s="10" t="s">
        <v>1812</v>
      </c>
      <c r="B136" s="1" t="s">
        <v>195</v>
      </c>
      <c r="C136" s="75"/>
      <c r="D136" s="115"/>
      <c r="E136" s="209"/>
      <c r="F136" s="210"/>
      <c r="G136" s="6" t="str">
        <f>IF(ISNUMBER(E136),"",Controlemeldingen!$A$9)</f>
        <v>Voer een aantal (of 0) in</v>
      </c>
    </row>
    <row r="137" spans="1:7" s="7" customFormat="1" x14ac:dyDescent="0.25">
      <c r="A137" s="10" t="s">
        <v>1813</v>
      </c>
      <c r="B137" s="28" t="s">
        <v>431</v>
      </c>
      <c r="C137" s="75"/>
      <c r="D137" s="115"/>
      <c r="E137" s="209"/>
      <c r="F137" s="210"/>
      <c r="G137" s="6" t="str">
        <f>IF(ISNUMBER(E137),"",Controlemeldingen!$A$9)</f>
        <v>Voer een aantal (of 0) in</v>
      </c>
    </row>
    <row r="138" spans="1:7" s="7" customFormat="1" x14ac:dyDescent="0.25">
      <c r="A138" s="10" t="s">
        <v>1814</v>
      </c>
      <c r="B138" s="1" t="s">
        <v>42</v>
      </c>
      <c r="C138" s="75"/>
      <c r="D138" s="115"/>
      <c r="E138" s="209"/>
      <c r="F138" s="210"/>
      <c r="G138" s="6" t="str">
        <f>IF(ISNUMBER(E138),"",Controlemeldingen!$A$9)</f>
        <v>Voer een aantal (of 0) in</v>
      </c>
    </row>
    <row r="139" spans="1:7" s="7" customFormat="1" x14ac:dyDescent="0.25">
      <c r="A139" s="10" t="s">
        <v>1815</v>
      </c>
      <c r="B139" s="1" t="s">
        <v>196</v>
      </c>
      <c r="C139" s="75"/>
      <c r="D139" s="115"/>
      <c r="E139" s="209"/>
      <c r="F139" s="210"/>
      <c r="G139" s="6" t="str">
        <f>IF(ISNUMBER(E139),"",Controlemeldingen!$A$9)</f>
        <v>Voer een aantal (of 0) in</v>
      </c>
    </row>
    <row r="140" spans="1:7" s="7" customFormat="1" x14ac:dyDescent="0.25">
      <c r="A140" s="10" t="s">
        <v>1816</v>
      </c>
      <c r="B140" s="1" t="s">
        <v>82</v>
      </c>
      <c r="C140" s="75"/>
      <c r="D140" s="115"/>
      <c r="E140" s="209"/>
      <c r="F140" s="210"/>
      <c r="G140" s="6" t="str">
        <f>IF(ISNUMBER(E140),"",Controlemeldingen!$A$9)</f>
        <v>Voer een aantal (of 0) in</v>
      </c>
    </row>
    <row r="141" spans="1:7" s="7" customFormat="1" x14ac:dyDescent="0.25">
      <c r="A141" s="10" t="s">
        <v>1817</v>
      </c>
      <c r="B141" s="1" t="s">
        <v>842</v>
      </c>
      <c r="C141" s="75"/>
      <c r="D141" s="115"/>
      <c r="E141" s="209"/>
      <c r="F141" s="210"/>
      <c r="G141" s="6" t="str">
        <f>IF(ISNUMBER(E141),"",Controlemeldingen!$A$9)</f>
        <v>Voer een aantal (of 0) in</v>
      </c>
    </row>
    <row r="142" spans="1:7" s="7" customFormat="1" x14ac:dyDescent="0.25">
      <c r="A142" s="10" t="s">
        <v>1818</v>
      </c>
      <c r="B142" s="28" t="s">
        <v>843</v>
      </c>
      <c r="C142" s="75"/>
      <c r="D142" s="115"/>
      <c r="E142" s="209"/>
      <c r="F142" s="210"/>
      <c r="G142" s="6" t="str">
        <f>IF(ISNUMBER(E142),"",Controlemeldingen!$A$9)</f>
        <v>Voer een aantal (of 0) in</v>
      </c>
    </row>
    <row r="143" spans="1:7" s="7" customFormat="1" x14ac:dyDescent="0.25">
      <c r="A143" s="10" t="s">
        <v>1819</v>
      </c>
      <c r="B143" s="1" t="s">
        <v>847</v>
      </c>
      <c r="C143" s="75"/>
      <c r="D143" s="115"/>
      <c r="E143" s="209"/>
      <c r="F143" s="210"/>
      <c r="G143" s="6" t="str">
        <f>IF(ISNUMBER(E143),"",Controlemeldingen!$A$9)</f>
        <v>Voer een aantal (of 0) in</v>
      </c>
    </row>
    <row r="144" spans="1:7" s="7" customFormat="1" x14ac:dyDescent="0.25">
      <c r="A144" s="10" t="s">
        <v>1820</v>
      </c>
      <c r="B144" s="1" t="s">
        <v>844</v>
      </c>
      <c r="C144" s="75"/>
      <c r="D144" s="115"/>
      <c r="E144" s="209"/>
      <c r="F144" s="210"/>
      <c r="G144" s="6" t="str">
        <f>IF(ISNUMBER(E144),"",Controlemeldingen!$A$9)</f>
        <v>Voer een aantal (of 0) in</v>
      </c>
    </row>
    <row r="147" spans="1:7" ht="20" x14ac:dyDescent="0.25">
      <c r="A147" s="10" t="s">
        <v>363</v>
      </c>
      <c r="B147" s="1" t="s">
        <v>2293</v>
      </c>
      <c r="C147" s="208" t="s">
        <v>47</v>
      </c>
      <c r="D147" s="209"/>
      <c r="E147" s="209"/>
      <c r="F147" s="210"/>
      <c r="G147" s="6" t="str">
        <f>IF(OR(C147=INH_Lists!$B$2,ISBLANK(C147)),Controlemeldingen!$A$15,"")</f>
        <v xml:space="preserve">Geef een toelichting (verplicht) </v>
      </c>
    </row>
    <row r="150" spans="1:7" s="7" customFormat="1" ht="20" x14ac:dyDescent="0.25">
      <c r="A150" s="10" t="s">
        <v>364</v>
      </c>
      <c r="B150" s="1" t="s">
        <v>815</v>
      </c>
      <c r="C150" s="221"/>
      <c r="D150" s="221"/>
      <c r="E150" s="117"/>
      <c r="F150" s="117"/>
    </row>
    <row r="151" spans="1:7" s="7" customFormat="1" ht="19" x14ac:dyDescent="0.25">
      <c r="A151" s="10"/>
      <c r="B151" s="3" t="s">
        <v>197</v>
      </c>
      <c r="C151" s="115"/>
      <c r="D151" s="115"/>
      <c r="E151" s="221" t="s">
        <v>124</v>
      </c>
      <c r="F151" s="221"/>
      <c r="G151" s="46" t="s">
        <v>1</v>
      </c>
    </row>
    <row r="152" spans="1:7" s="7" customFormat="1" x14ac:dyDescent="0.25">
      <c r="A152" s="10" t="s">
        <v>1821</v>
      </c>
      <c r="B152" s="1" t="s">
        <v>43</v>
      </c>
      <c r="C152" s="221"/>
      <c r="D152" s="221"/>
      <c r="E152" s="209"/>
      <c r="F152" s="210"/>
      <c r="G152" s="6" t="str">
        <f>IF(ISNUMBER(E152),"",Controlemeldingen!$A$9)</f>
        <v>Voer een aantal (of 0) in</v>
      </c>
    </row>
    <row r="153" spans="1:7" s="7" customFormat="1" x14ac:dyDescent="0.25">
      <c r="A153" s="10" t="s">
        <v>1822</v>
      </c>
      <c r="B153" s="1" t="s">
        <v>12</v>
      </c>
      <c r="C153" s="115"/>
      <c r="D153" s="115"/>
      <c r="E153" s="209"/>
      <c r="F153" s="210"/>
      <c r="G153" s="6" t="str">
        <f>IF(ISNUMBER(E153),"",Controlemeldingen!$A$9)</f>
        <v>Voer een aantal (of 0) in</v>
      </c>
    </row>
    <row r="154" spans="1:7" s="7" customFormat="1" x14ac:dyDescent="0.25">
      <c r="A154" s="10" t="s">
        <v>1823</v>
      </c>
      <c r="B154" s="1" t="s">
        <v>13</v>
      </c>
      <c r="C154" s="221"/>
      <c r="D154" s="221"/>
      <c r="E154" s="209"/>
      <c r="F154" s="210"/>
      <c r="G154" s="6" t="str">
        <f>IF(ISNUMBER(E154),"",Controlemeldingen!$A$9)</f>
        <v>Voer een aantal (of 0) in</v>
      </c>
    </row>
    <row r="155" spans="1:7" s="7" customFormat="1" x14ac:dyDescent="0.25">
      <c r="A155" s="10" t="s">
        <v>1824</v>
      </c>
      <c r="B155" s="1" t="s">
        <v>14</v>
      </c>
      <c r="C155" s="221"/>
      <c r="D155" s="221"/>
      <c r="E155" s="209"/>
      <c r="F155" s="210"/>
      <c r="G155" s="6" t="str">
        <f>IF(ISNUMBER(E155),"",Controlemeldingen!$A$9)</f>
        <v>Voer een aantal (of 0) in</v>
      </c>
    </row>
    <row r="157" spans="1:7" s="7" customFormat="1" x14ac:dyDescent="0.25">
      <c r="A157" s="79"/>
      <c r="B157" s="100"/>
      <c r="C157" s="100"/>
      <c r="D157" s="100"/>
      <c r="E157" s="221" t="s">
        <v>124</v>
      </c>
      <c r="F157" s="221"/>
      <c r="G157" s="46" t="s">
        <v>1</v>
      </c>
    </row>
    <row r="158" spans="1:7" s="7" customFormat="1" ht="30" x14ac:dyDescent="0.25">
      <c r="A158" s="10" t="s">
        <v>365</v>
      </c>
      <c r="B158" s="1" t="s">
        <v>1693</v>
      </c>
      <c r="C158" s="75"/>
      <c r="D158" s="115"/>
      <c r="E158" s="209"/>
      <c r="F158" s="210"/>
      <c r="G158" s="6" t="str">
        <f>IF(ISNUMBER(E158),"",Controlemeldingen!$A$9)</f>
        <v>Voer een aantal (of 0) in</v>
      </c>
    </row>
    <row r="159" spans="1:7" s="7" customFormat="1" x14ac:dyDescent="0.25">
      <c r="A159" s="10" t="s">
        <v>135</v>
      </c>
      <c r="B159" s="10"/>
      <c r="C159" s="10"/>
      <c r="D159" s="10"/>
      <c r="E159" s="10"/>
      <c r="F159" s="10"/>
      <c r="G159" s="10"/>
    </row>
    <row r="160" spans="1:7" s="7" customFormat="1" x14ac:dyDescent="0.25">
      <c r="A160" s="79" t="s">
        <v>135</v>
      </c>
      <c r="B160" s="100"/>
      <c r="C160" s="100"/>
      <c r="D160" s="100"/>
      <c r="E160" s="221"/>
      <c r="F160" s="221"/>
      <c r="G160" s="46"/>
    </row>
    <row r="161" spans="1:7" s="7" customFormat="1" ht="20" x14ac:dyDescent="0.25">
      <c r="A161" s="10" t="s">
        <v>366</v>
      </c>
      <c r="B161" s="1" t="s">
        <v>824</v>
      </c>
      <c r="C161" s="75"/>
      <c r="D161" s="115"/>
      <c r="E161" s="221" t="s">
        <v>124</v>
      </c>
      <c r="F161" s="221"/>
      <c r="G161" s="46" t="s">
        <v>1</v>
      </c>
    </row>
    <row r="162" spans="1:7" s="7" customFormat="1" x14ac:dyDescent="0.25">
      <c r="A162" s="10" t="s">
        <v>1825</v>
      </c>
      <c r="B162" s="1" t="s">
        <v>89</v>
      </c>
      <c r="C162" s="75"/>
      <c r="D162" s="115"/>
      <c r="E162" s="209"/>
      <c r="F162" s="210"/>
      <c r="G162" s="6" t="str">
        <f>IF(ISNUMBER(E162),"",Controlemeldingen!$A$9)</f>
        <v>Voer een aantal (of 0) in</v>
      </c>
    </row>
    <row r="163" spans="1:7" s="7" customFormat="1" x14ac:dyDescent="0.25">
      <c r="A163" s="10" t="s">
        <v>1826</v>
      </c>
      <c r="B163" s="1" t="s">
        <v>817</v>
      </c>
      <c r="C163" s="75"/>
      <c r="D163" s="115"/>
      <c r="E163" s="209"/>
      <c r="F163" s="210"/>
      <c r="G163" s="6" t="str">
        <f>IF(ISNUMBER(E163),"",Controlemeldingen!$A$9)</f>
        <v>Voer een aantal (of 0) in</v>
      </c>
    </row>
    <row r="164" spans="1:7" s="7" customFormat="1" x14ac:dyDescent="0.25">
      <c r="A164" s="10" t="s">
        <v>1827</v>
      </c>
      <c r="B164" s="1" t="s">
        <v>818</v>
      </c>
      <c r="C164" s="75"/>
      <c r="D164" s="115"/>
      <c r="E164" s="209"/>
      <c r="F164" s="210"/>
      <c r="G164" s="6" t="str">
        <f>IF(ISNUMBER(E164),"",Controlemeldingen!$A$9)</f>
        <v>Voer een aantal (of 0) in</v>
      </c>
    </row>
    <row r="165" spans="1:7" s="7" customFormat="1" x14ac:dyDescent="0.25">
      <c r="A165" s="10" t="s">
        <v>1828</v>
      </c>
      <c r="B165" s="1" t="s">
        <v>819</v>
      </c>
      <c r="C165" s="75"/>
      <c r="D165" s="115"/>
      <c r="E165" s="209"/>
      <c r="F165" s="210"/>
      <c r="G165" s="6" t="str">
        <f>IF(ISNUMBER(E165),"",Controlemeldingen!$A$9)</f>
        <v>Voer een aantal (of 0) in</v>
      </c>
    </row>
    <row r="166" spans="1:7" s="7" customFormat="1" x14ac:dyDescent="0.25">
      <c r="A166" s="10" t="s">
        <v>1829</v>
      </c>
      <c r="B166" s="1" t="s">
        <v>820</v>
      </c>
      <c r="C166" s="75"/>
      <c r="D166" s="115"/>
      <c r="E166" s="209"/>
      <c r="F166" s="210"/>
      <c r="G166" s="6" t="str">
        <f>IF(ISNUMBER(E166),"",Controlemeldingen!$A$9)</f>
        <v>Voer een aantal (of 0) in</v>
      </c>
    </row>
    <row r="167" spans="1:7" s="7" customFormat="1" x14ac:dyDescent="0.25">
      <c r="A167" s="10" t="s">
        <v>1830</v>
      </c>
      <c r="B167" s="1" t="s">
        <v>821</v>
      </c>
      <c r="C167" s="75"/>
      <c r="D167" s="115"/>
      <c r="E167" s="209"/>
      <c r="F167" s="210"/>
      <c r="G167" s="6" t="str">
        <f>IF(ISNUMBER(E167),"",Controlemeldingen!$A$9)</f>
        <v>Voer een aantal (of 0) in</v>
      </c>
    </row>
    <row r="168" spans="1:7" s="7" customFormat="1" x14ac:dyDescent="0.25">
      <c r="A168" s="10" t="s">
        <v>1831</v>
      </c>
      <c r="B168" s="1" t="s">
        <v>822</v>
      </c>
      <c r="C168" s="75"/>
      <c r="D168" s="115"/>
      <c r="E168" s="209"/>
      <c r="F168" s="210"/>
      <c r="G168" s="6" t="str">
        <f>IF(ISNUMBER(E168),"",Controlemeldingen!$A$9)</f>
        <v>Voer een aantal (of 0) in</v>
      </c>
    </row>
    <row r="169" spans="1:7" s="7" customFormat="1" x14ac:dyDescent="0.25">
      <c r="A169" s="10" t="s">
        <v>1832</v>
      </c>
      <c r="B169" s="1" t="s">
        <v>823</v>
      </c>
      <c r="C169" s="75"/>
      <c r="D169" s="115"/>
      <c r="E169" s="209"/>
      <c r="F169" s="210"/>
      <c r="G169" s="6" t="str">
        <f>IF(ISNUMBER(E169),"",Controlemeldingen!$A$9)</f>
        <v>Voer een aantal (of 0) in</v>
      </c>
    </row>
    <row r="170" spans="1:7" s="7" customFormat="1" x14ac:dyDescent="0.25">
      <c r="A170" s="79" t="s">
        <v>135</v>
      </c>
      <c r="B170" s="100"/>
      <c r="C170" s="100"/>
      <c r="D170" s="100"/>
      <c r="E170" s="100"/>
      <c r="F170" s="100"/>
      <c r="G170" s="11"/>
    </row>
    <row r="171" spans="1:7" s="7" customFormat="1" x14ac:dyDescent="0.25">
      <c r="A171" s="79" t="s">
        <v>135</v>
      </c>
      <c r="B171" s="100"/>
      <c r="C171" s="100"/>
      <c r="D171" s="100"/>
      <c r="E171" s="221" t="s">
        <v>124</v>
      </c>
      <c r="F171" s="221"/>
      <c r="G171" s="46" t="s">
        <v>1</v>
      </c>
    </row>
    <row r="172" spans="1:7" s="7" customFormat="1" ht="20" x14ac:dyDescent="0.25">
      <c r="A172" s="10" t="s">
        <v>367</v>
      </c>
      <c r="B172" s="1" t="s">
        <v>198</v>
      </c>
      <c r="C172" s="75"/>
      <c r="D172" s="115"/>
      <c r="E172" s="209"/>
      <c r="F172" s="210"/>
      <c r="G172" s="6" t="str">
        <f>IF(ISNUMBER(E172),"",Controlemeldingen!$A$9)</f>
        <v>Voer een aantal (of 0) in</v>
      </c>
    </row>
    <row r="173" spans="1:7" s="7" customFormat="1" x14ac:dyDescent="0.25">
      <c r="A173" s="79" t="s">
        <v>135</v>
      </c>
      <c r="B173" s="100"/>
      <c r="C173" s="100"/>
      <c r="D173" s="100"/>
      <c r="E173" s="100"/>
      <c r="F173" s="100"/>
      <c r="G173" s="11"/>
    </row>
    <row r="174" spans="1:7" s="7" customFormat="1" x14ac:dyDescent="0.25">
      <c r="A174" s="79" t="s">
        <v>135</v>
      </c>
      <c r="B174" s="100"/>
      <c r="C174" s="100"/>
      <c r="D174" s="100"/>
      <c r="E174" s="221" t="s">
        <v>124</v>
      </c>
      <c r="F174" s="221"/>
      <c r="G174" s="46" t="s">
        <v>1</v>
      </c>
    </row>
    <row r="175" spans="1:7" s="7" customFormat="1" ht="30" x14ac:dyDescent="0.25">
      <c r="A175" s="10" t="s">
        <v>368</v>
      </c>
      <c r="B175" s="1" t="s">
        <v>816</v>
      </c>
      <c r="C175" s="75"/>
      <c r="D175" s="115"/>
      <c r="E175" s="209"/>
      <c r="F175" s="210"/>
      <c r="G175" s="6" t="str">
        <f>IF(ISNUMBER(E175),"",Controlemeldingen!$A$9)</f>
        <v>Voer een aantal (of 0) in</v>
      </c>
    </row>
    <row r="176" spans="1:7" s="7" customFormat="1" x14ac:dyDescent="0.25">
      <c r="A176" s="79" t="s">
        <v>135</v>
      </c>
      <c r="B176" s="100"/>
      <c r="C176" s="100"/>
      <c r="D176" s="100"/>
      <c r="E176" s="100"/>
      <c r="F176" s="100"/>
      <c r="G176" s="11"/>
    </row>
    <row r="177" spans="1:7" s="7" customFormat="1" x14ac:dyDescent="0.25">
      <c r="A177" s="10" t="s">
        <v>135</v>
      </c>
      <c r="B177" s="75"/>
      <c r="C177" s="221" t="s">
        <v>0</v>
      </c>
      <c r="D177" s="221"/>
      <c r="E177" s="221"/>
      <c r="F177" s="221"/>
      <c r="G177" s="46" t="s">
        <v>1</v>
      </c>
    </row>
    <row r="178" spans="1:7" s="7" customFormat="1" x14ac:dyDescent="0.25">
      <c r="A178" s="10" t="s">
        <v>369</v>
      </c>
      <c r="B178" s="1" t="s">
        <v>425</v>
      </c>
      <c r="C178" s="208" t="s">
        <v>47</v>
      </c>
      <c r="D178" s="209"/>
      <c r="E178" s="209"/>
      <c r="F178" s="210"/>
      <c r="G178" s="6" t="str">
        <f>IF(C178=INH_Lists!$B$3,Controlemeldingen!$A$11,"")</f>
        <v>Vermeld (optioneel) een toelichting</v>
      </c>
    </row>
    <row r="179" spans="1:7" s="7" customFormat="1" x14ac:dyDescent="0.25">
      <c r="A179" s="10"/>
      <c r="B179" s="10"/>
      <c r="C179" s="10"/>
      <c r="D179" s="10"/>
      <c r="E179" s="10"/>
      <c r="F179" s="10"/>
      <c r="G179" s="12"/>
    </row>
    <row r="180" spans="1:7" s="7" customFormat="1" x14ac:dyDescent="0.25">
      <c r="A180" s="79"/>
      <c r="B180" s="161" t="s">
        <v>838</v>
      </c>
      <c r="C180" s="100"/>
      <c r="D180" s="100"/>
      <c r="E180" s="100"/>
      <c r="F180" s="100"/>
      <c r="G180" s="11"/>
    </row>
    <row r="181" spans="1:7" s="7" customFormat="1" ht="14" x14ac:dyDescent="0.3">
      <c r="A181" s="79" t="s">
        <v>135</v>
      </c>
      <c r="B181" s="190" t="s">
        <v>846</v>
      </c>
      <c r="C181" s="100"/>
      <c r="D181" s="100"/>
      <c r="E181" s="221" t="s">
        <v>0</v>
      </c>
      <c r="F181" s="221"/>
      <c r="G181" s="46" t="s">
        <v>1</v>
      </c>
    </row>
    <row r="182" spans="1:7" s="7" customFormat="1" ht="14" x14ac:dyDescent="0.3">
      <c r="A182" s="79"/>
      <c r="B182" s="190"/>
      <c r="C182" s="100"/>
      <c r="D182" s="100"/>
      <c r="E182" s="115"/>
      <c r="F182" s="115"/>
      <c r="G182" s="46"/>
    </row>
    <row r="183" spans="1:7" s="7" customFormat="1" ht="20" x14ac:dyDescent="0.25">
      <c r="A183" s="10" t="s">
        <v>370</v>
      </c>
      <c r="B183" s="1" t="s">
        <v>839</v>
      </c>
      <c r="C183" s="75"/>
      <c r="D183" s="115"/>
      <c r="E183" s="215" t="s">
        <v>2</v>
      </c>
      <c r="F183" s="216"/>
      <c r="G183" s="6" t="str">
        <f>IF(OR(E183=INH_Lists!$B$4,ISBLANK(E183)),Controlemeldingen!$A$8,"")</f>
        <v>Maak een keuze uit het drop-down menu</v>
      </c>
    </row>
    <row r="184" spans="1:7" s="7" customFormat="1" x14ac:dyDescent="0.25">
      <c r="A184" s="10"/>
      <c r="B184" s="12"/>
      <c r="C184" s="79"/>
      <c r="D184" s="189"/>
      <c r="E184" s="127"/>
      <c r="F184" s="127"/>
      <c r="G184" s="12"/>
    </row>
    <row r="185" spans="1:7" s="7" customFormat="1" x14ac:dyDescent="0.25">
      <c r="A185" s="79" t="s">
        <v>135</v>
      </c>
      <c r="B185" s="100"/>
      <c r="C185" s="100"/>
      <c r="D185" s="100"/>
      <c r="E185" s="87" t="s">
        <v>255</v>
      </c>
      <c r="F185" s="87" t="s">
        <v>256</v>
      </c>
      <c r="G185" s="46" t="s">
        <v>1</v>
      </c>
    </row>
    <row r="186" spans="1:7" s="7" customFormat="1" ht="30" customHeight="1" x14ac:dyDescent="0.25">
      <c r="A186" s="10" t="s">
        <v>371</v>
      </c>
      <c r="B186" s="1" t="s">
        <v>254</v>
      </c>
      <c r="C186" s="75"/>
      <c r="D186" s="115"/>
      <c r="E186" s="192"/>
      <c r="F186" s="192"/>
      <c r="G186" s="18" t="str">
        <f>IF(AND(ISNUMBER(F186),NOT(ISBLANK(E186))),"",Controlemeldingen!$A$19)</f>
        <v>Voer de postcode en het huisnummer in</v>
      </c>
    </row>
    <row r="187" spans="1:7" s="7" customFormat="1" ht="30" customHeight="1" x14ac:dyDescent="0.25">
      <c r="A187" s="10"/>
      <c r="B187" s="12"/>
      <c r="C187" s="75"/>
      <c r="D187" s="118"/>
      <c r="E187" s="192"/>
      <c r="F187" s="192"/>
      <c r="G187" s="6" t="str">
        <f>IF(AND(ISNUMBER(F187),NOT(ISBLANK(E187))),"",Controlemeldingen!$A$19)</f>
        <v>Voer de postcode en het huisnummer in</v>
      </c>
    </row>
    <row r="188" spans="1:7" s="7" customFormat="1" ht="30" customHeight="1" x14ac:dyDescent="0.25">
      <c r="A188" s="10"/>
      <c r="B188" s="12"/>
      <c r="C188" s="75"/>
      <c r="D188" s="118"/>
      <c r="E188" s="192"/>
      <c r="F188" s="192"/>
      <c r="G188" s="6" t="str">
        <f>IF(AND(ISNUMBER(F188),NOT(ISBLANK(E188))),"",Controlemeldingen!$A$19)</f>
        <v>Voer de postcode en het huisnummer in</v>
      </c>
    </row>
    <row r="189" spans="1:7" s="7" customFormat="1" ht="30" customHeight="1" x14ac:dyDescent="0.25">
      <c r="A189" s="10"/>
      <c r="B189" s="12"/>
      <c r="C189" s="75"/>
      <c r="D189" s="118"/>
      <c r="E189" s="192"/>
      <c r="F189" s="192"/>
      <c r="G189" s="6" t="str">
        <f>IF(AND(ISNUMBER(F189),NOT(ISBLANK(E189))),"",Controlemeldingen!$A$19)</f>
        <v>Voer de postcode en het huisnummer in</v>
      </c>
    </row>
    <row r="190" spans="1:7" s="7" customFormat="1" ht="30" customHeight="1" x14ac:dyDescent="0.25">
      <c r="A190" s="10"/>
      <c r="B190" s="12"/>
      <c r="C190" s="75"/>
      <c r="D190" s="118"/>
      <c r="E190" s="192"/>
      <c r="F190" s="192"/>
      <c r="G190" s="6" t="str">
        <f>IF(AND(ISNUMBER(F190),NOT(ISBLANK(E190))),"",Controlemeldingen!$A$19)</f>
        <v>Voer de postcode en het huisnummer in</v>
      </c>
    </row>
    <row r="191" spans="1:7" s="7" customFormat="1" x14ac:dyDescent="0.25">
      <c r="A191" s="10"/>
      <c r="B191" s="12"/>
      <c r="C191" s="79"/>
      <c r="D191" s="189"/>
      <c r="E191" s="127"/>
      <c r="F191" s="127"/>
      <c r="G191" s="12"/>
    </row>
    <row r="192" spans="1:7" s="7" customFormat="1" x14ac:dyDescent="0.25">
      <c r="A192" s="79" t="s">
        <v>135</v>
      </c>
      <c r="B192" s="100"/>
      <c r="C192" s="100"/>
      <c r="D192" s="100"/>
    </row>
    <row r="193" spans="1:7" s="7" customFormat="1" ht="20" x14ac:dyDescent="0.25">
      <c r="A193" s="10" t="s">
        <v>372</v>
      </c>
      <c r="B193" s="1" t="s">
        <v>201</v>
      </c>
      <c r="C193" s="75"/>
      <c r="D193" s="115"/>
      <c r="E193" s="221" t="s">
        <v>200</v>
      </c>
      <c r="F193" s="221"/>
      <c r="G193" s="46" t="s">
        <v>1</v>
      </c>
    </row>
    <row r="194" spans="1:7" s="7" customFormat="1" x14ac:dyDescent="0.25">
      <c r="A194" s="10" t="s">
        <v>1571</v>
      </c>
      <c r="B194" s="1" t="s">
        <v>89</v>
      </c>
      <c r="C194" s="75"/>
      <c r="D194" s="115"/>
      <c r="E194" s="209"/>
      <c r="F194" s="210"/>
      <c r="G194" s="6" t="str">
        <f>IF(ISNUMBER(E194),"",Controlemeldingen!$A$9)</f>
        <v>Voer een aantal (of 0) in</v>
      </c>
    </row>
    <row r="195" spans="1:7" s="7" customFormat="1" x14ac:dyDescent="0.25">
      <c r="A195" s="10" t="s">
        <v>1572</v>
      </c>
      <c r="B195" s="1" t="s">
        <v>817</v>
      </c>
      <c r="C195" s="75"/>
      <c r="D195" s="115"/>
      <c r="E195" s="209"/>
      <c r="F195" s="210"/>
      <c r="G195" s="6" t="str">
        <f>IF(ISNUMBER(E195),"",Controlemeldingen!$A$9)</f>
        <v>Voer een aantal (of 0) in</v>
      </c>
    </row>
    <row r="196" spans="1:7" s="7" customFormat="1" x14ac:dyDescent="0.25">
      <c r="A196" s="10" t="s">
        <v>1573</v>
      </c>
      <c r="B196" s="1" t="s">
        <v>818</v>
      </c>
      <c r="C196" s="75"/>
      <c r="D196" s="115"/>
      <c r="E196" s="209"/>
      <c r="F196" s="210"/>
      <c r="G196" s="6" t="str">
        <f>IF(ISNUMBER(E196),"",Controlemeldingen!$A$9)</f>
        <v>Voer een aantal (of 0) in</v>
      </c>
    </row>
    <row r="197" spans="1:7" s="7" customFormat="1" x14ac:dyDescent="0.25">
      <c r="A197" s="10" t="s">
        <v>1574</v>
      </c>
      <c r="B197" s="1" t="s">
        <v>819</v>
      </c>
      <c r="C197" s="75"/>
      <c r="D197" s="115"/>
      <c r="E197" s="209"/>
      <c r="F197" s="210"/>
      <c r="G197" s="6" t="str">
        <f>IF(ISNUMBER(E197),"",Controlemeldingen!$A$9)</f>
        <v>Voer een aantal (of 0) in</v>
      </c>
    </row>
    <row r="198" spans="1:7" s="7" customFormat="1" x14ac:dyDescent="0.25">
      <c r="A198" s="10" t="s">
        <v>1575</v>
      </c>
      <c r="B198" s="1" t="s">
        <v>820</v>
      </c>
      <c r="C198" s="75"/>
      <c r="D198" s="115"/>
      <c r="E198" s="209"/>
      <c r="F198" s="210"/>
      <c r="G198" s="6" t="str">
        <f>IF(ISNUMBER(E198),"",Controlemeldingen!$A$9)</f>
        <v>Voer een aantal (of 0) in</v>
      </c>
    </row>
    <row r="199" spans="1:7" s="7" customFormat="1" x14ac:dyDescent="0.25">
      <c r="A199" s="10" t="s">
        <v>1576</v>
      </c>
      <c r="B199" s="1" t="s">
        <v>821</v>
      </c>
      <c r="C199" s="75"/>
      <c r="D199" s="115"/>
      <c r="E199" s="209"/>
      <c r="F199" s="210"/>
      <c r="G199" s="6" t="str">
        <f>IF(ISNUMBER(E199),"",Controlemeldingen!$A$9)</f>
        <v>Voer een aantal (of 0) in</v>
      </c>
    </row>
    <row r="200" spans="1:7" s="7" customFormat="1" x14ac:dyDescent="0.25">
      <c r="A200" s="10" t="s">
        <v>1577</v>
      </c>
      <c r="B200" s="1" t="s">
        <v>822</v>
      </c>
      <c r="C200" s="75"/>
      <c r="D200" s="115"/>
      <c r="E200" s="209"/>
      <c r="F200" s="210"/>
      <c r="G200" s="6" t="str">
        <f>IF(ISNUMBER(E200),"",Controlemeldingen!$A$9)</f>
        <v>Voer een aantal (of 0) in</v>
      </c>
    </row>
    <row r="201" spans="1:7" s="7" customFormat="1" x14ac:dyDescent="0.25">
      <c r="A201" s="10" t="s">
        <v>1578</v>
      </c>
      <c r="B201" s="1" t="s">
        <v>823</v>
      </c>
      <c r="C201" s="75"/>
      <c r="D201" s="115"/>
      <c r="E201" s="209"/>
      <c r="F201" s="210"/>
      <c r="G201" s="6" t="str">
        <f>IF(ISNUMBER(E201),"",Controlemeldingen!$A$9)</f>
        <v>Voer een aantal (of 0) in</v>
      </c>
    </row>
    <row r="202" spans="1:7" s="7" customFormat="1" x14ac:dyDescent="0.25">
      <c r="A202" s="79" t="s">
        <v>135</v>
      </c>
      <c r="B202" s="100"/>
      <c r="C202" s="100"/>
      <c r="D202" s="100"/>
      <c r="E202" s="100"/>
      <c r="F202" s="100"/>
      <c r="G202" s="11"/>
    </row>
    <row r="203" spans="1:7" s="7" customFormat="1" ht="20" x14ac:dyDescent="0.25">
      <c r="A203" s="10" t="s">
        <v>373</v>
      </c>
      <c r="B203" s="1" t="s">
        <v>2284</v>
      </c>
      <c r="C203" s="75"/>
      <c r="D203" s="115"/>
      <c r="E203" s="221" t="s">
        <v>200</v>
      </c>
      <c r="F203" s="221"/>
      <c r="G203" s="46" t="s">
        <v>1</v>
      </c>
    </row>
    <row r="204" spans="1:7" s="7" customFormat="1" x14ac:dyDescent="0.25">
      <c r="A204" s="10" t="s">
        <v>1833</v>
      </c>
      <c r="B204" s="1" t="s">
        <v>89</v>
      </c>
      <c r="C204" s="75"/>
      <c r="D204" s="115"/>
      <c r="E204" s="209"/>
      <c r="F204" s="210"/>
      <c r="G204" s="6" t="str">
        <f>IF(ISNUMBER(E204),"",Controlemeldingen!$A$9)</f>
        <v>Voer een aantal (of 0) in</v>
      </c>
    </row>
    <row r="205" spans="1:7" s="7" customFormat="1" x14ac:dyDescent="0.25">
      <c r="A205" s="10" t="s">
        <v>1834</v>
      </c>
      <c r="B205" s="1" t="s">
        <v>817</v>
      </c>
      <c r="C205" s="75"/>
      <c r="D205" s="115"/>
      <c r="E205" s="209"/>
      <c r="F205" s="210"/>
      <c r="G205" s="6" t="str">
        <f>IF(ISNUMBER(E205),"",Controlemeldingen!$A$9)</f>
        <v>Voer een aantal (of 0) in</v>
      </c>
    </row>
    <row r="206" spans="1:7" s="7" customFormat="1" x14ac:dyDescent="0.25">
      <c r="A206" s="10" t="s">
        <v>1835</v>
      </c>
      <c r="B206" s="1" t="s">
        <v>818</v>
      </c>
      <c r="C206" s="75"/>
      <c r="D206" s="115"/>
      <c r="E206" s="209"/>
      <c r="F206" s="210"/>
      <c r="G206" s="6" t="str">
        <f>IF(ISNUMBER(E206),"",Controlemeldingen!$A$9)</f>
        <v>Voer een aantal (of 0) in</v>
      </c>
    </row>
    <row r="207" spans="1:7" s="7" customFormat="1" x14ac:dyDescent="0.25">
      <c r="A207" s="10" t="s">
        <v>1836</v>
      </c>
      <c r="B207" s="1" t="s">
        <v>819</v>
      </c>
      <c r="C207" s="75"/>
      <c r="D207" s="115"/>
      <c r="E207" s="209"/>
      <c r="F207" s="210"/>
      <c r="G207" s="6" t="str">
        <f>IF(ISNUMBER(E207),"",Controlemeldingen!$A$9)</f>
        <v>Voer een aantal (of 0) in</v>
      </c>
    </row>
    <row r="208" spans="1:7" s="7" customFormat="1" x14ac:dyDescent="0.25">
      <c r="A208" s="10" t="s">
        <v>1837</v>
      </c>
      <c r="B208" s="1" t="s">
        <v>820</v>
      </c>
      <c r="C208" s="75"/>
      <c r="D208" s="115"/>
      <c r="E208" s="209"/>
      <c r="F208" s="210"/>
      <c r="G208" s="6" t="str">
        <f>IF(ISNUMBER(E208),"",Controlemeldingen!$A$9)</f>
        <v>Voer een aantal (of 0) in</v>
      </c>
    </row>
    <row r="209" spans="1:7" s="7" customFormat="1" x14ac:dyDescent="0.25">
      <c r="A209" s="10" t="s">
        <v>1838</v>
      </c>
      <c r="B209" s="1" t="s">
        <v>821</v>
      </c>
      <c r="C209" s="75"/>
      <c r="D209" s="115"/>
      <c r="E209" s="209"/>
      <c r="F209" s="210"/>
      <c r="G209" s="6" t="str">
        <f>IF(ISNUMBER(E209),"",Controlemeldingen!$A$9)</f>
        <v>Voer een aantal (of 0) in</v>
      </c>
    </row>
    <row r="210" spans="1:7" s="7" customFormat="1" x14ac:dyDescent="0.25">
      <c r="A210" s="10" t="s">
        <v>1839</v>
      </c>
      <c r="B210" s="1" t="s">
        <v>822</v>
      </c>
      <c r="C210" s="75"/>
      <c r="D210" s="115"/>
      <c r="E210" s="209"/>
      <c r="F210" s="210"/>
      <c r="G210" s="6" t="str">
        <f>IF(ISNUMBER(E210),"",Controlemeldingen!$A$9)</f>
        <v>Voer een aantal (of 0) in</v>
      </c>
    </row>
    <row r="211" spans="1:7" s="7" customFormat="1" x14ac:dyDescent="0.25">
      <c r="A211" s="10" t="s">
        <v>1840</v>
      </c>
      <c r="B211" s="1" t="s">
        <v>823</v>
      </c>
      <c r="C211" s="75"/>
      <c r="D211" s="115"/>
      <c r="E211" s="209"/>
      <c r="F211" s="210"/>
      <c r="G211" s="6" t="str">
        <f>IF(ISNUMBER(E211),"",Controlemeldingen!$A$9)</f>
        <v>Voer een aantal (of 0) in</v>
      </c>
    </row>
    <row r="212" spans="1:7" s="7" customFormat="1" x14ac:dyDescent="0.25">
      <c r="A212" s="79" t="s">
        <v>135</v>
      </c>
      <c r="B212" s="100"/>
      <c r="C212" s="100"/>
      <c r="D212" s="100"/>
      <c r="E212" s="100"/>
      <c r="F212" s="100"/>
      <c r="G212" s="11"/>
    </row>
    <row r="213" spans="1:7" s="7" customFormat="1" x14ac:dyDescent="0.25">
      <c r="A213" s="79" t="s">
        <v>135</v>
      </c>
      <c r="B213" s="100"/>
      <c r="C213" s="100"/>
      <c r="D213" s="100"/>
      <c r="E213" s="221" t="s">
        <v>200</v>
      </c>
      <c r="F213" s="221"/>
      <c r="G213" s="46" t="s">
        <v>1</v>
      </c>
    </row>
    <row r="214" spans="1:7" s="7" customFormat="1" x14ac:dyDescent="0.25">
      <c r="A214" s="10" t="s">
        <v>1579</v>
      </c>
      <c r="B214" s="1" t="s">
        <v>202</v>
      </c>
      <c r="C214" s="75"/>
      <c r="D214" s="115"/>
      <c r="E214" s="209"/>
      <c r="F214" s="210"/>
      <c r="G214" s="6" t="str">
        <f>IF(ISNUMBER(E214),"",Controlemeldingen!$A$9)</f>
        <v>Voer een aantal (of 0) in</v>
      </c>
    </row>
    <row r="215" spans="1:7" s="7" customFormat="1" x14ac:dyDescent="0.25">
      <c r="A215" s="79" t="s">
        <v>135</v>
      </c>
      <c r="B215" s="100"/>
      <c r="C215" s="100"/>
      <c r="D215" s="100"/>
      <c r="E215" s="100"/>
      <c r="F215" s="100"/>
      <c r="G215" s="11"/>
    </row>
    <row r="216" spans="1:7" s="7" customFormat="1" x14ac:dyDescent="0.25">
      <c r="A216" s="10" t="s">
        <v>135</v>
      </c>
      <c r="B216" s="75"/>
      <c r="C216" s="221" t="s">
        <v>0</v>
      </c>
      <c r="D216" s="221"/>
      <c r="E216" s="221"/>
      <c r="F216" s="221"/>
      <c r="G216" s="46" t="s">
        <v>1</v>
      </c>
    </row>
    <row r="217" spans="1:7" s="7" customFormat="1" x14ac:dyDescent="0.25">
      <c r="A217" s="10" t="s">
        <v>1841</v>
      </c>
      <c r="B217" s="1" t="s">
        <v>840</v>
      </c>
      <c r="C217" s="208" t="s">
        <v>47</v>
      </c>
      <c r="D217" s="209"/>
      <c r="E217" s="209"/>
      <c r="F217" s="210"/>
      <c r="G217" s="6" t="str">
        <f>IF(C217=INH_Lists!$B$3,Controlemeldingen!$A$11,"")</f>
        <v>Vermeld (optioneel) een toelichting</v>
      </c>
    </row>
    <row r="218" spans="1:7" s="7" customFormat="1" x14ac:dyDescent="0.25">
      <c r="A218" s="79" t="s">
        <v>135</v>
      </c>
      <c r="B218" s="100"/>
      <c r="C218" s="100"/>
      <c r="D218" s="100"/>
      <c r="E218" s="100"/>
      <c r="F218" s="100"/>
      <c r="G218" s="11"/>
    </row>
    <row r="219" spans="1:7" s="7" customFormat="1" x14ac:dyDescent="0.25">
      <c r="A219" s="79" t="s">
        <v>135</v>
      </c>
      <c r="B219" s="75"/>
      <c r="C219" s="75"/>
      <c r="D219" s="75"/>
      <c r="E219" s="75"/>
      <c r="F219" s="75"/>
    </row>
    <row r="220" spans="1:7" s="7" customFormat="1" x14ac:dyDescent="0.25">
      <c r="A220" s="79"/>
      <c r="B220" s="100"/>
      <c r="C220" s="100"/>
      <c r="D220" s="100"/>
      <c r="E220" s="100"/>
      <c r="F220" s="100"/>
      <c r="G220" s="11"/>
    </row>
    <row r="221" spans="1:7" s="7" customFormat="1" x14ac:dyDescent="0.25">
      <c r="A221" s="79"/>
      <c r="B221" s="100"/>
      <c r="C221" s="100"/>
      <c r="D221" s="100"/>
      <c r="E221" s="100"/>
      <c r="F221" s="100"/>
      <c r="G221" s="11"/>
    </row>
    <row r="222" spans="1:7" s="7" customFormat="1" x14ac:dyDescent="0.25">
      <c r="A222" s="79"/>
      <c r="B222" s="100"/>
      <c r="C222" s="100"/>
      <c r="D222" s="100"/>
      <c r="E222" s="100"/>
      <c r="F222" s="100"/>
      <c r="G222" s="11"/>
    </row>
    <row r="223" spans="1:7" s="7" customFormat="1" x14ac:dyDescent="0.25">
      <c r="A223" s="79"/>
      <c r="B223" s="100"/>
      <c r="C223" s="100"/>
      <c r="D223" s="100"/>
      <c r="E223" s="100"/>
      <c r="F223" s="100"/>
      <c r="G223" s="11"/>
    </row>
    <row r="224" spans="1:7" s="7" customFormat="1" x14ac:dyDescent="0.25">
      <c r="A224" s="79"/>
      <c r="B224" s="100"/>
      <c r="C224" s="100"/>
      <c r="D224" s="100"/>
      <c r="E224" s="100"/>
      <c r="F224" s="100"/>
      <c r="G224" s="11"/>
    </row>
    <row r="225" spans="1:7" s="7" customFormat="1" x14ac:dyDescent="0.25">
      <c r="A225" s="79"/>
      <c r="B225" s="100"/>
      <c r="C225" s="100"/>
      <c r="D225" s="100"/>
      <c r="E225" s="100"/>
      <c r="F225" s="100"/>
      <c r="G225" s="11"/>
    </row>
    <row r="226" spans="1:7" s="7" customFormat="1" x14ac:dyDescent="0.25">
      <c r="A226" s="79"/>
      <c r="B226" s="100"/>
      <c r="C226" s="100"/>
      <c r="D226" s="100"/>
      <c r="E226" s="100"/>
      <c r="F226" s="100"/>
      <c r="G226" s="11"/>
    </row>
    <row r="227" spans="1:7" s="7" customFormat="1" x14ac:dyDescent="0.25">
      <c r="A227" s="79"/>
      <c r="B227" s="100"/>
      <c r="C227" s="100"/>
      <c r="D227" s="100"/>
      <c r="E227" s="100"/>
      <c r="F227" s="100"/>
      <c r="G227" s="11"/>
    </row>
    <row r="228" spans="1:7" s="7" customFormat="1" x14ac:dyDescent="0.25">
      <c r="A228" s="79"/>
      <c r="B228" s="100"/>
      <c r="C228" s="100"/>
      <c r="D228" s="100"/>
      <c r="E228" s="100"/>
      <c r="F228" s="100"/>
      <c r="G228" s="11"/>
    </row>
    <row r="229" spans="1:7" s="7" customFormat="1" x14ac:dyDescent="0.25">
      <c r="A229" s="79"/>
      <c r="B229" s="100"/>
      <c r="C229" s="100"/>
      <c r="D229" s="100"/>
      <c r="E229" s="100"/>
      <c r="F229" s="100"/>
      <c r="G229" s="11"/>
    </row>
    <row r="230" spans="1:7" s="7" customFormat="1" x14ac:dyDescent="0.25">
      <c r="A230" s="79"/>
      <c r="B230" s="100"/>
      <c r="C230" s="100"/>
      <c r="D230" s="100"/>
      <c r="E230" s="100"/>
      <c r="F230" s="100"/>
      <c r="G230" s="11"/>
    </row>
    <row r="231" spans="1:7" s="7" customFormat="1" x14ac:dyDescent="0.25">
      <c r="A231" s="79"/>
      <c r="B231" s="100"/>
      <c r="C231" s="100"/>
      <c r="D231" s="100"/>
      <c r="E231" s="100"/>
      <c r="F231" s="100"/>
      <c r="G231" s="11"/>
    </row>
    <row r="232" spans="1:7" s="7" customFormat="1" x14ac:dyDescent="0.25">
      <c r="A232" s="79"/>
      <c r="B232" s="100"/>
      <c r="C232" s="100"/>
      <c r="D232" s="100"/>
      <c r="E232" s="100"/>
      <c r="F232" s="100"/>
      <c r="G232" s="11"/>
    </row>
    <row r="233" spans="1:7" s="7" customFormat="1" x14ac:dyDescent="0.25">
      <c r="A233" s="79"/>
      <c r="B233" s="100"/>
      <c r="C233" s="100"/>
      <c r="D233" s="100"/>
      <c r="E233" s="100"/>
      <c r="F233" s="100"/>
      <c r="G233" s="11"/>
    </row>
    <row r="234" spans="1:7" s="7" customFormat="1" x14ac:dyDescent="0.25">
      <c r="A234" s="79"/>
      <c r="B234" s="100"/>
      <c r="C234" s="100"/>
      <c r="D234" s="100"/>
      <c r="E234" s="100"/>
      <c r="F234" s="100"/>
      <c r="G234" s="11"/>
    </row>
    <row r="235" spans="1:7" s="7" customFormat="1" x14ac:dyDescent="0.25">
      <c r="A235" s="79"/>
      <c r="B235" s="100"/>
      <c r="C235" s="100"/>
      <c r="D235" s="100"/>
      <c r="E235" s="100"/>
      <c r="F235" s="100"/>
      <c r="G235" s="11"/>
    </row>
    <row r="236" spans="1:7" s="7" customFormat="1" x14ac:dyDescent="0.25">
      <c r="A236" s="79"/>
      <c r="B236" s="100"/>
      <c r="C236" s="100"/>
      <c r="D236" s="100"/>
      <c r="E236" s="100"/>
      <c r="F236" s="100"/>
      <c r="G236" s="11"/>
    </row>
    <row r="237" spans="1:7" s="7" customFormat="1" x14ac:dyDescent="0.25">
      <c r="A237" s="79"/>
      <c r="B237" s="100"/>
      <c r="C237" s="100"/>
      <c r="D237" s="100"/>
      <c r="E237" s="100"/>
      <c r="F237" s="100"/>
      <c r="G237" s="11"/>
    </row>
    <row r="238" spans="1:7" s="7" customFormat="1" x14ac:dyDescent="0.25">
      <c r="A238" s="79"/>
      <c r="B238" s="100"/>
      <c r="C238" s="100"/>
      <c r="D238" s="100"/>
      <c r="E238" s="100"/>
      <c r="F238" s="100"/>
      <c r="G238" s="11"/>
    </row>
    <row r="239" spans="1:7" s="7" customFormat="1" x14ac:dyDescent="0.25">
      <c r="A239" s="79"/>
      <c r="B239" s="100"/>
      <c r="C239" s="100"/>
      <c r="D239" s="100"/>
      <c r="E239" s="100"/>
      <c r="F239" s="100"/>
      <c r="G239" s="11"/>
    </row>
    <row r="240" spans="1:7" s="7" customFormat="1" x14ac:dyDescent="0.25">
      <c r="A240" s="79"/>
      <c r="B240" s="100"/>
      <c r="C240" s="100"/>
      <c r="D240" s="100"/>
      <c r="E240" s="100"/>
      <c r="F240" s="100"/>
      <c r="G240" s="11"/>
    </row>
    <row r="241" spans="1:7" s="7" customFormat="1" x14ac:dyDescent="0.25">
      <c r="A241" s="79"/>
      <c r="B241" s="100"/>
      <c r="C241" s="100"/>
      <c r="D241" s="100"/>
      <c r="E241" s="100"/>
      <c r="F241" s="100"/>
      <c r="G241" s="11"/>
    </row>
    <row r="242" spans="1:7" s="7" customFormat="1" x14ac:dyDescent="0.25">
      <c r="A242" s="79"/>
      <c r="B242" s="100"/>
      <c r="C242" s="100"/>
      <c r="D242" s="100"/>
      <c r="E242" s="100"/>
      <c r="F242" s="100"/>
      <c r="G242" s="11"/>
    </row>
    <row r="243" spans="1:7" s="7" customFormat="1" x14ac:dyDescent="0.25">
      <c r="A243" s="79"/>
      <c r="B243" s="100"/>
      <c r="C243" s="100"/>
      <c r="D243" s="100"/>
      <c r="E243" s="100"/>
      <c r="F243" s="100"/>
      <c r="G243" s="11"/>
    </row>
    <row r="244" spans="1:7" s="7" customFormat="1" x14ac:dyDescent="0.25">
      <c r="A244" s="79"/>
      <c r="B244" s="100"/>
      <c r="C244" s="100"/>
      <c r="D244" s="100"/>
      <c r="E244" s="100"/>
      <c r="F244" s="100"/>
      <c r="G244" s="11"/>
    </row>
    <row r="245" spans="1:7" s="7" customFormat="1" x14ac:dyDescent="0.25">
      <c r="A245" s="79"/>
      <c r="B245" s="100"/>
      <c r="C245" s="100"/>
      <c r="D245" s="100"/>
      <c r="E245" s="100"/>
      <c r="F245" s="100"/>
      <c r="G245" s="11"/>
    </row>
    <row r="246" spans="1:7" s="7" customFormat="1" x14ac:dyDescent="0.25">
      <c r="A246" s="79"/>
      <c r="B246" s="100"/>
      <c r="C246" s="100"/>
      <c r="D246" s="100"/>
      <c r="E246" s="100"/>
      <c r="F246" s="100"/>
      <c r="G246" s="11"/>
    </row>
    <row r="247" spans="1:7" s="7" customFormat="1" x14ac:dyDescent="0.25">
      <c r="A247" s="79"/>
      <c r="B247" s="100"/>
      <c r="C247" s="100"/>
      <c r="D247" s="100"/>
      <c r="E247" s="100"/>
      <c r="F247" s="100"/>
      <c r="G247" s="11"/>
    </row>
    <row r="248" spans="1:7" s="7" customFormat="1" x14ac:dyDescent="0.25">
      <c r="A248" s="79"/>
      <c r="B248" s="100"/>
      <c r="C248" s="100"/>
      <c r="D248" s="100"/>
      <c r="E248" s="100"/>
      <c r="F248" s="100"/>
      <c r="G248" s="11"/>
    </row>
    <row r="249" spans="1:7" s="7" customFormat="1" x14ac:dyDescent="0.25">
      <c r="A249" s="79"/>
      <c r="B249" s="100"/>
      <c r="C249" s="100"/>
      <c r="D249" s="100"/>
      <c r="E249" s="100"/>
      <c r="F249" s="100"/>
      <c r="G249" s="11"/>
    </row>
    <row r="250" spans="1:7" s="7" customFormat="1" x14ac:dyDescent="0.25">
      <c r="A250" s="79"/>
      <c r="B250" s="100"/>
      <c r="C250" s="100"/>
      <c r="D250" s="100"/>
      <c r="E250" s="100"/>
      <c r="F250" s="100"/>
      <c r="G250" s="11"/>
    </row>
    <row r="251" spans="1:7" s="7" customFormat="1" x14ac:dyDescent="0.25">
      <c r="A251" s="79"/>
      <c r="B251" s="100"/>
      <c r="C251" s="100"/>
      <c r="D251" s="100"/>
      <c r="E251" s="100"/>
      <c r="F251" s="100"/>
      <c r="G251" s="11"/>
    </row>
    <row r="252" spans="1:7" s="7" customFormat="1" x14ac:dyDescent="0.25">
      <c r="A252" s="79"/>
      <c r="B252" s="100"/>
      <c r="C252" s="100"/>
      <c r="D252" s="100"/>
      <c r="E252" s="100"/>
      <c r="F252" s="100"/>
      <c r="G252" s="11"/>
    </row>
    <row r="253" spans="1:7" s="7" customFormat="1" x14ac:dyDescent="0.25">
      <c r="A253" s="79"/>
      <c r="B253" s="100"/>
      <c r="C253" s="100"/>
      <c r="D253" s="100"/>
      <c r="E253" s="100"/>
      <c r="F253" s="100"/>
      <c r="G253" s="11"/>
    </row>
    <row r="254" spans="1:7" s="7" customFormat="1" x14ac:dyDescent="0.25">
      <c r="A254" s="79"/>
      <c r="B254" s="100"/>
      <c r="C254" s="100"/>
      <c r="D254" s="100"/>
      <c r="E254" s="100"/>
      <c r="F254" s="100"/>
      <c r="G254" s="11"/>
    </row>
    <row r="255" spans="1:7" s="7" customFormat="1" x14ac:dyDescent="0.25">
      <c r="A255" s="79"/>
      <c r="B255" s="100"/>
      <c r="C255" s="100"/>
      <c r="D255" s="100"/>
      <c r="E255" s="100"/>
      <c r="F255" s="100"/>
      <c r="G255" s="11"/>
    </row>
    <row r="256" spans="1:7" s="7" customFormat="1" x14ac:dyDescent="0.25">
      <c r="A256" s="79"/>
      <c r="B256" s="100"/>
      <c r="C256" s="100"/>
      <c r="D256" s="100"/>
      <c r="E256" s="100"/>
      <c r="F256" s="100"/>
      <c r="G256" s="11"/>
    </row>
    <row r="257" spans="1:7" s="7" customFormat="1" x14ac:dyDescent="0.25">
      <c r="A257" s="79"/>
      <c r="B257" s="100"/>
      <c r="C257" s="100"/>
      <c r="D257" s="100"/>
      <c r="E257" s="100"/>
      <c r="F257" s="100"/>
      <c r="G257" s="11"/>
    </row>
    <row r="258" spans="1:7" s="7" customFormat="1" x14ac:dyDescent="0.25">
      <c r="A258" s="79"/>
      <c r="B258" s="100"/>
      <c r="C258" s="100"/>
      <c r="D258" s="100"/>
      <c r="E258" s="100"/>
      <c r="F258" s="100"/>
      <c r="G258" s="11"/>
    </row>
    <row r="259" spans="1:7" s="7" customFormat="1" x14ac:dyDescent="0.25">
      <c r="A259" s="79"/>
      <c r="B259" s="100"/>
      <c r="C259" s="100"/>
      <c r="D259" s="100"/>
      <c r="E259" s="100"/>
      <c r="F259" s="100"/>
      <c r="G259" s="11"/>
    </row>
    <row r="260" spans="1:7" s="7" customFormat="1" x14ac:dyDescent="0.25">
      <c r="A260" s="79"/>
      <c r="B260" s="100"/>
      <c r="C260" s="100"/>
      <c r="D260" s="100"/>
      <c r="E260" s="100"/>
      <c r="F260" s="100"/>
      <c r="G260" s="11"/>
    </row>
    <row r="261" spans="1:7" s="7" customFormat="1" x14ac:dyDescent="0.25">
      <c r="A261" s="79"/>
      <c r="B261" s="100"/>
      <c r="C261" s="100"/>
      <c r="D261" s="100"/>
      <c r="E261" s="100"/>
      <c r="F261" s="100"/>
      <c r="G261" s="11"/>
    </row>
    <row r="262" spans="1:7" s="7" customFormat="1" x14ac:dyDescent="0.25">
      <c r="A262" s="79"/>
      <c r="B262" s="100"/>
      <c r="C262" s="100"/>
      <c r="D262" s="100"/>
      <c r="E262" s="100"/>
      <c r="F262" s="100"/>
      <c r="G262" s="11"/>
    </row>
    <row r="263" spans="1:7" s="7" customFormat="1" x14ac:dyDescent="0.25">
      <c r="A263" s="79"/>
      <c r="B263" s="100"/>
      <c r="C263" s="100"/>
      <c r="D263" s="100"/>
      <c r="E263" s="100"/>
      <c r="F263" s="100"/>
      <c r="G263" s="11"/>
    </row>
    <row r="264" spans="1:7" s="7" customFormat="1" x14ac:dyDescent="0.25">
      <c r="A264" s="79"/>
      <c r="B264" s="100"/>
      <c r="C264" s="100"/>
      <c r="D264" s="100"/>
      <c r="E264" s="100"/>
      <c r="F264" s="100"/>
      <c r="G264" s="11"/>
    </row>
    <row r="265" spans="1:7" s="7" customFormat="1" x14ac:dyDescent="0.25">
      <c r="A265" s="79"/>
      <c r="B265" s="100"/>
      <c r="C265" s="100"/>
      <c r="D265" s="100"/>
      <c r="E265" s="100"/>
      <c r="F265" s="100"/>
      <c r="G265" s="11"/>
    </row>
    <row r="266" spans="1:7" s="7" customFormat="1" x14ac:dyDescent="0.25">
      <c r="A266" s="79"/>
      <c r="B266" s="100"/>
      <c r="C266" s="100"/>
      <c r="D266" s="100"/>
      <c r="E266" s="100"/>
      <c r="F266" s="100"/>
      <c r="G266" s="11"/>
    </row>
    <row r="267" spans="1:7" s="7" customFormat="1" x14ac:dyDescent="0.25">
      <c r="A267" s="79"/>
      <c r="B267" s="100"/>
      <c r="C267" s="100"/>
      <c r="D267" s="100"/>
      <c r="E267" s="100"/>
      <c r="F267" s="100"/>
      <c r="G267" s="11"/>
    </row>
    <row r="268" spans="1:7" s="7" customFormat="1" x14ac:dyDescent="0.25">
      <c r="A268" s="79"/>
      <c r="B268" s="100"/>
      <c r="C268" s="100"/>
      <c r="D268" s="100"/>
      <c r="E268" s="100"/>
      <c r="F268" s="100"/>
      <c r="G268" s="11"/>
    </row>
    <row r="269" spans="1:7" s="7" customFormat="1" x14ac:dyDescent="0.25">
      <c r="A269" s="79"/>
      <c r="B269" s="100"/>
      <c r="C269" s="100"/>
      <c r="D269" s="100"/>
      <c r="E269" s="100"/>
      <c r="F269" s="100"/>
      <c r="G269" s="11"/>
    </row>
    <row r="270" spans="1:7" s="7" customFormat="1" x14ac:dyDescent="0.25">
      <c r="A270" s="79"/>
      <c r="B270" s="100"/>
      <c r="C270" s="100"/>
      <c r="D270" s="100"/>
      <c r="E270" s="100"/>
      <c r="F270" s="100"/>
      <c r="G270" s="11"/>
    </row>
    <row r="271" spans="1:7" s="7" customFormat="1" x14ac:dyDescent="0.25">
      <c r="A271" s="79"/>
      <c r="B271" s="100"/>
      <c r="C271" s="100"/>
      <c r="D271" s="100"/>
      <c r="E271" s="100"/>
      <c r="F271" s="100"/>
      <c r="G271" s="11"/>
    </row>
    <row r="272" spans="1:7" s="7" customFormat="1" x14ac:dyDescent="0.25">
      <c r="A272" s="79"/>
      <c r="B272" s="100"/>
      <c r="C272" s="100"/>
      <c r="D272" s="100"/>
      <c r="E272" s="100"/>
      <c r="F272" s="100"/>
      <c r="G272" s="11"/>
    </row>
    <row r="273" spans="1:7" s="7" customFormat="1" x14ac:dyDescent="0.25">
      <c r="A273" s="79"/>
      <c r="B273" s="100"/>
      <c r="C273" s="100"/>
      <c r="D273" s="100"/>
      <c r="E273" s="100"/>
      <c r="F273" s="100"/>
      <c r="G273" s="11"/>
    </row>
    <row r="274" spans="1:7" s="7" customFormat="1" x14ac:dyDescent="0.25">
      <c r="A274" s="79"/>
      <c r="B274" s="100"/>
      <c r="C274" s="100"/>
      <c r="D274" s="100"/>
      <c r="E274" s="100"/>
      <c r="F274" s="100"/>
      <c r="G274" s="11"/>
    </row>
    <row r="275" spans="1:7" s="7" customFormat="1" x14ac:dyDescent="0.25">
      <c r="A275" s="79"/>
      <c r="B275" s="100"/>
      <c r="C275" s="100"/>
      <c r="D275" s="100"/>
      <c r="E275" s="100"/>
      <c r="F275" s="100"/>
      <c r="G275" s="11"/>
    </row>
    <row r="276" spans="1:7" s="7" customFormat="1" x14ac:dyDescent="0.25">
      <c r="A276" s="79"/>
      <c r="B276" s="100"/>
      <c r="C276" s="100"/>
      <c r="D276" s="100"/>
      <c r="E276" s="100"/>
      <c r="F276" s="100"/>
      <c r="G276" s="11"/>
    </row>
    <row r="277" spans="1:7" s="7" customFormat="1" x14ac:dyDescent="0.25">
      <c r="A277" s="79"/>
      <c r="B277" s="100"/>
      <c r="C277" s="100"/>
      <c r="D277" s="100"/>
      <c r="E277" s="100"/>
      <c r="F277" s="100"/>
      <c r="G277" s="11"/>
    </row>
    <row r="278" spans="1:7" s="7" customFormat="1" x14ac:dyDescent="0.25">
      <c r="A278" s="79"/>
      <c r="B278" s="100"/>
      <c r="C278" s="100"/>
      <c r="D278" s="100"/>
      <c r="E278" s="100"/>
      <c r="F278" s="100"/>
      <c r="G278" s="11"/>
    </row>
    <row r="279" spans="1:7" s="7" customFormat="1" x14ac:dyDescent="0.25">
      <c r="A279" s="79"/>
      <c r="B279" s="100"/>
      <c r="C279" s="100"/>
      <c r="D279" s="100"/>
      <c r="E279" s="100"/>
      <c r="F279" s="100"/>
      <c r="G279" s="11"/>
    </row>
    <row r="280" spans="1:7" s="7" customFormat="1" x14ac:dyDescent="0.25">
      <c r="A280" s="79"/>
      <c r="B280" s="100"/>
      <c r="C280" s="100"/>
      <c r="D280" s="100"/>
      <c r="E280" s="100"/>
      <c r="F280" s="100"/>
      <c r="G280" s="11"/>
    </row>
    <row r="281" spans="1:7" s="7" customFormat="1" x14ac:dyDescent="0.25">
      <c r="A281" s="79"/>
      <c r="B281" s="100"/>
      <c r="C281" s="100"/>
      <c r="D281" s="100"/>
      <c r="E281" s="100"/>
      <c r="F281" s="100"/>
      <c r="G281" s="11"/>
    </row>
    <row r="282" spans="1:7" s="7" customFormat="1" x14ac:dyDescent="0.25">
      <c r="A282" s="79"/>
      <c r="B282" s="100"/>
      <c r="C282" s="100"/>
      <c r="D282" s="100"/>
      <c r="E282" s="100"/>
      <c r="F282" s="100"/>
      <c r="G282" s="11"/>
    </row>
    <row r="283" spans="1:7" s="7" customFormat="1" x14ac:dyDescent="0.25">
      <c r="A283" s="79"/>
      <c r="B283" s="100"/>
      <c r="C283" s="100"/>
      <c r="D283" s="100"/>
      <c r="E283" s="100"/>
      <c r="F283" s="100"/>
      <c r="G283" s="11"/>
    </row>
    <row r="284" spans="1:7" s="7" customFormat="1" x14ac:dyDescent="0.25">
      <c r="A284" s="79"/>
      <c r="B284" s="100"/>
      <c r="C284" s="100"/>
      <c r="D284" s="100"/>
      <c r="E284" s="100"/>
      <c r="F284" s="100"/>
      <c r="G284" s="11"/>
    </row>
    <row r="285" spans="1:7" s="7" customFormat="1" x14ac:dyDescent="0.25">
      <c r="A285" s="79"/>
      <c r="B285" s="100"/>
      <c r="C285" s="100"/>
      <c r="D285" s="100"/>
      <c r="E285" s="100"/>
      <c r="F285" s="100"/>
      <c r="G285" s="11"/>
    </row>
    <row r="286" spans="1:7" s="7" customFormat="1" x14ac:dyDescent="0.25">
      <c r="A286" s="79"/>
      <c r="B286" s="100"/>
      <c r="C286" s="100"/>
      <c r="D286" s="100"/>
      <c r="E286" s="100"/>
      <c r="F286" s="100"/>
      <c r="G286" s="11"/>
    </row>
    <row r="287" spans="1:7" s="7" customFormat="1" x14ac:dyDescent="0.25">
      <c r="A287" s="79"/>
      <c r="B287" s="100"/>
      <c r="C287" s="100"/>
      <c r="D287" s="100"/>
      <c r="E287" s="100"/>
      <c r="F287" s="100"/>
      <c r="G287" s="11"/>
    </row>
    <row r="288" spans="1:7" s="7" customFormat="1" x14ac:dyDescent="0.25">
      <c r="A288" s="79"/>
      <c r="B288" s="100"/>
      <c r="C288" s="100"/>
      <c r="D288" s="100"/>
      <c r="E288" s="100"/>
      <c r="F288" s="100"/>
      <c r="G288" s="11"/>
    </row>
    <row r="289" spans="1:7" s="7" customFormat="1" x14ac:dyDescent="0.25">
      <c r="A289" s="79"/>
      <c r="B289" s="100"/>
      <c r="C289" s="100"/>
      <c r="D289" s="100"/>
      <c r="E289" s="100"/>
      <c r="F289" s="100"/>
      <c r="G289" s="11"/>
    </row>
    <row r="290" spans="1:7" s="7" customFormat="1" x14ac:dyDescent="0.25">
      <c r="A290" s="79"/>
      <c r="B290" s="100"/>
      <c r="C290" s="100"/>
      <c r="D290" s="100"/>
      <c r="E290" s="100"/>
      <c r="F290" s="100"/>
      <c r="G290" s="11"/>
    </row>
    <row r="291" spans="1:7" s="7" customFormat="1" x14ac:dyDescent="0.25">
      <c r="A291" s="79"/>
      <c r="B291" s="100"/>
      <c r="C291" s="100"/>
      <c r="D291" s="100"/>
      <c r="E291" s="100"/>
      <c r="F291" s="100"/>
      <c r="G291" s="11"/>
    </row>
    <row r="292" spans="1:7" s="7" customFormat="1" x14ac:dyDescent="0.25">
      <c r="A292" s="79"/>
      <c r="B292" s="100"/>
      <c r="C292" s="100"/>
      <c r="D292" s="100"/>
      <c r="E292" s="100"/>
      <c r="F292" s="100"/>
      <c r="G292" s="11"/>
    </row>
    <row r="293" spans="1:7" s="7" customFormat="1" x14ac:dyDescent="0.25">
      <c r="A293" s="79"/>
      <c r="B293" s="100"/>
      <c r="C293" s="100"/>
      <c r="D293" s="100"/>
      <c r="E293" s="100"/>
      <c r="F293" s="100"/>
      <c r="G293" s="11"/>
    </row>
    <row r="294" spans="1:7" s="7" customFormat="1" x14ac:dyDescent="0.25">
      <c r="A294" s="79"/>
      <c r="B294" s="100"/>
      <c r="C294" s="100"/>
      <c r="D294" s="100"/>
      <c r="E294" s="100"/>
      <c r="F294" s="100"/>
      <c r="G294" s="11"/>
    </row>
    <row r="295" spans="1:7" s="7" customFormat="1" x14ac:dyDescent="0.25">
      <c r="A295" s="79"/>
      <c r="B295" s="100"/>
      <c r="C295" s="100"/>
      <c r="D295" s="100"/>
      <c r="E295" s="100"/>
      <c r="F295" s="100"/>
      <c r="G295" s="11"/>
    </row>
    <row r="296" spans="1:7" s="7" customFormat="1" x14ac:dyDescent="0.25">
      <c r="A296" s="79"/>
      <c r="B296" s="100"/>
      <c r="C296" s="100"/>
      <c r="D296" s="100"/>
      <c r="E296" s="100"/>
      <c r="F296" s="100"/>
      <c r="G296" s="11"/>
    </row>
    <row r="297" spans="1:7" s="7" customFormat="1" x14ac:dyDescent="0.25">
      <c r="A297" s="79"/>
      <c r="B297" s="100"/>
      <c r="C297" s="100"/>
      <c r="D297" s="100"/>
      <c r="E297" s="100"/>
      <c r="F297" s="100"/>
      <c r="G297" s="11"/>
    </row>
    <row r="298" spans="1:7" s="7" customFormat="1" x14ac:dyDescent="0.25">
      <c r="A298" s="79"/>
      <c r="B298" s="100"/>
      <c r="C298" s="100"/>
      <c r="D298" s="100"/>
      <c r="E298" s="100"/>
      <c r="F298" s="100"/>
      <c r="G298" s="11"/>
    </row>
    <row r="299" spans="1:7" s="7" customFormat="1" x14ac:dyDescent="0.25">
      <c r="A299" s="79"/>
      <c r="B299" s="100"/>
      <c r="C299" s="100"/>
      <c r="D299" s="100"/>
      <c r="E299" s="100"/>
      <c r="F299" s="100"/>
      <c r="G299" s="11"/>
    </row>
    <row r="300" spans="1:7" s="7" customFormat="1" x14ac:dyDescent="0.25">
      <c r="A300" s="79"/>
      <c r="B300" s="100"/>
      <c r="C300" s="100"/>
      <c r="D300" s="100"/>
      <c r="E300" s="100"/>
      <c r="F300" s="100"/>
      <c r="G300" s="11"/>
    </row>
    <row r="301" spans="1:7" s="7" customFormat="1" x14ac:dyDescent="0.25">
      <c r="A301" s="79"/>
      <c r="B301" s="100"/>
      <c r="C301" s="100"/>
      <c r="D301" s="100"/>
      <c r="E301" s="100"/>
      <c r="F301" s="100"/>
      <c r="G301" s="11"/>
    </row>
    <row r="302" spans="1:7" s="7" customFormat="1" x14ac:dyDescent="0.25">
      <c r="A302" s="79"/>
      <c r="B302" s="100"/>
      <c r="C302" s="100"/>
      <c r="D302" s="100"/>
      <c r="E302" s="100"/>
      <c r="F302" s="100"/>
      <c r="G302" s="11"/>
    </row>
    <row r="303" spans="1:7" s="7" customFormat="1" x14ac:dyDescent="0.25">
      <c r="A303" s="79"/>
      <c r="B303" s="100"/>
      <c r="C303" s="100"/>
      <c r="D303" s="100"/>
      <c r="E303" s="100"/>
      <c r="F303" s="100"/>
      <c r="G303" s="11"/>
    </row>
    <row r="304" spans="1:7" s="7" customFormat="1" x14ac:dyDescent="0.25">
      <c r="A304" s="79"/>
      <c r="B304" s="100"/>
      <c r="C304" s="100"/>
      <c r="D304" s="100"/>
      <c r="E304" s="100"/>
      <c r="F304" s="100"/>
      <c r="G304" s="11"/>
    </row>
    <row r="305" spans="1:7" s="7" customFormat="1" x14ac:dyDescent="0.25">
      <c r="A305" s="79"/>
      <c r="B305" s="100"/>
      <c r="C305" s="100"/>
      <c r="D305" s="100"/>
      <c r="E305" s="100"/>
      <c r="F305" s="100"/>
      <c r="G305" s="11"/>
    </row>
    <row r="306" spans="1:7" s="7" customFormat="1" x14ac:dyDescent="0.25">
      <c r="A306" s="79"/>
      <c r="B306" s="100"/>
      <c r="C306" s="100"/>
      <c r="D306" s="100"/>
      <c r="E306" s="100"/>
      <c r="F306" s="100"/>
      <c r="G306" s="11"/>
    </row>
    <row r="307" spans="1:7" s="7" customFormat="1" x14ac:dyDescent="0.25">
      <c r="A307" s="79"/>
      <c r="B307" s="100"/>
      <c r="C307" s="100"/>
      <c r="D307" s="100"/>
      <c r="E307" s="100"/>
      <c r="F307" s="100"/>
      <c r="G307" s="11"/>
    </row>
    <row r="308" spans="1:7" s="7" customFormat="1" x14ac:dyDescent="0.25">
      <c r="A308" s="79"/>
      <c r="B308" s="100"/>
      <c r="C308" s="100"/>
      <c r="D308" s="100"/>
      <c r="E308" s="100"/>
      <c r="F308" s="100"/>
      <c r="G308" s="11"/>
    </row>
    <row r="309" spans="1:7" s="7" customFormat="1" x14ac:dyDescent="0.25">
      <c r="A309" s="79"/>
      <c r="B309" s="100"/>
      <c r="C309" s="100"/>
      <c r="D309" s="100"/>
      <c r="E309" s="100"/>
      <c r="F309" s="100"/>
      <c r="G309" s="11"/>
    </row>
    <row r="310" spans="1:7" s="7" customFormat="1" x14ac:dyDescent="0.25">
      <c r="A310" s="79"/>
      <c r="B310" s="100"/>
      <c r="C310" s="100"/>
      <c r="D310" s="100"/>
      <c r="E310" s="100"/>
      <c r="F310" s="100"/>
      <c r="G310" s="11"/>
    </row>
    <row r="311" spans="1:7" s="7" customFormat="1" x14ac:dyDescent="0.25">
      <c r="A311" s="79"/>
      <c r="B311" s="100"/>
      <c r="C311" s="100"/>
      <c r="D311" s="100"/>
      <c r="E311" s="100"/>
      <c r="F311" s="100"/>
      <c r="G311" s="11"/>
    </row>
    <row r="312" spans="1:7" s="7" customFormat="1" x14ac:dyDescent="0.25">
      <c r="A312" s="79"/>
      <c r="B312" s="100"/>
      <c r="C312" s="100"/>
      <c r="D312" s="100"/>
      <c r="E312" s="100"/>
      <c r="F312" s="100"/>
      <c r="G312" s="11"/>
    </row>
    <row r="313" spans="1:7" s="7" customFormat="1" x14ac:dyDescent="0.25">
      <c r="A313" s="79"/>
      <c r="B313" s="100"/>
      <c r="C313" s="100"/>
      <c r="D313" s="100"/>
      <c r="E313" s="100"/>
      <c r="F313" s="100"/>
      <c r="G313" s="11"/>
    </row>
    <row r="314" spans="1:7" s="7" customFormat="1" x14ac:dyDescent="0.25">
      <c r="A314" s="79"/>
      <c r="B314" s="100"/>
      <c r="C314" s="100"/>
      <c r="D314" s="100"/>
      <c r="E314" s="100"/>
      <c r="F314" s="100"/>
      <c r="G314" s="11"/>
    </row>
    <row r="315" spans="1:7" s="7" customFormat="1" x14ac:dyDescent="0.25">
      <c r="A315" s="79"/>
      <c r="B315" s="100"/>
      <c r="C315" s="100"/>
      <c r="D315" s="100"/>
      <c r="E315" s="100"/>
      <c r="F315" s="100"/>
      <c r="G315" s="11"/>
    </row>
    <row r="316" spans="1:7" s="7" customFormat="1" x14ac:dyDescent="0.25">
      <c r="A316" s="79"/>
      <c r="B316" s="100"/>
      <c r="C316" s="100"/>
      <c r="D316" s="100"/>
      <c r="E316" s="100"/>
      <c r="F316" s="100"/>
      <c r="G316" s="11"/>
    </row>
    <row r="317" spans="1:7" s="7" customFormat="1" x14ac:dyDescent="0.25">
      <c r="A317" s="79"/>
      <c r="B317" s="100"/>
      <c r="C317" s="100"/>
      <c r="D317" s="100"/>
      <c r="E317" s="100"/>
      <c r="F317" s="100"/>
      <c r="G317" s="11"/>
    </row>
    <row r="318" spans="1:7" s="7" customFormat="1" x14ac:dyDescent="0.25">
      <c r="A318" s="79"/>
      <c r="B318" s="100"/>
      <c r="C318" s="100"/>
      <c r="D318" s="100"/>
      <c r="E318" s="100"/>
      <c r="F318" s="100"/>
      <c r="G318" s="11"/>
    </row>
    <row r="319" spans="1:7" s="7" customFormat="1" x14ac:dyDescent="0.25">
      <c r="A319" s="79"/>
      <c r="B319" s="100"/>
      <c r="C319" s="100"/>
      <c r="D319" s="100"/>
      <c r="E319" s="100"/>
      <c r="F319" s="100"/>
      <c r="G319" s="11"/>
    </row>
    <row r="320" spans="1:7" s="7" customFormat="1" x14ac:dyDescent="0.25">
      <c r="A320" s="79"/>
      <c r="B320" s="100"/>
      <c r="C320" s="100"/>
      <c r="D320" s="100"/>
      <c r="E320" s="100"/>
      <c r="F320" s="100"/>
      <c r="G320" s="11"/>
    </row>
    <row r="321" spans="1:7" s="7" customFormat="1" x14ac:dyDescent="0.25">
      <c r="A321" s="79"/>
      <c r="B321" s="100"/>
      <c r="C321" s="100"/>
      <c r="D321" s="100"/>
      <c r="E321" s="100"/>
      <c r="F321" s="100"/>
      <c r="G321" s="11"/>
    </row>
    <row r="322" spans="1:7" s="7" customFormat="1" x14ac:dyDescent="0.25">
      <c r="A322" s="79"/>
      <c r="B322" s="100"/>
      <c r="C322" s="100"/>
      <c r="D322" s="100"/>
      <c r="E322" s="100"/>
      <c r="F322" s="100"/>
      <c r="G322" s="11"/>
    </row>
    <row r="323" spans="1:7" s="7" customFormat="1" x14ac:dyDescent="0.25">
      <c r="A323" s="79"/>
      <c r="B323" s="100"/>
      <c r="C323" s="100"/>
      <c r="D323" s="100"/>
      <c r="E323" s="100"/>
      <c r="F323" s="100"/>
      <c r="G323" s="11"/>
    </row>
    <row r="324" spans="1:7" s="7" customFormat="1" x14ac:dyDescent="0.25">
      <c r="A324" s="79"/>
      <c r="B324" s="100"/>
      <c r="C324" s="100"/>
      <c r="D324" s="100"/>
      <c r="E324" s="100"/>
      <c r="F324" s="100"/>
      <c r="G324" s="11"/>
    </row>
    <row r="325" spans="1:7" s="7" customFormat="1" x14ac:dyDescent="0.25">
      <c r="A325" s="79"/>
      <c r="B325" s="100"/>
      <c r="C325" s="100"/>
      <c r="D325" s="100"/>
      <c r="E325" s="100"/>
      <c r="F325" s="100"/>
      <c r="G325" s="11"/>
    </row>
    <row r="326" spans="1:7" s="7" customFormat="1" x14ac:dyDescent="0.25">
      <c r="A326" s="79"/>
      <c r="B326" s="100"/>
      <c r="C326" s="100"/>
      <c r="D326" s="100"/>
      <c r="E326" s="100"/>
      <c r="F326" s="100"/>
      <c r="G326" s="11"/>
    </row>
    <row r="327" spans="1:7" s="7" customFormat="1" x14ac:dyDescent="0.25">
      <c r="A327" s="79"/>
      <c r="B327" s="100"/>
      <c r="C327" s="100"/>
      <c r="D327" s="100"/>
      <c r="E327" s="100"/>
      <c r="F327" s="100"/>
      <c r="G327" s="11"/>
    </row>
    <row r="328" spans="1:7" s="7" customFormat="1" x14ac:dyDescent="0.25">
      <c r="A328" s="79"/>
      <c r="B328" s="100"/>
      <c r="C328" s="100"/>
      <c r="D328" s="100"/>
      <c r="E328" s="100"/>
      <c r="F328" s="100"/>
      <c r="G328" s="11"/>
    </row>
    <row r="329" spans="1:7" s="7" customFormat="1" x14ac:dyDescent="0.25">
      <c r="A329" s="79"/>
      <c r="B329" s="100"/>
      <c r="C329" s="100"/>
      <c r="D329" s="100"/>
      <c r="E329" s="100"/>
      <c r="F329" s="100"/>
      <c r="G329" s="11"/>
    </row>
    <row r="330" spans="1:7" s="7" customFormat="1" x14ac:dyDescent="0.25">
      <c r="A330" s="79"/>
      <c r="B330" s="100"/>
      <c r="C330" s="100"/>
      <c r="D330" s="100"/>
      <c r="E330" s="100"/>
      <c r="F330" s="100"/>
      <c r="G330" s="11"/>
    </row>
    <row r="331" spans="1:7" s="7" customFormat="1" x14ac:dyDescent="0.25">
      <c r="A331" s="79"/>
      <c r="B331" s="100"/>
      <c r="C331" s="100"/>
      <c r="D331" s="100"/>
      <c r="E331" s="100"/>
      <c r="F331" s="100"/>
      <c r="G331" s="11"/>
    </row>
    <row r="332" spans="1:7" s="7" customFormat="1" x14ac:dyDescent="0.25">
      <c r="A332" s="79"/>
      <c r="B332" s="100"/>
      <c r="C332" s="100"/>
      <c r="D332" s="100"/>
      <c r="E332" s="100"/>
      <c r="F332" s="100"/>
      <c r="G332" s="11"/>
    </row>
    <row r="333" spans="1:7" s="7" customFormat="1" x14ac:dyDescent="0.25">
      <c r="A333" s="79"/>
      <c r="B333" s="100"/>
      <c r="C333" s="100"/>
      <c r="D333" s="100"/>
      <c r="E333" s="100"/>
      <c r="F333" s="100"/>
      <c r="G333" s="11"/>
    </row>
    <row r="334" spans="1:7" s="7" customFormat="1" x14ac:dyDescent="0.25">
      <c r="A334" s="79"/>
      <c r="B334" s="100"/>
      <c r="C334" s="100"/>
      <c r="D334" s="100"/>
      <c r="E334" s="100"/>
      <c r="F334" s="100"/>
      <c r="G334" s="11"/>
    </row>
    <row r="335" spans="1:7" s="7" customFormat="1" x14ac:dyDescent="0.25">
      <c r="A335" s="79"/>
      <c r="B335" s="100"/>
      <c r="C335" s="100"/>
      <c r="D335" s="100"/>
      <c r="E335" s="100"/>
      <c r="F335" s="100"/>
      <c r="G335" s="11"/>
    </row>
    <row r="336" spans="1:7" s="7" customFormat="1" x14ac:dyDescent="0.25">
      <c r="A336" s="79"/>
      <c r="B336" s="100"/>
      <c r="C336" s="100"/>
      <c r="D336" s="100"/>
      <c r="E336" s="100"/>
      <c r="F336" s="100"/>
      <c r="G336" s="11"/>
    </row>
    <row r="337" spans="1:7" s="7" customFormat="1" x14ac:dyDescent="0.25">
      <c r="A337" s="79"/>
      <c r="B337" s="100"/>
      <c r="C337" s="100"/>
      <c r="D337" s="100"/>
      <c r="E337" s="100"/>
      <c r="F337" s="100"/>
      <c r="G337" s="11"/>
    </row>
    <row r="338" spans="1:7" s="7" customFormat="1" x14ac:dyDescent="0.25">
      <c r="A338" s="79"/>
      <c r="B338" s="100"/>
      <c r="C338" s="100"/>
      <c r="D338" s="100"/>
      <c r="E338" s="100"/>
      <c r="F338" s="100"/>
      <c r="G338" s="11"/>
    </row>
    <row r="339" spans="1:7" s="7" customFormat="1" x14ac:dyDescent="0.25">
      <c r="A339" s="79"/>
      <c r="B339" s="100"/>
      <c r="C339" s="100"/>
      <c r="D339" s="100"/>
      <c r="E339" s="100"/>
      <c r="F339" s="100"/>
      <c r="G339" s="11"/>
    </row>
    <row r="340" spans="1:7" s="7" customFormat="1" x14ac:dyDescent="0.25">
      <c r="A340" s="79"/>
      <c r="B340" s="100"/>
      <c r="C340" s="100"/>
      <c r="D340" s="100"/>
      <c r="E340" s="100"/>
      <c r="F340" s="100"/>
      <c r="G340" s="11"/>
    </row>
    <row r="341" spans="1:7" s="7" customFormat="1" x14ac:dyDescent="0.25">
      <c r="A341" s="79"/>
      <c r="B341" s="100"/>
      <c r="C341" s="100"/>
      <c r="D341" s="100"/>
      <c r="E341" s="100"/>
      <c r="F341" s="100"/>
      <c r="G341" s="11"/>
    </row>
    <row r="342" spans="1:7" s="7" customFormat="1" x14ac:dyDescent="0.25">
      <c r="A342" s="79"/>
      <c r="B342" s="100"/>
      <c r="C342" s="100"/>
      <c r="D342" s="100"/>
      <c r="E342" s="100"/>
      <c r="F342" s="100"/>
      <c r="G342" s="11"/>
    </row>
    <row r="343" spans="1:7" s="7" customFormat="1" x14ac:dyDescent="0.25">
      <c r="A343" s="79"/>
      <c r="B343" s="100"/>
      <c r="C343" s="100"/>
      <c r="D343" s="100"/>
      <c r="E343" s="100"/>
      <c r="F343" s="100"/>
      <c r="G343" s="11"/>
    </row>
    <row r="344" spans="1:7" s="7" customFormat="1" x14ac:dyDescent="0.25">
      <c r="A344" s="79"/>
      <c r="B344" s="100"/>
      <c r="C344" s="100"/>
      <c r="D344" s="100"/>
      <c r="E344" s="100"/>
      <c r="F344" s="100"/>
      <c r="G344" s="11"/>
    </row>
    <row r="345" spans="1:7" s="7" customFormat="1" x14ac:dyDescent="0.25">
      <c r="A345" s="79"/>
      <c r="B345" s="100"/>
      <c r="C345" s="100"/>
      <c r="D345" s="100"/>
      <c r="E345" s="100"/>
      <c r="F345" s="100"/>
      <c r="G345" s="11"/>
    </row>
    <row r="346" spans="1:7" s="7" customFormat="1" x14ac:dyDescent="0.25">
      <c r="A346" s="79"/>
      <c r="B346" s="100"/>
      <c r="C346" s="100"/>
      <c r="D346" s="100"/>
      <c r="E346" s="100"/>
      <c r="F346" s="100"/>
      <c r="G346" s="11"/>
    </row>
    <row r="347" spans="1:7" s="7" customFormat="1" x14ac:dyDescent="0.25">
      <c r="A347" s="79"/>
      <c r="B347" s="100"/>
      <c r="C347" s="100"/>
      <c r="D347" s="100"/>
      <c r="E347" s="100"/>
      <c r="F347" s="100"/>
      <c r="G347" s="11"/>
    </row>
    <row r="348" spans="1:7" s="7" customFormat="1" x14ac:dyDescent="0.25">
      <c r="A348" s="79"/>
      <c r="B348" s="100"/>
      <c r="C348" s="100"/>
      <c r="D348" s="100"/>
      <c r="E348" s="100"/>
      <c r="F348" s="100"/>
      <c r="G348" s="11"/>
    </row>
    <row r="349" spans="1:7" s="7" customFormat="1" x14ac:dyDescent="0.25">
      <c r="A349" s="79"/>
      <c r="B349" s="100"/>
      <c r="C349" s="100"/>
      <c r="D349" s="100"/>
      <c r="E349" s="100"/>
      <c r="F349" s="100"/>
      <c r="G349" s="11"/>
    </row>
    <row r="350" spans="1:7" s="7" customFormat="1" x14ac:dyDescent="0.25">
      <c r="A350" s="79"/>
      <c r="B350" s="100"/>
      <c r="C350" s="100"/>
      <c r="D350" s="100"/>
      <c r="E350" s="100"/>
      <c r="F350" s="100"/>
      <c r="G350" s="11"/>
    </row>
    <row r="351" spans="1:7" s="7" customFormat="1" x14ac:dyDescent="0.25">
      <c r="A351" s="79"/>
      <c r="B351" s="100"/>
      <c r="C351" s="100"/>
      <c r="D351" s="100"/>
      <c r="E351" s="100"/>
      <c r="F351" s="100"/>
      <c r="G351" s="11"/>
    </row>
    <row r="352" spans="1:7" s="7" customFormat="1" x14ac:dyDescent="0.25">
      <c r="A352" s="79"/>
      <c r="B352" s="100"/>
      <c r="C352" s="100"/>
      <c r="D352" s="100"/>
      <c r="E352" s="100"/>
      <c r="F352" s="100"/>
      <c r="G352" s="11"/>
    </row>
    <row r="353" spans="1:7" s="7" customFormat="1" x14ac:dyDescent="0.25">
      <c r="A353" s="79"/>
      <c r="B353" s="100"/>
      <c r="C353" s="100"/>
      <c r="D353" s="100"/>
      <c r="E353" s="100"/>
      <c r="F353" s="100"/>
      <c r="G353" s="11"/>
    </row>
    <row r="354" spans="1:7" s="7" customFormat="1" x14ac:dyDescent="0.25">
      <c r="A354" s="79"/>
      <c r="B354" s="100"/>
      <c r="C354" s="100"/>
      <c r="D354" s="100"/>
      <c r="E354" s="100"/>
      <c r="F354" s="100"/>
      <c r="G354" s="11"/>
    </row>
    <row r="355" spans="1:7" s="7" customFormat="1" x14ac:dyDescent="0.25">
      <c r="A355" s="79"/>
      <c r="B355" s="100"/>
      <c r="C355" s="100"/>
      <c r="D355" s="100"/>
      <c r="E355" s="100"/>
      <c r="F355" s="100"/>
      <c r="G355" s="11"/>
    </row>
    <row r="356" spans="1:7" s="7" customFormat="1" x14ac:dyDescent="0.25">
      <c r="A356" s="79"/>
      <c r="B356" s="100"/>
      <c r="C356" s="100"/>
      <c r="D356" s="100"/>
      <c r="E356" s="100"/>
      <c r="F356" s="100"/>
      <c r="G356" s="11"/>
    </row>
    <row r="357" spans="1:7" s="7" customFormat="1" x14ac:dyDescent="0.25">
      <c r="A357" s="79"/>
      <c r="B357" s="100"/>
      <c r="C357" s="100"/>
      <c r="D357" s="100"/>
      <c r="E357" s="100"/>
      <c r="F357" s="100"/>
      <c r="G357" s="11"/>
    </row>
    <row r="358" spans="1:7" s="7" customFormat="1" x14ac:dyDescent="0.25">
      <c r="A358" s="79"/>
      <c r="B358" s="100"/>
      <c r="C358" s="100"/>
      <c r="D358" s="100"/>
      <c r="E358" s="100"/>
      <c r="F358" s="100"/>
      <c r="G358" s="11"/>
    </row>
    <row r="359" spans="1:7" s="7" customFormat="1" x14ac:dyDescent="0.25">
      <c r="A359" s="79"/>
      <c r="B359" s="100"/>
      <c r="C359" s="100"/>
      <c r="D359" s="100"/>
      <c r="E359" s="100"/>
      <c r="F359" s="100"/>
      <c r="G359" s="11"/>
    </row>
    <row r="360" spans="1:7" s="7" customFormat="1" x14ac:dyDescent="0.25">
      <c r="A360" s="79"/>
      <c r="B360" s="100"/>
      <c r="C360" s="100"/>
      <c r="D360" s="100"/>
      <c r="E360" s="100"/>
      <c r="F360" s="100"/>
      <c r="G360" s="11"/>
    </row>
    <row r="361" spans="1:7" s="7" customFormat="1" x14ac:dyDescent="0.25">
      <c r="A361" s="79"/>
      <c r="B361" s="100"/>
      <c r="C361" s="100"/>
      <c r="D361" s="100"/>
      <c r="E361" s="100"/>
      <c r="F361" s="100"/>
      <c r="G361" s="11"/>
    </row>
    <row r="362" spans="1:7" s="7" customFormat="1" x14ac:dyDescent="0.25">
      <c r="A362" s="79"/>
      <c r="B362" s="100"/>
      <c r="C362" s="100"/>
      <c r="D362" s="100"/>
      <c r="E362" s="100"/>
      <c r="F362" s="100"/>
      <c r="G362" s="11"/>
    </row>
    <row r="363" spans="1:7" s="7" customFormat="1" x14ac:dyDescent="0.25">
      <c r="A363" s="79"/>
      <c r="B363" s="100"/>
      <c r="C363" s="100"/>
      <c r="D363" s="100"/>
      <c r="E363" s="100"/>
      <c r="F363" s="100"/>
      <c r="G363" s="11"/>
    </row>
    <row r="364" spans="1:7" s="7" customFormat="1" x14ac:dyDescent="0.25">
      <c r="A364" s="79"/>
      <c r="B364" s="100"/>
      <c r="C364" s="100"/>
      <c r="D364" s="100"/>
      <c r="E364" s="100"/>
      <c r="F364" s="100"/>
      <c r="G364" s="11"/>
    </row>
    <row r="365" spans="1:7" s="7" customFormat="1" x14ac:dyDescent="0.25">
      <c r="A365" s="79"/>
      <c r="B365" s="100"/>
      <c r="C365" s="100"/>
      <c r="D365" s="100"/>
      <c r="E365" s="100"/>
      <c r="F365" s="100"/>
      <c r="G365" s="11"/>
    </row>
    <row r="366" spans="1:7" s="7" customFormat="1" x14ac:dyDescent="0.25">
      <c r="A366" s="79"/>
      <c r="B366" s="100"/>
      <c r="C366" s="100"/>
      <c r="D366" s="100"/>
      <c r="E366" s="100"/>
      <c r="F366" s="100"/>
      <c r="G366" s="11"/>
    </row>
    <row r="367" spans="1:7" s="7" customFormat="1" x14ac:dyDescent="0.25">
      <c r="A367" s="79"/>
      <c r="B367" s="100"/>
      <c r="C367" s="100"/>
      <c r="D367" s="100"/>
      <c r="E367" s="100"/>
      <c r="F367" s="100"/>
      <c r="G367" s="11"/>
    </row>
    <row r="368" spans="1:7" s="7" customFormat="1" x14ac:dyDescent="0.25">
      <c r="A368" s="79"/>
      <c r="B368" s="100"/>
      <c r="C368" s="100"/>
      <c r="D368" s="100"/>
      <c r="E368" s="100"/>
      <c r="F368" s="100"/>
      <c r="G368" s="11"/>
    </row>
    <row r="369" spans="1:7" s="7" customFormat="1" x14ac:dyDescent="0.25">
      <c r="A369" s="79"/>
      <c r="B369" s="100"/>
      <c r="C369" s="100"/>
      <c r="D369" s="100"/>
      <c r="E369" s="100"/>
      <c r="F369" s="100"/>
      <c r="G369" s="11"/>
    </row>
    <row r="370" spans="1:7" s="7" customFormat="1" x14ac:dyDescent="0.25">
      <c r="A370" s="79"/>
      <c r="B370" s="100"/>
      <c r="C370" s="100"/>
      <c r="D370" s="100"/>
      <c r="E370" s="100"/>
      <c r="F370" s="100"/>
      <c r="G370" s="11"/>
    </row>
    <row r="371" spans="1:7" s="7" customFormat="1" x14ac:dyDescent="0.25">
      <c r="A371" s="79"/>
      <c r="B371" s="100"/>
      <c r="C371" s="100"/>
      <c r="D371" s="100"/>
      <c r="E371" s="100"/>
      <c r="F371" s="100"/>
      <c r="G371" s="11"/>
    </row>
    <row r="372" spans="1:7" s="7" customFormat="1" x14ac:dyDescent="0.25">
      <c r="A372" s="79"/>
      <c r="B372" s="100"/>
      <c r="C372" s="100"/>
      <c r="D372" s="100"/>
      <c r="E372" s="100"/>
      <c r="F372" s="100"/>
      <c r="G372" s="11"/>
    </row>
    <row r="373" spans="1:7" s="7" customFormat="1" x14ac:dyDescent="0.25">
      <c r="A373" s="79"/>
      <c r="B373" s="100"/>
      <c r="C373" s="100"/>
      <c r="D373" s="100"/>
      <c r="E373" s="100"/>
      <c r="F373" s="100"/>
      <c r="G373" s="11"/>
    </row>
    <row r="374" spans="1:7" s="7" customFormat="1" x14ac:dyDescent="0.25">
      <c r="A374" s="79"/>
      <c r="B374" s="100"/>
      <c r="C374" s="100"/>
      <c r="D374" s="100"/>
      <c r="E374" s="100"/>
      <c r="F374" s="100"/>
      <c r="G374" s="11"/>
    </row>
    <row r="375" spans="1:7" s="7" customFormat="1" x14ac:dyDescent="0.25">
      <c r="A375" s="79"/>
      <c r="B375" s="100"/>
      <c r="C375" s="100"/>
      <c r="D375" s="100"/>
      <c r="E375" s="100"/>
      <c r="F375" s="100"/>
      <c r="G375" s="11"/>
    </row>
    <row r="376" spans="1:7" s="7" customFormat="1" x14ac:dyDescent="0.25">
      <c r="A376" s="79"/>
      <c r="B376" s="100"/>
      <c r="C376" s="100"/>
      <c r="D376" s="100"/>
      <c r="E376" s="100"/>
      <c r="F376" s="100"/>
      <c r="G376" s="11"/>
    </row>
    <row r="377" spans="1:7" s="7" customFormat="1" x14ac:dyDescent="0.25">
      <c r="A377" s="79"/>
      <c r="B377" s="100"/>
      <c r="C377" s="100"/>
      <c r="D377" s="100"/>
      <c r="E377" s="100"/>
      <c r="F377" s="100"/>
      <c r="G377" s="11"/>
    </row>
    <row r="378" spans="1:7" s="7" customFormat="1" x14ac:dyDescent="0.25">
      <c r="A378" s="79"/>
      <c r="B378" s="100"/>
      <c r="C378" s="100"/>
      <c r="D378" s="100"/>
      <c r="E378" s="100"/>
      <c r="F378" s="100"/>
      <c r="G378" s="11"/>
    </row>
    <row r="379" spans="1:7" s="7" customFormat="1" x14ac:dyDescent="0.25">
      <c r="A379" s="79"/>
      <c r="B379" s="100"/>
      <c r="C379" s="100"/>
      <c r="D379" s="100"/>
      <c r="E379" s="100"/>
      <c r="F379" s="100"/>
      <c r="G379" s="11"/>
    </row>
    <row r="380" spans="1:7" s="7" customFormat="1" x14ac:dyDescent="0.25">
      <c r="A380" s="79"/>
      <c r="B380" s="100"/>
      <c r="C380" s="100"/>
      <c r="D380" s="100"/>
      <c r="E380" s="100"/>
      <c r="F380" s="100"/>
      <c r="G380" s="11"/>
    </row>
    <row r="381" spans="1:7" s="7" customFormat="1" x14ac:dyDescent="0.25">
      <c r="A381" s="79"/>
      <c r="B381" s="100"/>
      <c r="C381" s="100"/>
      <c r="D381" s="100"/>
      <c r="E381" s="100"/>
      <c r="F381" s="100"/>
      <c r="G381" s="11"/>
    </row>
    <row r="382" spans="1:7" s="7" customFormat="1" x14ac:dyDescent="0.25">
      <c r="A382" s="79"/>
      <c r="B382" s="100"/>
      <c r="C382" s="100"/>
      <c r="D382" s="100"/>
      <c r="E382" s="100"/>
      <c r="F382" s="100"/>
      <c r="G382" s="11"/>
    </row>
    <row r="383" spans="1:7" s="7" customFormat="1" x14ac:dyDescent="0.25">
      <c r="A383" s="79"/>
      <c r="B383" s="100"/>
      <c r="C383" s="100"/>
      <c r="D383" s="100"/>
      <c r="E383" s="100"/>
      <c r="F383" s="100"/>
      <c r="G383" s="11"/>
    </row>
    <row r="384" spans="1:7" s="7" customFormat="1" x14ac:dyDescent="0.25">
      <c r="A384" s="79"/>
      <c r="B384" s="100"/>
      <c r="C384" s="100"/>
      <c r="D384" s="100"/>
      <c r="E384" s="100"/>
      <c r="F384" s="100"/>
      <c r="G384" s="11"/>
    </row>
    <row r="385" spans="1:7" s="7" customFormat="1" x14ac:dyDescent="0.25">
      <c r="A385" s="79"/>
      <c r="B385" s="100"/>
      <c r="C385" s="100"/>
      <c r="D385" s="100"/>
      <c r="E385" s="100"/>
      <c r="F385" s="100"/>
      <c r="G385" s="11"/>
    </row>
    <row r="386" spans="1:7" s="7" customFormat="1" x14ac:dyDescent="0.25">
      <c r="A386" s="79"/>
      <c r="B386" s="100"/>
      <c r="C386" s="100"/>
      <c r="D386" s="100"/>
      <c r="E386" s="100"/>
      <c r="F386" s="100"/>
      <c r="G386" s="11"/>
    </row>
    <row r="387" spans="1:7" s="7" customFormat="1" x14ac:dyDescent="0.25">
      <c r="A387" s="79"/>
      <c r="B387" s="100"/>
      <c r="C387" s="100"/>
      <c r="D387" s="100"/>
      <c r="E387" s="100"/>
      <c r="F387" s="100"/>
      <c r="G387" s="11"/>
    </row>
    <row r="388" spans="1:7" s="7" customFormat="1" x14ac:dyDescent="0.25">
      <c r="A388" s="79"/>
      <c r="B388" s="100"/>
      <c r="C388" s="100"/>
      <c r="D388" s="100"/>
      <c r="E388" s="100"/>
      <c r="F388" s="100"/>
      <c r="G388" s="11"/>
    </row>
    <row r="389" spans="1:7" s="7" customFormat="1" x14ac:dyDescent="0.25">
      <c r="A389" s="79"/>
      <c r="B389" s="100"/>
      <c r="C389" s="100"/>
      <c r="D389" s="100"/>
      <c r="E389" s="100"/>
      <c r="F389" s="100"/>
      <c r="G389" s="11"/>
    </row>
    <row r="390" spans="1:7" s="7" customFormat="1" x14ac:dyDescent="0.25">
      <c r="A390" s="79"/>
      <c r="B390" s="100"/>
      <c r="C390" s="100"/>
      <c r="D390" s="100"/>
      <c r="E390" s="100"/>
      <c r="F390" s="100"/>
      <c r="G390" s="11"/>
    </row>
    <row r="391" spans="1:7" s="7" customFormat="1" x14ac:dyDescent="0.25">
      <c r="A391" s="79"/>
      <c r="B391" s="100"/>
      <c r="C391" s="100"/>
      <c r="D391" s="100"/>
      <c r="E391" s="100"/>
      <c r="F391" s="100"/>
      <c r="G391" s="11"/>
    </row>
    <row r="392" spans="1:7" s="7" customFormat="1" x14ac:dyDescent="0.25">
      <c r="A392" s="79"/>
      <c r="B392" s="100"/>
      <c r="C392" s="100"/>
      <c r="D392" s="100"/>
      <c r="E392" s="100"/>
      <c r="F392" s="100"/>
      <c r="G392" s="11"/>
    </row>
    <row r="393" spans="1:7" s="7" customFormat="1" x14ac:dyDescent="0.25">
      <c r="A393" s="79"/>
      <c r="B393" s="100"/>
      <c r="C393" s="100"/>
      <c r="D393" s="100"/>
      <c r="E393" s="100"/>
      <c r="F393" s="100"/>
      <c r="G393" s="11"/>
    </row>
    <row r="394" spans="1:7" s="7" customFormat="1" x14ac:dyDescent="0.25">
      <c r="A394" s="79"/>
      <c r="B394" s="100"/>
      <c r="C394" s="100"/>
      <c r="D394" s="100"/>
      <c r="E394" s="100"/>
      <c r="F394" s="100"/>
      <c r="G394" s="11"/>
    </row>
    <row r="395" spans="1:7" s="7" customFormat="1" x14ac:dyDescent="0.25">
      <c r="A395" s="79"/>
      <c r="B395" s="100"/>
      <c r="C395" s="100"/>
      <c r="D395" s="100"/>
      <c r="E395" s="100"/>
      <c r="F395" s="100"/>
      <c r="G395" s="11"/>
    </row>
    <row r="396" spans="1:7" s="7" customFormat="1" x14ac:dyDescent="0.25">
      <c r="A396" s="79"/>
      <c r="B396" s="100"/>
      <c r="C396" s="100"/>
      <c r="D396" s="100"/>
      <c r="E396" s="100"/>
      <c r="F396" s="100"/>
      <c r="G396" s="11"/>
    </row>
    <row r="397" spans="1:7" s="7" customFormat="1" x14ac:dyDescent="0.25">
      <c r="A397" s="79"/>
      <c r="B397" s="100"/>
      <c r="C397" s="100"/>
      <c r="D397" s="100"/>
      <c r="E397" s="100"/>
      <c r="F397" s="100"/>
      <c r="G397" s="11"/>
    </row>
    <row r="398" spans="1:7" s="7" customFormat="1" x14ac:dyDescent="0.25">
      <c r="A398" s="79"/>
      <c r="B398" s="100"/>
      <c r="C398" s="100"/>
      <c r="D398" s="100"/>
      <c r="E398" s="100"/>
      <c r="F398" s="100"/>
      <c r="G398" s="11"/>
    </row>
    <row r="399" spans="1:7" s="7" customFormat="1" x14ac:dyDescent="0.25">
      <c r="A399" s="79"/>
      <c r="B399" s="100"/>
      <c r="C399" s="100"/>
      <c r="D399" s="100"/>
      <c r="E399" s="100"/>
      <c r="F399" s="100"/>
      <c r="G399" s="11"/>
    </row>
    <row r="400" spans="1:7" s="7" customFormat="1" x14ac:dyDescent="0.25">
      <c r="A400" s="79"/>
      <c r="B400" s="100"/>
      <c r="C400" s="100"/>
      <c r="D400" s="100"/>
      <c r="E400" s="100"/>
      <c r="F400" s="100"/>
      <c r="G400" s="11"/>
    </row>
    <row r="401" spans="1:7" s="7" customFormat="1" x14ac:dyDescent="0.25">
      <c r="A401" s="79"/>
      <c r="B401" s="100"/>
      <c r="C401" s="100"/>
      <c r="D401" s="100"/>
      <c r="E401" s="100"/>
      <c r="F401" s="100"/>
      <c r="G401" s="11"/>
    </row>
    <row r="402" spans="1:7" s="7" customFormat="1" x14ac:dyDescent="0.25">
      <c r="A402" s="79"/>
      <c r="B402" s="100"/>
      <c r="C402" s="100"/>
      <c r="D402" s="100"/>
      <c r="E402" s="100"/>
      <c r="F402" s="100"/>
      <c r="G402" s="11"/>
    </row>
    <row r="403" spans="1:7" s="7" customFormat="1" x14ac:dyDescent="0.25">
      <c r="A403" s="79"/>
      <c r="B403" s="100"/>
      <c r="C403" s="100"/>
      <c r="D403" s="100"/>
      <c r="E403" s="100"/>
      <c r="F403" s="100"/>
      <c r="G403" s="11"/>
    </row>
    <row r="404" spans="1:7" s="7" customFormat="1" x14ac:dyDescent="0.25">
      <c r="A404" s="79"/>
      <c r="B404" s="100"/>
      <c r="C404" s="100"/>
      <c r="D404" s="100"/>
      <c r="E404" s="100"/>
      <c r="F404" s="100"/>
      <c r="G404" s="11"/>
    </row>
    <row r="405" spans="1:7" s="7" customFormat="1" x14ac:dyDescent="0.25">
      <c r="A405" s="79"/>
      <c r="B405" s="100"/>
      <c r="C405" s="100"/>
      <c r="D405" s="100"/>
      <c r="E405" s="100"/>
      <c r="F405" s="100"/>
      <c r="G405" s="11"/>
    </row>
    <row r="406" spans="1:7" s="7" customFormat="1" x14ac:dyDescent="0.25">
      <c r="A406" s="79"/>
      <c r="B406" s="100"/>
      <c r="C406" s="100"/>
      <c r="D406" s="100"/>
      <c r="E406" s="100"/>
      <c r="F406" s="100"/>
      <c r="G406" s="11"/>
    </row>
    <row r="407" spans="1:7" s="7" customFormat="1" x14ac:dyDescent="0.25">
      <c r="A407" s="79"/>
      <c r="B407" s="100"/>
      <c r="C407" s="100"/>
      <c r="D407" s="100"/>
      <c r="E407" s="100"/>
      <c r="F407" s="100"/>
      <c r="G407" s="11"/>
    </row>
    <row r="408" spans="1:7" s="7" customFormat="1" x14ac:dyDescent="0.25">
      <c r="A408" s="79"/>
      <c r="B408" s="100"/>
      <c r="C408" s="100"/>
      <c r="D408" s="100"/>
      <c r="E408" s="100"/>
      <c r="F408" s="100"/>
      <c r="G408" s="11"/>
    </row>
    <row r="409" spans="1:7" s="7" customFormat="1" x14ac:dyDescent="0.25">
      <c r="A409" s="79"/>
      <c r="B409" s="100"/>
      <c r="C409" s="100"/>
      <c r="D409" s="100"/>
      <c r="E409" s="100"/>
      <c r="F409" s="100"/>
      <c r="G409" s="11"/>
    </row>
    <row r="410" spans="1:7" s="7" customFormat="1" x14ac:dyDescent="0.25">
      <c r="A410" s="79"/>
      <c r="B410" s="100"/>
      <c r="C410" s="100"/>
      <c r="D410" s="100"/>
      <c r="E410" s="100"/>
      <c r="F410" s="100"/>
      <c r="G410" s="11"/>
    </row>
    <row r="411" spans="1:7" s="7" customFormat="1" x14ac:dyDescent="0.25">
      <c r="A411" s="79"/>
      <c r="B411" s="100"/>
      <c r="C411" s="100"/>
      <c r="D411" s="100"/>
      <c r="E411" s="100"/>
      <c r="F411" s="100"/>
      <c r="G411" s="11"/>
    </row>
    <row r="412" spans="1:7" s="7" customFormat="1" x14ac:dyDescent="0.25">
      <c r="A412" s="79"/>
      <c r="B412" s="100"/>
      <c r="C412" s="100"/>
      <c r="D412" s="100"/>
      <c r="E412" s="100"/>
      <c r="F412" s="100"/>
      <c r="G412" s="11"/>
    </row>
    <row r="413" spans="1:7" s="7" customFormat="1" x14ac:dyDescent="0.25">
      <c r="A413" s="79"/>
      <c r="B413" s="100"/>
      <c r="C413" s="100"/>
      <c r="D413" s="100"/>
      <c r="E413" s="100"/>
      <c r="F413" s="100"/>
      <c r="G413" s="11"/>
    </row>
    <row r="414" spans="1:7" s="7" customFormat="1" x14ac:dyDescent="0.25">
      <c r="A414" s="79"/>
      <c r="B414" s="100"/>
      <c r="C414" s="100"/>
      <c r="D414" s="100"/>
      <c r="E414" s="100"/>
      <c r="F414" s="100"/>
      <c r="G414" s="11"/>
    </row>
    <row r="415" spans="1:7" s="7" customFormat="1" x14ac:dyDescent="0.25">
      <c r="A415" s="79"/>
      <c r="B415" s="100"/>
      <c r="C415" s="100"/>
      <c r="D415" s="100"/>
      <c r="E415" s="100"/>
      <c r="F415" s="100"/>
      <c r="G415" s="11"/>
    </row>
    <row r="416" spans="1:7" s="7" customFormat="1" x14ac:dyDescent="0.25">
      <c r="A416" s="79"/>
      <c r="B416" s="100"/>
      <c r="C416" s="100"/>
      <c r="D416" s="100"/>
      <c r="E416" s="100"/>
      <c r="F416" s="100"/>
      <c r="G416" s="11"/>
    </row>
    <row r="417" spans="1:7" s="7" customFormat="1" x14ac:dyDescent="0.25">
      <c r="A417" s="79"/>
      <c r="B417" s="100"/>
      <c r="C417" s="100"/>
      <c r="D417" s="100"/>
      <c r="E417" s="100"/>
      <c r="F417" s="100"/>
      <c r="G417" s="11"/>
    </row>
    <row r="418" spans="1:7" s="7" customFormat="1" x14ac:dyDescent="0.25">
      <c r="A418" s="79"/>
      <c r="B418" s="100"/>
      <c r="C418" s="100"/>
      <c r="D418" s="100"/>
      <c r="E418" s="100"/>
      <c r="F418" s="100"/>
      <c r="G418" s="11"/>
    </row>
    <row r="419" spans="1:7" s="7" customFormat="1" x14ac:dyDescent="0.25">
      <c r="A419" s="79"/>
      <c r="B419" s="100"/>
      <c r="C419" s="100"/>
      <c r="D419" s="100"/>
      <c r="E419" s="100"/>
      <c r="F419" s="100"/>
      <c r="G419" s="11"/>
    </row>
    <row r="420" spans="1:7" s="7" customFormat="1" x14ac:dyDescent="0.25">
      <c r="A420" s="79"/>
      <c r="B420" s="100"/>
      <c r="C420" s="100"/>
      <c r="D420" s="100"/>
      <c r="E420" s="100"/>
      <c r="F420" s="100"/>
      <c r="G420" s="11"/>
    </row>
    <row r="421" spans="1:7" s="7" customFormat="1" x14ac:dyDescent="0.25">
      <c r="A421" s="79"/>
      <c r="B421" s="100"/>
      <c r="C421" s="100"/>
      <c r="D421" s="100"/>
      <c r="E421" s="100"/>
      <c r="F421" s="100"/>
      <c r="G421" s="11"/>
    </row>
    <row r="422" spans="1:7" s="7" customFormat="1" x14ac:dyDescent="0.25">
      <c r="A422" s="79"/>
      <c r="B422" s="100"/>
      <c r="C422" s="100"/>
      <c r="D422" s="100"/>
      <c r="E422" s="100"/>
      <c r="F422" s="100"/>
      <c r="G422" s="11"/>
    </row>
    <row r="423" spans="1:7" s="7" customFormat="1" x14ac:dyDescent="0.25">
      <c r="A423" s="79"/>
      <c r="B423" s="100"/>
      <c r="C423" s="100"/>
      <c r="D423" s="100"/>
      <c r="E423" s="100"/>
      <c r="F423" s="100"/>
      <c r="G423" s="11"/>
    </row>
    <row r="424" spans="1:7" s="7" customFormat="1" x14ac:dyDescent="0.25">
      <c r="A424" s="79"/>
      <c r="B424" s="100"/>
      <c r="C424" s="100"/>
      <c r="D424" s="100"/>
      <c r="E424" s="100"/>
      <c r="F424" s="100"/>
      <c r="G424" s="11"/>
    </row>
    <row r="425" spans="1:7" s="7" customFormat="1" x14ac:dyDescent="0.25">
      <c r="A425" s="79"/>
      <c r="B425" s="100"/>
      <c r="C425" s="100"/>
      <c r="D425" s="100"/>
      <c r="E425" s="100"/>
      <c r="F425" s="100"/>
      <c r="G425" s="11"/>
    </row>
    <row r="426" spans="1:7" s="7" customFormat="1" x14ac:dyDescent="0.25">
      <c r="A426" s="79"/>
      <c r="B426" s="100"/>
      <c r="C426" s="100"/>
      <c r="D426" s="100"/>
      <c r="E426" s="100"/>
      <c r="F426" s="100"/>
      <c r="G426" s="11"/>
    </row>
    <row r="427" spans="1:7" s="7" customFormat="1" x14ac:dyDescent="0.25">
      <c r="A427" s="79"/>
      <c r="B427" s="100"/>
      <c r="C427" s="100"/>
      <c r="D427" s="100"/>
      <c r="E427" s="100"/>
      <c r="F427" s="100"/>
      <c r="G427" s="11"/>
    </row>
    <row r="428" spans="1:7" s="7" customFormat="1" x14ac:dyDescent="0.25">
      <c r="A428" s="79"/>
      <c r="B428" s="100"/>
      <c r="C428" s="100"/>
      <c r="D428" s="100"/>
      <c r="E428" s="100"/>
      <c r="F428" s="100"/>
      <c r="G428" s="11"/>
    </row>
    <row r="429" spans="1:7" s="7" customFormat="1" x14ac:dyDescent="0.25">
      <c r="A429" s="79"/>
      <c r="B429" s="100"/>
      <c r="C429" s="100"/>
      <c r="D429" s="100"/>
      <c r="E429" s="100"/>
      <c r="F429" s="100"/>
      <c r="G429" s="11"/>
    </row>
    <row r="430" spans="1:7" s="7" customFormat="1" x14ac:dyDescent="0.25">
      <c r="A430" s="79"/>
      <c r="B430" s="100"/>
      <c r="C430" s="100"/>
      <c r="D430" s="100"/>
      <c r="E430" s="100"/>
      <c r="F430" s="100"/>
      <c r="G430" s="11"/>
    </row>
    <row r="431" spans="1:7" s="7" customFormat="1" x14ac:dyDescent="0.25">
      <c r="A431" s="79"/>
      <c r="B431" s="100"/>
      <c r="C431" s="100"/>
      <c r="D431" s="100"/>
      <c r="E431" s="100"/>
      <c r="F431" s="100"/>
      <c r="G431" s="11"/>
    </row>
    <row r="432" spans="1:7" s="7" customFormat="1" x14ac:dyDescent="0.25">
      <c r="A432" s="79"/>
      <c r="B432" s="100"/>
      <c r="C432" s="100"/>
      <c r="D432" s="100"/>
      <c r="E432" s="100"/>
      <c r="F432" s="100"/>
      <c r="G432" s="11"/>
    </row>
    <row r="433" spans="1:7" s="7" customFormat="1" x14ac:dyDescent="0.25">
      <c r="A433" s="79"/>
      <c r="B433" s="100"/>
      <c r="C433" s="100"/>
      <c r="D433" s="100"/>
      <c r="E433" s="100"/>
      <c r="F433" s="100"/>
      <c r="G433" s="11"/>
    </row>
    <row r="434" spans="1:7" s="7" customFormat="1" x14ac:dyDescent="0.25">
      <c r="A434" s="79"/>
      <c r="B434" s="100"/>
      <c r="C434" s="100"/>
      <c r="D434" s="100"/>
      <c r="E434" s="100"/>
      <c r="F434" s="100"/>
      <c r="G434" s="11"/>
    </row>
    <row r="435" spans="1:7" s="7" customFormat="1" x14ac:dyDescent="0.25">
      <c r="A435" s="79"/>
      <c r="B435" s="100"/>
      <c r="C435" s="100"/>
      <c r="D435" s="100"/>
      <c r="E435" s="100"/>
      <c r="F435" s="100"/>
      <c r="G435" s="11"/>
    </row>
    <row r="436" spans="1:7" s="7" customFormat="1" x14ac:dyDescent="0.25">
      <c r="A436" s="79"/>
      <c r="B436" s="100"/>
      <c r="C436" s="100"/>
      <c r="D436" s="100"/>
      <c r="E436" s="100"/>
      <c r="F436" s="100"/>
      <c r="G436" s="11"/>
    </row>
    <row r="437" spans="1:7" s="7" customFormat="1" x14ac:dyDescent="0.25">
      <c r="A437" s="79"/>
      <c r="B437" s="100"/>
      <c r="C437" s="100"/>
      <c r="D437" s="100"/>
      <c r="E437" s="100"/>
      <c r="F437" s="100"/>
      <c r="G437" s="11"/>
    </row>
    <row r="438" spans="1:7" s="7" customFormat="1" x14ac:dyDescent="0.25">
      <c r="A438" s="79"/>
      <c r="B438" s="100"/>
      <c r="C438" s="100"/>
      <c r="D438" s="100"/>
      <c r="E438" s="100"/>
      <c r="F438" s="100"/>
      <c r="G438" s="11"/>
    </row>
    <row r="439" spans="1:7" s="7" customFormat="1" x14ac:dyDescent="0.25">
      <c r="A439" s="79"/>
      <c r="B439" s="100"/>
      <c r="C439" s="100"/>
      <c r="D439" s="100"/>
      <c r="E439" s="100"/>
      <c r="F439" s="100"/>
      <c r="G439" s="11"/>
    </row>
    <row r="440" spans="1:7" s="7" customFormat="1" x14ac:dyDescent="0.25">
      <c r="A440" s="79"/>
      <c r="B440" s="100"/>
      <c r="C440" s="100"/>
      <c r="D440" s="100"/>
      <c r="E440" s="100"/>
      <c r="F440" s="100"/>
      <c r="G440" s="11"/>
    </row>
    <row r="441" spans="1:7" s="7" customFormat="1" x14ac:dyDescent="0.25">
      <c r="A441" s="79"/>
      <c r="B441" s="100"/>
      <c r="C441" s="100"/>
      <c r="D441" s="100"/>
      <c r="E441" s="100"/>
      <c r="F441" s="100"/>
      <c r="G441" s="11"/>
    </row>
    <row r="442" spans="1:7" s="7" customFormat="1" x14ac:dyDescent="0.25">
      <c r="A442" s="79"/>
      <c r="B442" s="100"/>
      <c r="C442" s="100"/>
      <c r="D442" s="100"/>
      <c r="E442" s="100"/>
      <c r="F442" s="100"/>
      <c r="G442" s="11"/>
    </row>
    <row r="443" spans="1:7" s="7" customFormat="1" x14ac:dyDescent="0.25">
      <c r="A443" s="79"/>
      <c r="B443" s="100"/>
      <c r="C443" s="100"/>
      <c r="D443" s="100"/>
      <c r="E443" s="100"/>
      <c r="F443" s="100"/>
      <c r="G443" s="11"/>
    </row>
    <row r="444" spans="1:7" s="7" customFormat="1" x14ac:dyDescent="0.25">
      <c r="A444" s="79"/>
      <c r="B444" s="100"/>
      <c r="C444" s="100"/>
      <c r="D444" s="100"/>
      <c r="E444" s="100"/>
      <c r="F444" s="100"/>
      <c r="G444" s="11"/>
    </row>
    <row r="445" spans="1:7" s="7" customFormat="1" x14ac:dyDescent="0.25">
      <c r="A445" s="79"/>
      <c r="B445" s="100"/>
      <c r="C445" s="100"/>
      <c r="D445" s="100"/>
      <c r="E445" s="100"/>
      <c r="F445" s="100"/>
      <c r="G445" s="11"/>
    </row>
    <row r="446" spans="1:7" s="7" customFormat="1" x14ac:dyDescent="0.25">
      <c r="A446" s="79"/>
      <c r="B446" s="100"/>
      <c r="C446" s="100"/>
      <c r="D446" s="100"/>
      <c r="E446" s="100"/>
      <c r="F446" s="100"/>
      <c r="G446" s="11"/>
    </row>
    <row r="447" spans="1:7" s="7" customFormat="1" x14ac:dyDescent="0.25">
      <c r="A447" s="79"/>
      <c r="B447" s="100"/>
      <c r="C447" s="100"/>
      <c r="D447" s="100"/>
      <c r="E447" s="100"/>
      <c r="F447" s="100"/>
      <c r="G447" s="11"/>
    </row>
    <row r="448" spans="1:7" s="7" customFormat="1" x14ac:dyDescent="0.25">
      <c r="A448" s="79"/>
      <c r="B448" s="100"/>
      <c r="C448" s="100"/>
      <c r="D448" s="100"/>
      <c r="E448" s="100"/>
      <c r="F448" s="100"/>
      <c r="G448" s="11"/>
    </row>
    <row r="449" spans="1:7" s="7" customFormat="1" x14ac:dyDescent="0.25">
      <c r="A449" s="79"/>
      <c r="B449" s="100"/>
      <c r="C449" s="100"/>
      <c r="D449" s="100"/>
      <c r="E449" s="100"/>
      <c r="F449" s="100"/>
      <c r="G449" s="11"/>
    </row>
    <row r="450" spans="1:7" s="7" customFormat="1" x14ac:dyDescent="0.25">
      <c r="A450" s="79"/>
      <c r="B450" s="100"/>
      <c r="C450" s="100"/>
      <c r="D450" s="100"/>
      <c r="E450" s="100"/>
      <c r="F450" s="100"/>
      <c r="G450" s="11"/>
    </row>
    <row r="451" spans="1:7" s="7" customFormat="1" x14ac:dyDescent="0.25">
      <c r="A451" s="79"/>
      <c r="B451" s="100"/>
      <c r="C451" s="100"/>
      <c r="D451" s="100"/>
      <c r="E451" s="100"/>
      <c r="F451" s="100"/>
      <c r="G451" s="11"/>
    </row>
    <row r="452" spans="1:7" s="7" customFormat="1" x14ac:dyDescent="0.25">
      <c r="A452" s="79"/>
      <c r="B452" s="100"/>
      <c r="C452" s="100"/>
      <c r="D452" s="100"/>
      <c r="E452" s="100"/>
      <c r="F452" s="100"/>
      <c r="G452" s="11"/>
    </row>
    <row r="453" spans="1:7" s="7" customFormat="1" x14ac:dyDescent="0.25">
      <c r="A453" s="79"/>
      <c r="B453" s="100"/>
      <c r="C453" s="100"/>
      <c r="D453" s="100"/>
      <c r="E453" s="100"/>
      <c r="F453" s="100"/>
      <c r="G453" s="11"/>
    </row>
    <row r="454" spans="1:7" s="7" customFormat="1" x14ac:dyDescent="0.25">
      <c r="A454" s="79"/>
      <c r="B454" s="100"/>
      <c r="C454" s="100"/>
      <c r="D454" s="100"/>
      <c r="E454" s="100"/>
      <c r="F454" s="100"/>
      <c r="G454" s="11"/>
    </row>
    <row r="455" spans="1:7" s="7" customFormat="1" x14ac:dyDescent="0.25">
      <c r="A455" s="79"/>
      <c r="B455" s="100"/>
      <c r="C455" s="100"/>
      <c r="D455" s="100"/>
      <c r="E455" s="100"/>
      <c r="F455" s="100"/>
      <c r="G455" s="11"/>
    </row>
    <row r="456" spans="1:7" s="7" customFormat="1" x14ac:dyDescent="0.25">
      <c r="A456" s="79"/>
      <c r="B456" s="100"/>
      <c r="C456" s="100"/>
      <c r="D456" s="100"/>
      <c r="E456" s="100"/>
      <c r="F456" s="100"/>
      <c r="G456" s="11"/>
    </row>
    <row r="457" spans="1:7" s="7" customFormat="1" x14ac:dyDescent="0.25">
      <c r="A457" s="79"/>
      <c r="B457" s="100"/>
      <c r="C457" s="100"/>
      <c r="D457" s="100"/>
      <c r="E457" s="100"/>
      <c r="F457" s="100"/>
      <c r="G457" s="11"/>
    </row>
    <row r="458" spans="1:7" s="7" customFormat="1" x14ac:dyDescent="0.25">
      <c r="A458" s="79"/>
      <c r="B458" s="100"/>
      <c r="C458" s="100"/>
      <c r="D458" s="100"/>
      <c r="E458" s="100"/>
      <c r="F458" s="100"/>
      <c r="G458" s="11"/>
    </row>
    <row r="459" spans="1:7" s="7" customFormat="1" x14ac:dyDescent="0.25">
      <c r="A459" s="79"/>
      <c r="B459" s="100"/>
      <c r="C459" s="100"/>
      <c r="D459" s="100"/>
      <c r="E459" s="100"/>
      <c r="F459" s="100"/>
      <c r="G459" s="11"/>
    </row>
    <row r="460" spans="1:7" s="7" customFormat="1" x14ac:dyDescent="0.25">
      <c r="A460" s="79"/>
      <c r="B460" s="100"/>
      <c r="C460" s="100"/>
      <c r="D460" s="100"/>
      <c r="E460" s="100"/>
      <c r="F460" s="100"/>
      <c r="G460" s="11"/>
    </row>
    <row r="461" spans="1:7" s="7" customFormat="1" x14ac:dyDescent="0.25">
      <c r="A461" s="79"/>
      <c r="B461" s="100"/>
      <c r="C461" s="100"/>
      <c r="D461" s="100"/>
      <c r="E461" s="100"/>
      <c r="F461" s="100"/>
      <c r="G461" s="11"/>
    </row>
    <row r="462" spans="1:7" s="7" customFormat="1" x14ac:dyDescent="0.25">
      <c r="A462" s="79"/>
      <c r="B462" s="100"/>
      <c r="C462" s="100"/>
      <c r="D462" s="100"/>
      <c r="E462" s="100"/>
      <c r="F462" s="100"/>
      <c r="G462" s="11"/>
    </row>
    <row r="463" spans="1:7" s="7" customFormat="1" x14ac:dyDescent="0.25">
      <c r="A463" s="79"/>
      <c r="B463" s="100"/>
      <c r="C463" s="100"/>
      <c r="D463" s="100"/>
      <c r="E463" s="100"/>
      <c r="F463" s="100"/>
      <c r="G463" s="11"/>
    </row>
    <row r="464" spans="1:7" s="7" customFormat="1" x14ac:dyDescent="0.25">
      <c r="A464" s="79"/>
      <c r="B464" s="100"/>
      <c r="C464" s="100"/>
      <c r="D464" s="100"/>
      <c r="E464" s="100"/>
      <c r="F464" s="100"/>
      <c r="G464" s="11"/>
    </row>
    <row r="465" spans="1:7" s="7" customFormat="1" x14ac:dyDescent="0.25">
      <c r="A465" s="79"/>
      <c r="B465" s="100"/>
      <c r="C465" s="100"/>
      <c r="D465" s="100"/>
      <c r="E465" s="100"/>
      <c r="F465" s="100"/>
      <c r="G465" s="11"/>
    </row>
    <row r="466" spans="1:7" s="7" customFormat="1" x14ac:dyDescent="0.25">
      <c r="A466" s="79"/>
      <c r="B466" s="100"/>
      <c r="C466" s="100"/>
      <c r="D466" s="100"/>
      <c r="E466" s="100"/>
      <c r="F466" s="100"/>
      <c r="G466" s="11"/>
    </row>
    <row r="467" spans="1:7" s="7" customFormat="1" x14ac:dyDescent="0.25">
      <c r="A467" s="79"/>
      <c r="B467" s="100"/>
      <c r="C467" s="100"/>
      <c r="D467" s="100"/>
      <c r="E467" s="100"/>
      <c r="F467" s="100"/>
      <c r="G467" s="11"/>
    </row>
    <row r="468" spans="1:7" s="7" customFormat="1" x14ac:dyDescent="0.25">
      <c r="A468" s="79"/>
      <c r="B468" s="100"/>
      <c r="C468" s="100"/>
      <c r="D468" s="100"/>
      <c r="E468" s="100"/>
      <c r="F468" s="100"/>
      <c r="G468" s="11"/>
    </row>
    <row r="469" spans="1:7" s="7" customFormat="1" x14ac:dyDescent="0.25">
      <c r="A469" s="79"/>
      <c r="B469" s="100"/>
      <c r="C469" s="100"/>
      <c r="D469" s="100"/>
      <c r="E469" s="100"/>
      <c r="F469" s="100"/>
      <c r="G469" s="11"/>
    </row>
    <row r="470" spans="1:7" s="7" customFormat="1" x14ac:dyDescent="0.25">
      <c r="A470" s="79"/>
      <c r="B470" s="100"/>
      <c r="C470" s="100"/>
      <c r="D470" s="100"/>
      <c r="E470" s="100"/>
      <c r="F470" s="100"/>
      <c r="G470" s="11"/>
    </row>
    <row r="471" spans="1:7" s="7" customFormat="1" x14ac:dyDescent="0.25">
      <c r="A471" s="79"/>
      <c r="B471" s="100"/>
      <c r="C471" s="100"/>
      <c r="D471" s="100"/>
      <c r="E471" s="100"/>
      <c r="F471" s="100"/>
      <c r="G471" s="11"/>
    </row>
    <row r="472" spans="1:7" s="7" customFormat="1" x14ac:dyDescent="0.25">
      <c r="A472" s="79"/>
      <c r="B472" s="100"/>
      <c r="C472" s="100"/>
      <c r="D472" s="100"/>
      <c r="E472" s="100"/>
      <c r="F472" s="100"/>
      <c r="G472" s="11"/>
    </row>
    <row r="473" spans="1:7" s="7" customFormat="1" x14ac:dyDescent="0.25">
      <c r="A473" s="79"/>
      <c r="B473" s="100"/>
      <c r="C473" s="100"/>
      <c r="D473" s="100"/>
      <c r="E473" s="100"/>
      <c r="F473" s="100"/>
      <c r="G473" s="11"/>
    </row>
    <row r="474" spans="1:7" s="7" customFormat="1" x14ac:dyDescent="0.25">
      <c r="A474" s="79"/>
      <c r="B474" s="100"/>
      <c r="C474" s="100"/>
      <c r="D474" s="100"/>
      <c r="E474" s="100"/>
      <c r="F474" s="100"/>
      <c r="G474" s="11"/>
    </row>
    <row r="475" spans="1:7" s="7" customFormat="1" x14ac:dyDescent="0.25">
      <c r="A475" s="79"/>
      <c r="B475" s="100"/>
      <c r="C475" s="100"/>
      <c r="D475" s="100"/>
      <c r="E475" s="100"/>
      <c r="F475" s="100"/>
      <c r="G475" s="11"/>
    </row>
    <row r="476" spans="1:7" s="7" customFormat="1" x14ac:dyDescent="0.25">
      <c r="A476" s="79"/>
      <c r="B476" s="100"/>
      <c r="C476" s="100"/>
      <c r="D476" s="100"/>
      <c r="E476" s="100"/>
      <c r="F476" s="100"/>
      <c r="G476" s="11"/>
    </row>
    <row r="477" spans="1:7" s="7" customFormat="1" x14ac:dyDescent="0.25">
      <c r="A477" s="79"/>
      <c r="B477" s="100"/>
      <c r="C477" s="100"/>
      <c r="D477" s="100"/>
      <c r="E477" s="100"/>
      <c r="F477" s="100"/>
      <c r="G477" s="11"/>
    </row>
    <row r="478" spans="1:7" s="7" customFormat="1" x14ac:dyDescent="0.25">
      <c r="A478" s="79"/>
      <c r="B478" s="100"/>
      <c r="C478" s="100"/>
      <c r="D478" s="100"/>
      <c r="E478" s="100"/>
      <c r="F478" s="100"/>
      <c r="G478" s="11"/>
    </row>
    <row r="479" spans="1:7" s="7" customFormat="1" x14ac:dyDescent="0.25">
      <c r="A479" s="79"/>
      <c r="B479" s="100"/>
      <c r="C479" s="100"/>
      <c r="D479" s="100"/>
      <c r="E479" s="100"/>
      <c r="F479" s="100"/>
      <c r="G479" s="11"/>
    </row>
    <row r="480" spans="1:7" s="7" customFormat="1" x14ac:dyDescent="0.25">
      <c r="A480" s="79"/>
      <c r="B480" s="100"/>
      <c r="C480" s="100"/>
      <c r="D480" s="100"/>
      <c r="E480" s="100"/>
      <c r="F480" s="100"/>
      <c r="G480" s="11"/>
    </row>
    <row r="481" spans="1:7" s="7" customFormat="1" x14ac:dyDescent="0.25">
      <c r="A481" s="79"/>
      <c r="B481" s="100"/>
      <c r="C481" s="100"/>
      <c r="D481" s="100"/>
      <c r="E481" s="100"/>
      <c r="F481" s="100"/>
      <c r="G481" s="11"/>
    </row>
    <row r="482" spans="1:7" s="7" customFormat="1" x14ac:dyDescent="0.25">
      <c r="A482" s="79"/>
      <c r="B482" s="100"/>
      <c r="C482" s="100"/>
      <c r="D482" s="100"/>
      <c r="E482" s="100"/>
      <c r="F482" s="100"/>
      <c r="G482" s="11"/>
    </row>
    <row r="483" spans="1:7" s="7" customFormat="1" x14ac:dyDescent="0.25">
      <c r="A483" s="79"/>
      <c r="B483" s="100"/>
      <c r="C483" s="100"/>
      <c r="D483" s="100"/>
      <c r="E483" s="100"/>
      <c r="F483" s="100"/>
      <c r="G483" s="11"/>
    </row>
    <row r="484" spans="1:7" s="7" customFormat="1" x14ac:dyDescent="0.25">
      <c r="A484" s="79"/>
      <c r="B484" s="100"/>
      <c r="C484" s="100"/>
      <c r="D484" s="100"/>
      <c r="E484" s="100"/>
      <c r="F484" s="100"/>
      <c r="G484" s="11"/>
    </row>
    <row r="485" spans="1:7" s="7" customFormat="1" x14ac:dyDescent="0.25">
      <c r="A485" s="79"/>
      <c r="B485" s="100"/>
      <c r="C485" s="100"/>
      <c r="D485" s="100"/>
      <c r="E485" s="100"/>
      <c r="F485" s="100"/>
      <c r="G485" s="11"/>
    </row>
    <row r="486" spans="1:7" s="7" customFormat="1" x14ac:dyDescent="0.25">
      <c r="A486" s="79"/>
      <c r="B486" s="100"/>
      <c r="C486" s="100"/>
      <c r="D486" s="100"/>
      <c r="E486" s="100"/>
      <c r="F486" s="100"/>
      <c r="G486" s="11"/>
    </row>
    <row r="487" spans="1:7" s="7" customFormat="1" x14ac:dyDescent="0.25">
      <c r="A487" s="79"/>
      <c r="B487" s="100"/>
      <c r="C487" s="100"/>
      <c r="D487" s="100"/>
      <c r="E487" s="100"/>
      <c r="F487" s="100"/>
      <c r="G487" s="11"/>
    </row>
    <row r="488" spans="1:7" s="7" customFormat="1" x14ac:dyDescent="0.25">
      <c r="A488" s="79"/>
      <c r="B488" s="100"/>
      <c r="C488" s="100"/>
      <c r="D488" s="100"/>
      <c r="E488" s="100"/>
      <c r="F488" s="100"/>
      <c r="G488" s="11"/>
    </row>
    <row r="489" spans="1:7" s="7" customFormat="1" x14ac:dyDescent="0.25">
      <c r="A489" s="79"/>
      <c r="B489" s="100"/>
      <c r="C489" s="100"/>
      <c r="D489" s="100"/>
      <c r="E489" s="100"/>
      <c r="F489" s="100"/>
      <c r="G489" s="11"/>
    </row>
    <row r="490" spans="1:7" s="7" customFormat="1" x14ac:dyDescent="0.25">
      <c r="A490" s="79"/>
      <c r="B490" s="100"/>
      <c r="C490" s="100"/>
      <c r="D490" s="100"/>
      <c r="E490" s="100"/>
      <c r="F490" s="100"/>
      <c r="G490" s="11"/>
    </row>
    <row r="491" spans="1:7" s="7" customFormat="1" x14ac:dyDescent="0.25">
      <c r="A491" s="79"/>
      <c r="B491" s="100"/>
      <c r="C491" s="100"/>
      <c r="D491" s="100"/>
      <c r="E491" s="100"/>
      <c r="F491" s="100"/>
      <c r="G491" s="11"/>
    </row>
    <row r="492" spans="1:7" s="7" customFormat="1" x14ac:dyDescent="0.25">
      <c r="A492" s="79"/>
      <c r="B492" s="100"/>
      <c r="C492" s="100"/>
      <c r="D492" s="100"/>
      <c r="E492" s="100"/>
      <c r="F492" s="100"/>
      <c r="G492" s="11"/>
    </row>
    <row r="493" spans="1:7" s="7" customFormat="1" x14ac:dyDescent="0.25">
      <c r="A493" s="79"/>
      <c r="B493" s="100"/>
      <c r="C493" s="100"/>
      <c r="D493" s="100"/>
      <c r="E493" s="100"/>
      <c r="F493" s="100"/>
      <c r="G493" s="11"/>
    </row>
    <row r="494" spans="1:7" s="7" customFormat="1" x14ac:dyDescent="0.25">
      <c r="A494" s="79"/>
      <c r="B494" s="100"/>
      <c r="C494" s="100"/>
      <c r="D494" s="100"/>
      <c r="E494" s="100"/>
      <c r="F494" s="100"/>
      <c r="G494" s="11"/>
    </row>
    <row r="495" spans="1:7" s="7" customFormat="1" x14ac:dyDescent="0.25">
      <c r="A495" s="79"/>
      <c r="B495" s="100"/>
      <c r="C495" s="100"/>
      <c r="D495" s="100"/>
      <c r="E495" s="100"/>
      <c r="F495" s="100"/>
      <c r="G495" s="11"/>
    </row>
    <row r="496" spans="1:7" s="7" customFormat="1" x14ac:dyDescent="0.25">
      <c r="A496" s="79"/>
      <c r="B496" s="100"/>
      <c r="C496" s="100"/>
      <c r="D496" s="100"/>
      <c r="E496" s="100"/>
      <c r="F496" s="100"/>
      <c r="G496" s="11"/>
    </row>
    <row r="497" spans="1:7" s="7" customFormat="1" x14ac:dyDescent="0.25">
      <c r="A497" s="79"/>
      <c r="B497" s="100"/>
      <c r="C497" s="100"/>
      <c r="D497" s="100"/>
      <c r="E497" s="100"/>
      <c r="F497" s="100"/>
      <c r="G497" s="11"/>
    </row>
    <row r="498" spans="1:7" s="7" customFormat="1" x14ac:dyDescent="0.25">
      <c r="A498" s="79"/>
      <c r="B498" s="100"/>
      <c r="C498" s="100"/>
      <c r="D498" s="100"/>
      <c r="E498" s="100"/>
      <c r="F498" s="100"/>
      <c r="G498" s="11"/>
    </row>
    <row r="499" spans="1:7" s="7" customFormat="1" x14ac:dyDescent="0.25">
      <c r="A499" s="79"/>
      <c r="B499" s="100"/>
      <c r="C499" s="100"/>
      <c r="D499" s="100"/>
      <c r="E499" s="100"/>
      <c r="F499" s="100"/>
      <c r="G499" s="11"/>
    </row>
    <row r="500" spans="1:7" s="7" customFormat="1" x14ac:dyDescent="0.25">
      <c r="A500" s="79"/>
      <c r="B500" s="100"/>
      <c r="C500" s="100"/>
      <c r="D500" s="100"/>
      <c r="E500" s="100"/>
      <c r="F500" s="100"/>
      <c r="G500" s="11"/>
    </row>
    <row r="501" spans="1:7" s="7" customFormat="1" x14ac:dyDescent="0.25">
      <c r="A501" s="79"/>
      <c r="B501" s="100"/>
      <c r="C501" s="100"/>
      <c r="D501" s="100"/>
      <c r="E501" s="100"/>
      <c r="F501" s="100"/>
      <c r="G501" s="11"/>
    </row>
    <row r="502" spans="1:7" s="7" customFormat="1" x14ac:dyDescent="0.25">
      <c r="A502" s="79"/>
      <c r="B502" s="100"/>
      <c r="C502" s="100"/>
      <c r="D502" s="100"/>
      <c r="E502" s="100"/>
      <c r="F502" s="100"/>
      <c r="G502" s="11"/>
    </row>
    <row r="503" spans="1:7" s="7" customFormat="1" x14ac:dyDescent="0.25">
      <c r="A503" s="79"/>
      <c r="B503" s="100"/>
      <c r="C503" s="100"/>
      <c r="D503" s="100"/>
      <c r="E503" s="100"/>
      <c r="F503" s="100"/>
      <c r="G503" s="11"/>
    </row>
    <row r="504" spans="1:7" s="7" customFormat="1" x14ac:dyDescent="0.25">
      <c r="A504" s="79"/>
      <c r="B504" s="100"/>
      <c r="C504" s="100"/>
      <c r="D504" s="100"/>
      <c r="E504" s="100"/>
      <c r="F504" s="100"/>
      <c r="G504" s="11"/>
    </row>
    <row r="505" spans="1:7" s="7" customFormat="1" x14ac:dyDescent="0.25">
      <c r="A505" s="79"/>
      <c r="B505" s="100"/>
      <c r="C505" s="100"/>
      <c r="D505" s="100"/>
      <c r="E505" s="100"/>
      <c r="F505" s="100"/>
      <c r="G505" s="11"/>
    </row>
    <row r="506" spans="1:7" s="7" customFormat="1" x14ac:dyDescent="0.25">
      <c r="A506" s="79"/>
      <c r="B506" s="100"/>
      <c r="C506" s="100"/>
      <c r="D506" s="100"/>
      <c r="E506" s="100"/>
      <c r="F506" s="100"/>
      <c r="G506" s="11"/>
    </row>
    <row r="507" spans="1:7" s="7" customFormat="1" x14ac:dyDescent="0.25">
      <c r="A507" s="79"/>
      <c r="B507" s="100"/>
      <c r="C507" s="100"/>
      <c r="D507" s="100"/>
      <c r="E507" s="100"/>
      <c r="F507" s="100"/>
      <c r="G507" s="11"/>
    </row>
    <row r="508" spans="1:7" s="7" customFormat="1" x14ac:dyDescent="0.25">
      <c r="A508" s="79"/>
      <c r="B508" s="100"/>
      <c r="C508" s="100"/>
      <c r="D508" s="100"/>
      <c r="E508" s="100"/>
      <c r="F508" s="100"/>
      <c r="G508" s="11"/>
    </row>
    <row r="509" spans="1:7" s="7" customFormat="1" x14ac:dyDescent="0.25">
      <c r="A509" s="79"/>
      <c r="B509" s="100"/>
      <c r="C509" s="100"/>
      <c r="D509" s="100"/>
      <c r="E509" s="100"/>
      <c r="F509" s="100"/>
      <c r="G509" s="11"/>
    </row>
    <row r="510" spans="1:7" s="7" customFormat="1" x14ac:dyDescent="0.25">
      <c r="A510" s="79"/>
      <c r="B510" s="100"/>
      <c r="C510" s="100"/>
      <c r="D510" s="100"/>
      <c r="E510" s="100"/>
      <c r="F510" s="100"/>
      <c r="G510" s="11"/>
    </row>
    <row r="511" spans="1:7" s="7" customFormat="1" x14ac:dyDescent="0.25">
      <c r="A511" s="79"/>
      <c r="B511" s="100"/>
      <c r="C511" s="100"/>
      <c r="D511" s="100"/>
      <c r="E511" s="100"/>
      <c r="F511" s="100"/>
      <c r="G511" s="11"/>
    </row>
    <row r="512" spans="1:7" s="7" customFormat="1" x14ac:dyDescent="0.25">
      <c r="A512" s="79"/>
      <c r="B512" s="100"/>
      <c r="C512" s="100"/>
      <c r="D512" s="100"/>
      <c r="E512" s="100"/>
      <c r="F512" s="100"/>
      <c r="G512" s="11"/>
    </row>
    <row r="513" spans="1:7" s="7" customFormat="1" x14ac:dyDescent="0.25">
      <c r="A513" s="79"/>
      <c r="B513" s="100"/>
      <c r="C513" s="100"/>
      <c r="D513" s="100"/>
      <c r="E513" s="100"/>
      <c r="F513" s="100"/>
      <c r="G513" s="11"/>
    </row>
    <row r="514" spans="1:7" s="7" customFormat="1" x14ac:dyDescent="0.25">
      <c r="A514" s="79"/>
      <c r="B514" s="100"/>
      <c r="C514" s="100"/>
      <c r="D514" s="100"/>
      <c r="E514" s="100"/>
      <c r="F514" s="100"/>
      <c r="G514" s="11"/>
    </row>
    <row r="515" spans="1:7" s="7" customFormat="1" x14ac:dyDescent="0.25">
      <c r="A515" s="79"/>
      <c r="B515" s="100"/>
      <c r="C515" s="100"/>
      <c r="D515" s="100"/>
      <c r="E515" s="100"/>
      <c r="F515" s="100"/>
      <c r="G515" s="11"/>
    </row>
    <row r="516" spans="1:7" s="7" customFormat="1" x14ac:dyDescent="0.25">
      <c r="A516" s="79"/>
      <c r="B516" s="100"/>
      <c r="C516" s="100"/>
      <c r="D516" s="100"/>
      <c r="E516" s="100"/>
      <c r="F516" s="100"/>
      <c r="G516" s="11"/>
    </row>
    <row r="517" spans="1:7" s="7" customFormat="1" x14ac:dyDescent="0.25">
      <c r="A517" s="79"/>
      <c r="B517" s="100"/>
      <c r="C517" s="100"/>
      <c r="D517" s="100"/>
      <c r="E517" s="100"/>
      <c r="F517" s="100"/>
      <c r="G517" s="11"/>
    </row>
    <row r="518" spans="1:7" s="7" customFormat="1" x14ac:dyDescent="0.25">
      <c r="A518" s="79"/>
      <c r="B518" s="100"/>
      <c r="C518" s="100"/>
      <c r="D518" s="100"/>
      <c r="E518" s="100"/>
      <c r="F518" s="100"/>
      <c r="G518" s="11"/>
    </row>
    <row r="519" spans="1:7" s="7" customFormat="1" x14ac:dyDescent="0.25">
      <c r="A519" s="79"/>
      <c r="B519" s="100"/>
      <c r="C519" s="100"/>
      <c r="D519" s="100"/>
      <c r="E519" s="100"/>
      <c r="F519" s="100"/>
      <c r="G519" s="11"/>
    </row>
    <row r="520" spans="1:7" s="7" customFormat="1" x14ac:dyDescent="0.25">
      <c r="A520" s="79"/>
      <c r="B520" s="100"/>
      <c r="C520" s="100"/>
      <c r="D520" s="100"/>
      <c r="E520" s="100"/>
      <c r="F520" s="100"/>
      <c r="G520" s="11"/>
    </row>
    <row r="521" spans="1:7" s="7" customFormat="1" x14ac:dyDescent="0.25">
      <c r="A521" s="79"/>
      <c r="B521" s="100"/>
      <c r="C521" s="100"/>
      <c r="D521" s="100"/>
      <c r="E521" s="100"/>
      <c r="F521" s="100"/>
      <c r="G521" s="11"/>
    </row>
    <row r="522" spans="1:7" s="7" customFormat="1" x14ac:dyDescent="0.25">
      <c r="A522" s="79"/>
      <c r="B522" s="100"/>
      <c r="C522" s="100"/>
      <c r="D522" s="100"/>
      <c r="E522" s="100"/>
      <c r="F522" s="100"/>
      <c r="G522" s="11"/>
    </row>
    <row r="523" spans="1:7" s="7" customFormat="1" x14ac:dyDescent="0.25">
      <c r="A523" s="79"/>
      <c r="B523" s="100"/>
      <c r="C523" s="100"/>
      <c r="D523" s="100"/>
      <c r="E523" s="100"/>
      <c r="F523" s="100"/>
      <c r="G523" s="11"/>
    </row>
    <row r="524" spans="1:7" s="7" customFormat="1" x14ac:dyDescent="0.25">
      <c r="A524" s="79"/>
      <c r="B524" s="100"/>
      <c r="C524" s="100"/>
      <c r="D524" s="100"/>
      <c r="E524" s="100"/>
      <c r="F524" s="100"/>
      <c r="G524" s="11"/>
    </row>
    <row r="525" spans="1:7" s="7" customFormat="1" x14ac:dyDescent="0.25">
      <c r="A525" s="79"/>
      <c r="B525" s="100"/>
      <c r="C525" s="100"/>
      <c r="D525" s="100"/>
      <c r="E525" s="100"/>
      <c r="F525" s="100"/>
      <c r="G525" s="11"/>
    </row>
    <row r="526" spans="1:7" s="7" customFormat="1" x14ac:dyDescent="0.25">
      <c r="A526" s="79"/>
      <c r="B526" s="100"/>
      <c r="C526" s="100"/>
      <c r="D526" s="100"/>
      <c r="E526" s="100"/>
      <c r="F526" s="100"/>
      <c r="G526" s="11"/>
    </row>
    <row r="527" spans="1:7" s="7" customFormat="1" x14ac:dyDescent="0.25">
      <c r="A527" s="79"/>
      <c r="B527" s="100"/>
      <c r="C527" s="100"/>
      <c r="D527" s="100"/>
      <c r="E527" s="100"/>
      <c r="F527" s="100"/>
      <c r="G527" s="11"/>
    </row>
    <row r="528" spans="1:7" s="7" customFormat="1" x14ac:dyDescent="0.25">
      <c r="A528" s="79"/>
      <c r="B528" s="100"/>
      <c r="C528" s="100"/>
      <c r="D528" s="100"/>
      <c r="E528" s="100"/>
      <c r="F528" s="100"/>
      <c r="G528" s="11"/>
    </row>
    <row r="529" spans="1:7" s="7" customFormat="1" x14ac:dyDescent="0.25">
      <c r="A529" s="79"/>
      <c r="B529" s="100"/>
      <c r="C529" s="100"/>
      <c r="D529" s="100"/>
      <c r="E529" s="100"/>
      <c r="F529" s="100"/>
      <c r="G529" s="11"/>
    </row>
    <row r="530" spans="1:7" s="7" customFormat="1" x14ac:dyDescent="0.25">
      <c r="A530" s="79"/>
      <c r="B530" s="100"/>
      <c r="C530" s="100"/>
      <c r="D530" s="100"/>
      <c r="E530" s="100"/>
      <c r="F530" s="100"/>
      <c r="G530" s="11"/>
    </row>
    <row r="531" spans="1:7" s="7" customFormat="1" x14ac:dyDescent="0.25">
      <c r="A531" s="79"/>
      <c r="B531" s="100"/>
      <c r="C531" s="100"/>
      <c r="D531" s="100"/>
      <c r="E531" s="100"/>
      <c r="F531" s="100"/>
      <c r="G531" s="11"/>
    </row>
    <row r="532" spans="1:7" s="7" customFormat="1" x14ac:dyDescent="0.25">
      <c r="A532" s="79"/>
      <c r="B532" s="100"/>
      <c r="C532" s="100"/>
      <c r="D532" s="100"/>
      <c r="E532" s="100"/>
      <c r="F532" s="100"/>
      <c r="G532" s="11"/>
    </row>
    <row r="533" spans="1:7" s="7" customFormat="1" x14ac:dyDescent="0.25">
      <c r="A533" s="79"/>
      <c r="B533" s="100"/>
      <c r="C533" s="100"/>
      <c r="D533" s="100"/>
      <c r="E533" s="100"/>
      <c r="F533" s="100"/>
      <c r="G533" s="11"/>
    </row>
    <row r="534" spans="1:7" s="7" customFormat="1" x14ac:dyDescent="0.25">
      <c r="A534" s="79"/>
      <c r="B534" s="100"/>
      <c r="C534" s="100"/>
      <c r="D534" s="100"/>
      <c r="E534" s="100"/>
      <c r="F534" s="100"/>
      <c r="G534" s="11"/>
    </row>
    <row r="535" spans="1:7" s="7" customFormat="1" x14ac:dyDescent="0.25">
      <c r="A535" s="79"/>
      <c r="B535" s="100"/>
      <c r="C535" s="100"/>
      <c r="D535" s="100"/>
      <c r="E535" s="100"/>
      <c r="F535" s="100"/>
      <c r="G535" s="11"/>
    </row>
    <row r="536" spans="1:7" s="7" customFormat="1" x14ac:dyDescent="0.25">
      <c r="A536" s="79"/>
      <c r="B536" s="100"/>
      <c r="C536" s="100"/>
      <c r="D536" s="100"/>
      <c r="E536" s="100"/>
      <c r="F536" s="100"/>
      <c r="G536" s="11"/>
    </row>
    <row r="537" spans="1:7" s="7" customFormat="1" x14ac:dyDescent="0.25">
      <c r="A537" s="79"/>
      <c r="B537" s="100"/>
      <c r="C537" s="100"/>
      <c r="D537" s="100"/>
      <c r="E537" s="100"/>
      <c r="F537" s="100"/>
      <c r="G537" s="11"/>
    </row>
    <row r="538" spans="1:7" s="7" customFormat="1" x14ac:dyDescent="0.25">
      <c r="A538" s="79"/>
      <c r="B538" s="100"/>
      <c r="C538" s="100"/>
      <c r="D538" s="100"/>
      <c r="E538" s="100"/>
      <c r="F538" s="100"/>
      <c r="G538" s="11"/>
    </row>
  </sheetData>
  <sheetProtection algorithmName="SHA-512" hashValue="YyJrA5kOs/XJ+m8SsVQ5MJ4DIDR+gz1PW7Zrp2ohrupUEJl5XAxcWC8QLNob5JgrM1RWk5izYvJedRNPwhBFSA==" saltValue="atZl9NAcS2WcvzpMY3ehZQ==" spinCount="100000" sheet="1" objects="1" scenarios="1" formatRows="0"/>
  <mergeCells count="120">
    <mergeCell ref="E64:F64"/>
    <mergeCell ref="E65:F65"/>
    <mergeCell ref="C62:F62"/>
    <mergeCell ref="C54:F54"/>
    <mergeCell ref="C55:F55"/>
    <mergeCell ref="C56:F56"/>
    <mergeCell ref="C57:F57"/>
    <mergeCell ref="C58:F58"/>
    <mergeCell ref="C59:F59"/>
    <mergeCell ref="E60:F60"/>
    <mergeCell ref="E61:F61"/>
    <mergeCell ref="E63:F63"/>
    <mergeCell ref="C177:F177"/>
    <mergeCell ref="C178:F178"/>
    <mergeCell ref="E141:F141"/>
    <mergeCell ref="E142:F142"/>
    <mergeCell ref="E143:F143"/>
    <mergeCell ref="E144:F144"/>
    <mergeCell ref="E167:F167"/>
    <mergeCell ref="E168:F168"/>
    <mergeCell ref="E169:F169"/>
    <mergeCell ref="E171:F171"/>
    <mergeCell ref="E153:F153"/>
    <mergeCell ref="C154:D154"/>
    <mergeCell ref="E154:F154"/>
    <mergeCell ref="C155:D155"/>
    <mergeCell ref="E155:F155"/>
    <mergeCell ref="E157:F157"/>
    <mergeCell ref="E158:F158"/>
    <mergeCell ref="E160:F160"/>
    <mergeCell ref="E163:F163"/>
    <mergeCell ref="E164:F164"/>
    <mergeCell ref="E165:F165"/>
    <mergeCell ref="C216:F216"/>
    <mergeCell ref="C217:F217"/>
    <mergeCell ref="E214:F214"/>
    <mergeCell ref="E172:F172"/>
    <mergeCell ref="E174:F174"/>
    <mergeCell ref="E193:F193"/>
    <mergeCell ref="E203:F203"/>
    <mergeCell ref="E213:F213"/>
    <mergeCell ref="E181:F181"/>
    <mergeCell ref="E183:F183"/>
    <mergeCell ref="E175:F175"/>
    <mergeCell ref="E211:F211"/>
    <mergeCell ref="E206:F206"/>
    <mergeCell ref="E207:F207"/>
    <mergeCell ref="E208:F208"/>
    <mergeCell ref="E209:F209"/>
    <mergeCell ref="E210:F210"/>
    <mergeCell ref="E201:F201"/>
    <mergeCell ref="E196:F196"/>
    <mergeCell ref="E197:F197"/>
    <mergeCell ref="E194:F194"/>
    <mergeCell ref="E195:F195"/>
    <mergeCell ref="E204:F204"/>
    <mergeCell ref="E198:F198"/>
    <mergeCell ref="E205:F205"/>
    <mergeCell ref="E129:F129"/>
    <mergeCell ref="C111:F111"/>
    <mergeCell ref="C152:D152"/>
    <mergeCell ref="E152:F152"/>
    <mergeCell ref="E151:F151"/>
    <mergeCell ref="C147:F147"/>
    <mergeCell ref="C150:D150"/>
    <mergeCell ref="E130:F130"/>
    <mergeCell ref="E131:F131"/>
    <mergeCell ref="E132:F132"/>
    <mergeCell ref="E133:F133"/>
    <mergeCell ref="E134:F134"/>
    <mergeCell ref="E135:F135"/>
    <mergeCell ref="E136:F136"/>
    <mergeCell ref="E137:F137"/>
    <mergeCell ref="E138:F138"/>
    <mergeCell ref="E139:F139"/>
    <mergeCell ref="E140:F140"/>
    <mergeCell ref="E161:F161"/>
    <mergeCell ref="E162:F162"/>
    <mergeCell ref="E166:F166"/>
    <mergeCell ref="E199:F199"/>
    <mergeCell ref="E200:F200"/>
    <mergeCell ref="E104:F104"/>
    <mergeCell ref="E105:F105"/>
    <mergeCell ref="C107:F107"/>
    <mergeCell ref="E127:F127"/>
    <mergeCell ref="E128:F128"/>
    <mergeCell ref="E113:F113"/>
    <mergeCell ref="E114:F114"/>
    <mergeCell ref="E115:F115"/>
    <mergeCell ref="C117:F117"/>
    <mergeCell ref="C118:F118"/>
    <mergeCell ref="C108:F108"/>
    <mergeCell ref="C110:F110"/>
    <mergeCell ref="E124:F124"/>
    <mergeCell ref="E125:F125"/>
    <mergeCell ref="E126:F126"/>
    <mergeCell ref="C97:F97"/>
    <mergeCell ref="E99:F99"/>
    <mergeCell ref="E100:F100"/>
    <mergeCell ref="E101:F101"/>
    <mergeCell ref="E102:F102"/>
    <mergeCell ref="E103:F103"/>
    <mergeCell ref="C8:D8"/>
    <mergeCell ref="C93:F93"/>
    <mergeCell ref="C52:F52"/>
    <mergeCell ref="C53:F53"/>
    <mergeCell ref="C70:F70"/>
    <mergeCell ref="C71:F71"/>
    <mergeCell ref="C72:F72"/>
    <mergeCell ref="C94:F94"/>
    <mergeCell ref="C96:F96"/>
    <mergeCell ref="C73:F73"/>
    <mergeCell ref="C74:F74"/>
    <mergeCell ref="C75:F75"/>
    <mergeCell ref="C78:F78"/>
    <mergeCell ref="E90:F90"/>
    <mergeCell ref="E91:F91"/>
    <mergeCell ref="C76:F76"/>
    <mergeCell ref="C77:F77"/>
    <mergeCell ref="C80:F80"/>
  </mergeCells>
  <conditionalFormatting sqref="G71:G78 G194:G201 G204:G211">
    <cfRule type="notContainsBlanks" dxfId="280" priority="159" stopIfTrue="1">
      <formula>LEN(TRIM(G71))&gt;0</formula>
    </cfRule>
  </conditionalFormatting>
  <conditionalFormatting sqref="G21:G50">
    <cfRule type="notContainsBlanks" dxfId="279" priority="149" stopIfTrue="1">
      <formula>LEN(TRIM(G21))&gt;0</formula>
    </cfRule>
  </conditionalFormatting>
  <conditionalFormatting sqref="G94">
    <cfRule type="notContainsBlanks" dxfId="278" priority="148" stopIfTrue="1">
      <formula>LEN(TRIM(G94))&gt;0</formula>
    </cfRule>
  </conditionalFormatting>
  <conditionalFormatting sqref="G125:G144">
    <cfRule type="notContainsBlanks" dxfId="277" priority="147" stopIfTrue="1">
      <formula>LEN(TRIM(G125))&gt;0</formula>
    </cfRule>
  </conditionalFormatting>
  <conditionalFormatting sqref="G14:G15">
    <cfRule type="notContainsBlanks" dxfId="276" priority="146" stopIfTrue="1">
      <formula>LEN(TRIM(G14))&gt;0</formula>
    </cfRule>
  </conditionalFormatting>
  <conditionalFormatting sqref="G53">
    <cfRule type="notContainsBlanks" dxfId="275" priority="145" stopIfTrue="1">
      <formula>LEN(TRIM(G53))&gt;0</formula>
    </cfRule>
  </conditionalFormatting>
  <conditionalFormatting sqref="G83:G88">
    <cfRule type="notContainsBlanks" dxfId="274" priority="143" stopIfTrue="1">
      <formula>LEN(TRIM(G83))&gt;0</formula>
    </cfRule>
  </conditionalFormatting>
  <conditionalFormatting sqref="G97">
    <cfRule type="notContainsBlanks" dxfId="273" priority="141" stopIfTrue="1">
      <formula>LEN(TRIM(G97))&gt;0</formula>
    </cfRule>
  </conditionalFormatting>
  <conditionalFormatting sqref="G100:G105">
    <cfRule type="notContainsBlanks" dxfId="272" priority="140" stopIfTrue="1">
      <formula>LEN(TRIM(G100))&gt;0</formula>
    </cfRule>
  </conditionalFormatting>
  <conditionalFormatting sqref="G108">
    <cfRule type="notContainsBlanks" dxfId="271" priority="139" stopIfTrue="1">
      <formula>LEN(TRIM(G108))&gt;0</formula>
    </cfRule>
  </conditionalFormatting>
  <conditionalFormatting sqref="G111">
    <cfRule type="notContainsBlanks" dxfId="270" priority="138" stopIfTrue="1">
      <formula>LEN(TRIM(G111))&gt;0</formula>
    </cfRule>
  </conditionalFormatting>
  <conditionalFormatting sqref="G114:G115">
    <cfRule type="notContainsBlanks" dxfId="269" priority="137" stopIfTrue="1">
      <formula>LEN(TRIM(G114))&gt;0</formula>
    </cfRule>
  </conditionalFormatting>
  <conditionalFormatting sqref="G118">
    <cfRule type="notContainsBlanks" dxfId="268" priority="136" stopIfTrue="1">
      <formula>LEN(TRIM(G118))&gt;0</formula>
    </cfRule>
  </conditionalFormatting>
  <conditionalFormatting sqref="G152:G154">
    <cfRule type="notContainsBlanks" dxfId="267" priority="135" stopIfTrue="1">
      <formula>LEN(TRIM(G152))&gt;0</formula>
    </cfRule>
  </conditionalFormatting>
  <conditionalFormatting sqref="G155">
    <cfRule type="notContainsBlanks" dxfId="266" priority="134" stopIfTrue="1">
      <formula>LEN(TRIM(G155))&gt;0</formula>
    </cfRule>
  </conditionalFormatting>
  <conditionalFormatting sqref="G158">
    <cfRule type="notContainsBlanks" dxfId="265" priority="133" stopIfTrue="1">
      <formula>LEN(TRIM(G158))&gt;0</formula>
    </cfRule>
  </conditionalFormatting>
  <conditionalFormatting sqref="G162:G169">
    <cfRule type="notContainsBlanks" dxfId="264" priority="131" stopIfTrue="1">
      <formula>LEN(TRIM(G162))&gt;0</formula>
    </cfRule>
  </conditionalFormatting>
  <conditionalFormatting sqref="G172">
    <cfRule type="notContainsBlanks" dxfId="263" priority="130" stopIfTrue="1">
      <formula>LEN(TRIM(G172))&gt;0</formula>
    </cfRule>
  </conditionalFormatting>
  <conditionalFormatting sqref="G91">
    <cfRule type="notContainsBlanks" dxfId="262" priority="128" stopIfTrue="1">
      <formula>LEN(TRIM(G91))&gt;0</formula>
    </cfRule>
  </conditionalFormatting>
  <conditionalFormatting sqref="G217">
    <cfRule type="notContainsBlanks" dxfId="261" priority="123" stopIfTrue="1">
      <formula>LEN(TRIM(G217))&gt;0</formula>
    </cfRule>
  </conditionalFormatting>
  <conditionalFormatting sqref="G214">
    <cfRule type="notContainsBlanks" dxfId="260" priority="124" stopIfTrue="1">
      <formula>LEN(TRIM(G214))&gt;0</formula>
    </cfRule>
  </conditionalFormatting>
  <conditionalFormatting sqref="G16:G17">
    <cfRule type="notContainsBlanks" dxfId="259" priority="40" stopIfTrue="1">
      <formula>LEN(TRIM(G16))&gt;0</formula>
    </cfRule>
  </conditionalFormatting>
  <conditionalFormatting sqref="G147">
    <cfRule type="notContainsBlanks" dxfId="258" priority="38" stopIfTrue="1">
      <formula>LEN(TRIM(G147))&gt;0</formula>
    </cfRule>
  </conditionalFormatting>
  <conditionalFormatting sqref="G175">
    <cfRule type="notContainsBlanks" dxfId="257" priority="33" stopIfTrue="1">
      <formula>LEN(TRIM(G175))&gt;0</formula>
    </cfRule>
  </conditionalFormatting>
  <conditionalFormatting sqref="G183:G184">
    <cfRule type="notContainsBlanks" dxfId="256" priority="32" stopIfTrue="1">
      <formula>LEN(TRIM(G183))&gt;0</formula>
    </cfRule>
  </conditionalFormatting>
  <conditionalFormatting sqref="G191">
    <cfRule type="notContainsBlanks" dxfId="255" priority="31" stopIfTrue="1">
      <formula>LEN(TRIM(G191))&gt;0</formula>
    </cfRule>
  </conditionalFormatting>
  <conditionalFormatting sqref="G186">
    <cfRule type="notContainsBlanks" dxfId="254" priority="27" stopIfTrue="1">
      <formula>LEN(TRIM(G186))&gt;0</formula>
    </cfRule>
  </conditionalFormatting>
  <conditionalFormatting sqref="G187">
    <cfRule type="notContainsBlanks" dxfId="253" priority="26" stopIfTrue="1">
      <formula>LEN(TRIM(G187))&gt;0</formula>
    </cfRule>
  </conditionalFormatting>
  <conditionalFormatting sqref="G188">
    <cfRule type="notContainsBlanks" dxfId="252" priority="25" stopIfTrue="1">
      <formula>LEN(TRIM(G188))&gt;0</formula>
    </cfRule>
  </conditionalFormatting>
  <conditionalFormatting sqref="G189">
    <cfRule type="notContainsBlanks" dxfId="251" priority="24" stopIfTrue="1">
      <formula>LEN(TRIM(G189))&gt;0</formula>
    </cfRule>
  </conditionalFormatting>
  <conditionalFormatting sqref="G190">
    <cfRule type="notContainsBlanks" dxfId="250" priority="23" stopIfTrue="1">
      <formula>LEN(TRIM(G190))&gt;0</formula>
    </cfRule>
  </conditionalFormatting>
  <conditionalFormatting sqref="G80">
    <cfRule type="notContainsBlanks" dxfId="249" priority="21" stopIfTrue="1">
      <formula>LEN(TRIM(G80))&gt;0</formula>
    </cfRule>
  </conditionalFormatting>
  <conditionalFormatting sqref="G178:G179">
    <cfRule type="notContainsBlanks" dxfId="248" priority="17" stopIfTrue="1">
      <formula>LEN(TRIM(G178))&gt;0</formula>
    </cfRule>
  </conditionalFormatting>
  <conditionalFormatting sqref="G55">
    <cfRule type="notContainsBlanks" dxfId="247" priority="16" stopIfTrue="1">
      <formula>LEN(TRIM(G55))&gt;0</formula>
    </cfRule>
  </conditionalFormatting>
  <conditionalFormatting sqref="G56">
    <cfRule type="notContainsBlanks" dxfId="246" priority="15" stopIfTrue="1">
      <formula>LEN(TRIM(G56))&gt;0</formula>
    </cfRule>
  </conditionalFormatting>
  <conditionalFormatting sqref="G57">
    <cfRule type="notContainsBlanks" dxfId="245" priority="14" stopIfTrue="1">
      <formula>LEN(TRIM(G57))&gt;0</formula>
    </cfRule>
  </conditionalFormatting>
  <conditionalFormatting sqref="G58">
    <cfRule type="notContainsBlanks" dxfId="244" priority="13" stopIfTrue="1">
      <formula>LEN(TRIM(G58))&gt;0</formula>
    </cfRule>
  </conditionalFormatting>
  <conditionalFormatting sqref="G59">
    <cfRule type="notContainsBlanks" dxfId="243" priority="12" stopIfTrue="1">
      <formula>LEN(TRIM(G59))&gt;0</formula>
    </cfRule>
  </conditionalFormatting>
  <conditionalFormatting sqref="G62">
    <cfRule type="notContainsBlanks" dxfId="242" priority="6" stopIfTrue="1">
      <formula>LEN(TRIM(G62))&gt;0</formula>
    </cfRule>
  </conditionalFormatting>
  <conditionalFormatting sqref="G60">
    <cfRule type="notContainsBlanks" dxfId="241" priority="5" stopIfTrue="1">
      <formula>LEN(TRIM(G60))&gt;0</formula>
    </cfRule>
  </conditionalFormatting>
  <conditionalFormatting sqref="G61">
    <cfRule type="notContainsBlanks" dxfId="240" priority="4" stopIfTrue="1">
      <formula>LEN(TRIM(G61))&gt;0</formula>
    </cfRule>
  </conditionalFormatting>
  <conditionalFormatting sqref="G63">
    <cfRule type="notContainsBlanks" dxfId="239" priority="3" stopIfTrue="1">
      <formula>LEN(TRIM(G63))&gt;0</formula>
    </cfRule>
  </conditionalFormatting>
  <conditionalFormatting sqref="G64">
    <cfRule type="notContainsBlanks" dxfId="238" priority="2" stopIfTrue="1">
      <formula>LEN(TRIM(G64))&gt;0</formula>
    </cfRule>
  </conditionalFormatting>
  <conditionalFormatting sqref="G65">
    <cfRule type="notContainsBlanks" dxfId="237" priority="1" stopIfTrue="1">
      <formula>LEN(TRIM(G65))&gt;0</formula>
    </cfRule>
  </conditionalFormatting>
  <dataValidations count="9">
    <dataValidation type="whole" operator="greaterThanOrEqual" allowBlank="1" showInputMessage="1" showErrorMessage="1" error="Voer een getal groter dan of gelijk 0 in" sqref="E152:F155 E158:F158 E172:F172 E91:F91 E214:F214 E175:F175 E184:F184 E191 F186:F191 E125:F144 E60:F61 E63:F65" xr:uid="{00000000-0002-0000-0300-000000000000}">
      <formula1>0</formula1>
    </dataValidation>
    <dataValidation type="whole" operator="greaterThanOrEqual" allowBlank="1" showInputMessage="1" showErrorMessage="1" error="voer een getal groter dan of gelijk 0 in" sqref="E114:F115" xr:uid="{00000000-0002-0000-0300-000001000000}">
      <formula1>0</formula1>
    </dataValidation>
    <dataValidation type="whole" operator="greaterThanOrEqual" allowBlank="1" showInputMessage="1" showErrorMessage="1" error="Voer een getal groter of gelijk 0 in" sqref="E100:F105" xr:uid="{00000000-0002-0000-0300-000002000000}">
      <formula1>0</formula1>
    </dataValidation>
    <dataValidation type="whole" operator="greaterThanOrEqual" allowBlank="1" showInputMessage="1" showErrorMessage="1" error="Vul een getal groter of gelijk aan 0 in" sqref="E14:F17" xr:uid="{00000000-0002-0000-0300-000003000000}">
      <formula1>0</formula1>
    </dataValidation>
    <dataValidation type="whole" operator="greaterThanOrEqual" allowBlank="1" showInputMessage="1" showErrorMessage="1" errorTitle="Fout bij invoer!" error="Vul een getal groter of gelijk aan 0 in." sqref="E95:F95 C95 D21:F50 C98 E98:F98 E121:F121" xr:uid="{00000000-0002-0000-0300-000004000000}">
      <formula1>0</formula1>
    </dataValidation>
    <dataValidation operator="greaterThanOrEqual" allowBlank="1" showInputMessage="1" showErrorMessage="1" error="Voer een getal groter dan of gelijk 0 in" sqref="E186:E190" xr:uid="{00000000-0002-0000-0300-000005000000}"/>
    <dataValidation type="decimal" allowBlank="1" showInputMessage="1" showErrorMessage="1" error="Voer een geheel getal tussen 0 en 100 in" sqref="F83:F88" xr:uid="{00000000-0002-0000-0300-000006000000}">
      <formula1>0</formula1>
      <formula2>1</formula2>
    </dataValidation>
    <dataValidation type="whole" operator="greaterThanOrEqual" allowBlank="1" showInputMessage="1" showErrorMessage="1" error="Vul een getal groter of gelijk aan 0 in." sqref="E162:F169 E194:F201 E204:F211" xr:uid="{00000000-0002-0000-0300-000007000000}">
      <formula1>0</formula1>
    </dataValidation>
    <dataValidation showInputMessage="1" sqref="C60:D61 C63:D65" xr:uid="{00000000-0002-0000-0300-000008000000}"/>
  </dataValidations>
  <pageMargins left="0.39370078740157483" right="0.39370078740157483" top="0.39370078740157483" bottom="0.39370078740157483" header="1.1811023622047245" footer="0.19685039370078741"/>
  <pageSetup paperSize="8" scale="97"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6">
        <x14:dataValidation type="list" showInputMessage="1" showErrorMessage="1" error="Selecteer een antwoord in het drop-down menu" xr:uid="{00000000-0002-0000-0300-000009000000}">
          <x14:formula1>
            <xm:f>INH_Lists!$B$4:$D$4</xm:f>
          </x14:formula1>
          <xm:sqref>C71:F71 C62:F62 C57:F59 C72:F78 C111:F111</xm:sqref>
        </x14:dataValidation>
        <x14:dataValidation type="list" showInputMessage="1" xr:uid="{00000000-0002-0000-0300-00000A000000}">
          <x14:formula1>
            <xm:f>INH_Lists!$B$3:$C$3</xm:f>
          </x14:formula1>
          <xm:sqref>C178:F178 C108:F108 C55:F56 C97:F97 C118:F118 C53:F53 C217:F217</xm:sqref>
        </x14:dataValidation>
        <x14:dataValidation type="list" allowBlank="1" showInputMessage="1" showErrorMessage="1" error="Maak een keuze uit het drop-down menu_x000a_" xr:uid="{00000000-0002-0000-0300-00000B000000}">
          <x14:formula1>
            <xm:f>INH_Lists!$B$8:$E$8</xm:f>
          </x14:formula1>
          <xm:sqref>C94:F94</xm:sqref>
        </x14:dataValidation>
        <x14:dataValidation type="list" showInputMessage="1" error="Selecteer een antwoord in het drop-down menu" xr:uid="{00000000-0002-0000-0300-00000C000000}">
          <x14:formula1>
            <xm:f>INH_Lists!$B$3:$C$3</xm:f>
          </x14:formula1>
          <xm:sqref>C147:F147</xm:sqref>
        </x14:dataValidation>
        <x14:dataValidation type="list" operator="greaterThanOrEqual" allowBlank="1" showInputMessage="1" showErrorMessage="1" error="Selecteer een antwoord in het drop-down menu" xr:uid="{00000000-0002-0000-0300-00000D000000}">
          <x14:formula1>
            <xm:f>INH_Lists!$B$4:$D$4</xm:f>
          </x14:formula1>
          <xm:sqref>E183:F183</xm:sqref>
        </x14:dataValidation>
        <x14:dataValidation type="list" allowBlank="1" showInputMessage="1" xr:uid="{00000000-0002-0000-0300-00000E000000}">
          <x14:formula1>
            <xm:f>INH_Lists!$B$3:$C$3</xm:f>
          </x14:formula1>
          <xm:sqref>C80:F80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7:G96"/>
  <sheetViews>
    <sheetView zoomScaleNormal="100" workbookViewId="0">
      <selection activeCell="E16" sqref="E16:F16"/>
    </sheetView>
  </sheetViews>
  <sheetFormatPr defaultColWidth="9.1796875" defaultRowHeight="14.5" x14ac:dyDescent="0.35"/>
  <cols>
    <col min="1" max="1" width="8.81640625" style="7" customWidth="1"/>
    <col min="2" max="2" width="83.1796875" style="7" customWidth="1"/>
    <col min="3" max="4" width="15.1796875" style="7" customWidth="1"/>
    <col min="5" max="5" width="16.26953125" style="7" customWidth="1"/>
    <col min="6" max="6" width="17.54296875" style="7" customWidth="1"/>
    <col min="7" max="7" width="44.26953125" style="7" customWidth="1"/>
    <col min="8" max="16384" width="9.1796875" style="182"/>
  </cols>
  <sheetData>
    <row r="7" spans="1:7" x14ac:dyDescent="0.35">
      <c r="B7" s="119" t="s">
        <v>2315</v>
      </c>
    </row>
    <row r="8" spans="1:7" x14ac:dyDescent="0.35">
      <c r="B8" s="120"/>
      <c r="C8" s="211"/>
      <c r="D8" s="212"/>
      <c r="E8" s="121"/>
      <c r="F8" s="121"/>
    </row>
    <row r="9" spans="1:7" x14ac:dyDescent="0.35">
      <c r="B9" s="119"/>
    </row>
    <row r="11" spans="1:7" x14ac:dyDescent="0.35">
      <c r="B11" s="122" t="s">
        <v>103</v>
      </c>
      <c r="C11" s="8"/>
      <c r="D11" s="8"/>
      <c r="E11" s="8"/>
      <c r="F11" s="8"/>
      <c r="G11" s="8"/>
    </row>
    <row r="12" spans="1:7" x14ac:dyDescent="0.35">
      <c r="B12" s="183"/>
      <c r="C12" s="8"/>
      <c r="D12" s="8"/>
      <c r="E12" s="8"/>
      <c r="F12" s="8"/>
      <c r="G12" s="8"/>
    </row>
    <row r="13" spans="1:7" ht="25.5" customHeight="1" x14ac:dyDescent="0.35">
      <c r="B13" s="227" t="s">
        <v>2320</v>
      </c>
      <c r="C13" s="227"/>
      <c r="D13" s="227"/>
      <c r="E13" s="227"/>
      <c r="F13" s="227"/>
      <c r="G13" s="227"/>
    </row>
    <row r="14" spans="1:7" x14ac:dyDescent="0.35">
      <c r="B14" s="122" t="s">
        <v>417</v>
      </c>
      <c r="C14" s="8"/>
      <c r="D14" s="8"/>
      <c r="E14" s="8"/>
      <c r="F14" s="8"/>
      <c r="G14" s="8"/>
    </row>
    <row r="15" spans="1:7" x14ac:dyDescent="0.35">
      <c r="B15" s="122"/>
      <c r="D15" s="116"/>
      <c r="E15" s="207" t="s">
        <v>0</v>
      </c>
      <c r="F15" s="207"/>
      <c r="G15" s="46" t="s">
        <v>1</v>
      </c>
    </row>
    <row r="16" spans="1:7" x14ac:dyDescent="0.35">
      <c r="A16" s="184" t="s">
        <v>376</v>
      </c>
      <c r="B16" s="1" t="s">
        <v>104</v>
      </c>
      <c r="D16" s="116"/>
      <c r="E16" s="209"/>
      <c r="F16" s="210"/>
      <c r="G16" s="6" t="str">
        <f>IF(ISNUMBER(E16),"",Controlemeldingen!$A$9)</f>
        <v>Voer een aantal (of 0) in</v>
      </c>
    </row>
    <row r="17" spans="1:7" x14ac:dyDescent="0.35">
      <c r="A17" s="184"/>
      <c r="B17" s="9"/>
      <c r="C17" s="116"/>
      <c r="D17" s="43"/>
      <c r="E17" s="43"/>
      <c r="F17" s="43"/>
      <c r="G17" s="43"/>
    </row>
    <row r="18" spans="1:7" x14ac:dyDescent="0.35">
      <c r="A18" s="184"/>
      <c r="B18" s="122" t="s">
        <v>389</v>
      </c>
      <c r="C18" s="5"/>
      <c r="D18" s="43"/>
      <c r="E18" s="43"/>
      <c r="F18" s="43"/>
      <c r="G18" s="43"/>
    </row>
    <row r="19" spans="1:7" x14ac:dyDescent="0.35">
      <c r="A19" s="184"/>
      <c r="B19" s="122"/>
      <c r="C19" s="5"/>
      <c r="D19" s="43"/>
      <c r="E19" s="43"/>
      <c r="F19" s="43"/>
      <c r="G19" s="43"/>
    </row>
    <row r="20" spans="1:7" x14ac:dyDescent="0.35">
      <c r="B20" s="183" t="s">
        <v>105</v>
      </c>
      <c r="D20" s="116"/>
      <c r="E20" s="207"/>
      <c r="F20" s="207"/>
      <c r="G20" s="46"/>
    </row>
    <row r="21" spans="1:7" x14ac:dyDescent="0.35">
      <c r="A21" s="184"/>
      <c r="B21" s="184"/>
      <c r="E21" s="117" t="s">
        <v>535</v>
      </c>
      <c r="F21" s="117" t="s">
        <v>536</v>
      </c>
    </row>
    <row r="22" spans="1:7" ht="30" x14ac:dyDescent="0.35">
      <c r="A22" s="184" t="s">
        <v>377</v>
      </c>
      <c r="B22" s="1" t="s">
        <v>106</v>
      </c>
      <c r="C22" s="46"/>
      <c r="D22" s="46"/>
      <c r="E22" s="46" t="s">
        <v>44</v>
      </c>
      <c r="F22" s="46" t="s">
        <v>107</v>
      </c>
      <c r="G22" s="46" t="s">
        <v>1</v>
      </c>
    </row>
    <row r="23" spans="1:7" x14ac:dyDescent="0.35">
      <c r="A23" s="184" t="s">
        <v>378</v>
      </c>
      <c r="B23" s="4" t="s">
        <v>108</v>
      </c>
      <c r="C23" s="46"/>
      <c r="D23" s="46"/>
      <c r="E23" s="83"/>
      <c r="F23" s="126"/>
      <c r="G23" s="6" t="str">
        <f>IF(AND(ISNUMBER(E23),ISNUMBER(F23)),"",Controlemeldingen!$A$13)</f>
        <v>Voer het aantal in, en het bedrag in hele euro's</v>
      </c>
    </row>
    <row r="24" spans="1:7" x14ac:dyDescent="0.35">
      <c r="A24" s="184" t="s">
        <v>379</v>
      </c>
      <c r="B24" s="1" t="s">
        <v>109</v>
      </c>
      <c r="C24" s="46"/>
      <c r="D24" s="46"/>
      <c r="E24" s="83"/>
      <c r="F24" s="126"/>
      <c r="G24" s="6" t="str">
        <f>IF(AND(ISNUMBER(E24),ISNUMBER(F24)),"",Controlemeldingen!$A$13)</f>
        <v>Voer het aantal in, en het bedrag in hele euro's</v>
      </c>
    </row>
    <row r="25" spans="1:7" x14ac:dyDescent="0.35">
      <c r="A25" s="184"/>
    </row>
    <row r="26" spans="1:7" x14ac:dyDescent="0.35">
      <c r="A26" s="184"/>
      <c r="B26" s="10"/>
      <c r="E26" s="117" t="s">
        <v>537</v>
      </c>
      <c r="F26" s="117" t="s">
        <v>538</v>
      </c>
    </row>
    <row r="27" spans="1:7" ht="50" x14ac:dyDescent="0.35">
      <c r="A27" s="184" t="s">
        <v>380</v>
      </c>
      <c r="B27" s="1" t="s">
        <v>110</v>
      </c>
      <c r="C27" s="46"/>
      <c r="D27" s="46"/>
      <c r="E27" s="46" t="s">
        <v>44</v>
      </c>
      <c r="F27" s="46" t="s">
        <v>107</v>
      </c>
      <c r="G27" s="46" t="s">
        <v>1</v>
      </c>
    </row>
    <row r="28" spans="1:7" x14ac:dyDescent="0.35">
      <c r="A28" s="184" t="s">
        <v>381</v>
      </c>
      <c r="B28" s="4" t="s">
        <v>111</v>
      </c>
      <c r="C28" s="46"/>
      <c r="D28" s="46"/>
      <c r="E28" s="83"/>
      <c r="F28" s="126"/>
      <c r="G28" s="6" t="str">
        <f>IF(AND(ISNUMBER(E28),ISNUMBER(F28)),"",Controlemeldingen!$A$13)</f>
        <v>Voer het aantal in, en het bedrag in hele euro's</v>
      </c>
    </row>
    <row r="29" spans="1:7" x14ac:dyDescent="0.35">
      <c r="A29" s="184" t="s">
        <v>382</v>
      </c>
      <c r="B29" s="1" t="s">
        <v>112</v>
      </c>
      <c r="C29" s="46"/>
      <c r="D29" s="46"/>
      <c r="E29" s="83"/>
      <c r="F29" s="126"/>
      <c r="G29" s="6" t="str">
        <f>IF(AND(ISNUMBER(E29),ISNUMBER(F29)),"",Controlemeldingen!$A$13)</f>
        <v>Voer het aantal in, en het bedrag in hele euro's</v>
      </c>
    </row>
    <row r="30" spans="1:7" x14ac:dyDescent="0.35">
      <c r="A30" s="184" t="s">
        <v>383</v>
      </c>
      <c r="B30" s="1" t="s">
        <v>113</v>
      </c>
      <c r="C30" s="46"/>
      <c r="D30" s="46"/>
      <c r="E30" s="83"/>
      <c r="F30" s="126"/>
      <c r="G30" s="6" t="str">
        <f>IF(AND(ISNUMBER(E30),ISNUMBER(F30)),"",Controlemeldingen!$A$13)</f>
        <v>Voer het aantal in, en het bedrag in hele euro's</v>
      </c>
    </row>
    <row r="31" spans="1:7" ht="57" x14ac:dyDescent="0.35">
      <c r="A31" s="184"/>
      <c r="B31" s="27" t="s">
        <v>114</v>
      </c>
      <c r="C31" s="184"/>
      <c r="D31" s="184"/>
      <c r="E31" s="184"/>
      <c r="F31" s="184"/>
      <c r="G31" s="44"/>
    </row>
    <row r="32" spans="1:7" x14ac:dyDescent="0.35">
      <c r="A32" s="184"/>
      <c r="B32" s="184"/>
      <c r="C32" s="184"/>
      <c r="D32" s="184"/>
      <c r="E32" s="184"/>
      <c r="F32" s="184"/>
      <c r="G32" s="44"/>
    </row>
    <row r="33" spans="1:7" x14ac:dyDescent="0.35">
      <c r="A33" s="184"/>
      <c r="B33" s="184"/>
      <c r="E33" s="184"/>
      <c r="F33" s="184"/>
    </row>
    <row r="34" spans="1:7" ht="40" x14ac:dyDescent="0.35">
      <c r="A34" s="184" t="s">
        <v>384</v>
      </c>
      <c r="B34" s="1" t="s">
        <v>115</v>
      </c>
      <c r="C34" s="46"/>
      <c r="D34" s="46"/>
      <c r="E34" s="207" t="s">
        <v>44</v>
      </c>
      <c r="F34" s="207"/>
      <c r="G34" s="46" t="s">
        <v>1</v>
      </c>
    </row>
    <row r="35" spans="1:7" x14ac:dyDescent="0.35">
      <c r="A35" s="184" t="s">
        <v>385</v>
      </c>
      <c r="B35" s="4" t="s">
        <v>111</v>
      </c>
      <c r="C35" s="46"/>
      <c r="D35" s="46"/>
      <c r="E35" s="209"/>
      <c r="F35" s="210"/>
      <c r="G35" s="6" t="str">
        <f>IF(ISNUMBER(E35),"",Controlemeldingen!$A$9)</f>
        <v>Voer een aantal (of 0) in</v>
      </c>
    </row>
    <row r="36" spans="1:7" x14ac:dyDescent="0.35">
      <c r="A36" s="184" t="s">
        <v>386</v>
      </c>
      <c r="B36" s="1" t="s">
        <v>112</v>
      </c>
      <c r="C36" s="46"/>
      <c r="D36" s="46"/>
      <c r="E36" s="209"/>
      <c r="F36" s="210"/>
      <c r="G36" s="6" t="str">
        <f>IF(ISNUMBER(E36),"",Controlemeldingen!$A$9)</f>
        <v>Voer een aantal (of 0) in</v>
      </c>
    </row>
    <row r="37" spans="1:7" x14ac:dyDescent="0.35">
      <c r="A37" s="184" t="s">
        <v>387</v>
      </c>
      <c r="B37" s="1" t="s">
        <v>113</v>
      </c>
      <c r="C37" s="46"/>
      <c r="D37" s="46"/>
      <c r="E37" s="209"/>
      <c r="F37" s="210"/>
      <c r="G37" s="6" t="str">
        <f>IF(ISNUMBER(E37),"",Controlemeldingen!$A$9)</f>
        <v>Voer een aantal (of 0) in</v>
      </c>
    </row>
    <row r="38" spans="1:7" ht="57" x14ac:dyDescent="0.35">
      <c r="A38" s="184"/>
      <c r="B38" s="27" t="s">
        <v>114</v>
      </c>
      <c r="C38" s="184"/>
      <c r="D38" s="184"/>
      <c r="E38" s="184"/>
      <c r="F38" s="184"/>
      <c r="G38" s="44"/>
    </row>
    <row r="39" spans="1:7" x14ac:dyDescent="0.35">
      <c r="A39" s="184"/>
      <c r="B39" s="10"/>
      <c r="C39" s="184"/>
      <c r="D39" s="184"/>
      <c r="E39" s="184"/>
      <c r="F39" s="184"/>
      <c r="G39" s="44"/>
    </row>
    <row r="40" spans="1:7" x14ac:dyDescent="0.35">
      <c r="A40" s="184"/>
      <c r="C40" s="207" t="s">
        <v>0</v>
      </c>
      <c r="D40" s="207"/>
      <c r="E40" s="207"/>
      <c r="F40" s="207"/>
      <c r="G40" s="46" t="s">
        <v>1</v>
      </c>
    </row>
    <row r="41" spans="1:7" ht="20" x14ac:dyDescent="0.35">
      <c r="A41" s="184" t="s">
        <v>388</v>
      </c>
      <c r="B41" s="1" t="s">
        <v>116</v>
      </c>
      <c r="C41" s="208" t="s">
        <v>47</v>
      </c>
      <c r="D41" s="209"/>
      <c r="E41" s="209"/>
      <c r="F41" s="210"/>
      <c r="G41" s="6" t="str">
        <f>IF(C41=INH_Lists!$B$3,Controlemeldingen!$A$11,"")</f>
        <v>Vermeld (optioneel) een toelichting</v>
      </c>
    </row>
    <row r="42" spans="1:7" x14ac:dyDescent="0.35">
      <c r="A42" s="184"/>
    </row>
    <row r="43" spans="1:7" x14ac:dyDescent="0.35">
      <c r="A43" s="184"/>
    </row>
    <row r="44" spans="1:7" x14ac:dyDescent="0.35">
      <c r="A44" s="185"/>
      <c r="B44" s="183" t="s">
        <v>117</v>
      </c>
      <c r="C44" s="8"/>
      <c r="D44" s="8"/>
      <c r="E44" s="8"/>
      <c r="F44" s="8"/>
      <c r="G44" s="8"/>
    </row>
    <row r="45" spans="1:7" x14ac:dyDescent="0.35">
      <c r="C45" s="207" t="s">
        <v>0</v>
      </c>
      <c r="D45" s="207"/>
      <c r="E45" s="207"/>
      <c r="F45" s="207"/>
      <c r="G45" s="46" t="s">
        <v>1</v>
      </c>
    </row>
    <row r="46" spans="1:7" ht="21" customHeight="1" x14ac:dyDescent="0.35">
      <c r="A46" s="184" t="s">
        <v>391</v>
      </c>
      <c r="B46" s="1" t="s">
        <v>118</v>
      </c>
      <c r="C46" s="194" t="s">
        <v>47</v>
      </c>
      <c r="D46" s="195"/>
      <c r="E46" s="195"/>
      <c r="F46" s="196"/>
      <c r="G46" s="6" t="str">
        <f>IF(OR(C46=INH_Lists!$B$3,ISBLANK(C46)),Controlemeldingen!$A$16,"")</f>
        <v>Geef een toelichting of kies "n.v.t."</v>
      </c>
    </row>
    <row r="47" spans="1:7" ht="21" customHeight="1" x14ac:dyDescent="0.35">
      <c r="A47" s="184" t="s">
        <v>392</v>
      </c>
      <c r="B47" s="1" t="s">
        <v>119</v>
      </c>
      <c r="C47" s="194" t="s">
        <v>47</v>
      </c>
      <c r="D47" s="195"/>
      <c r="E47" s="195"/>
      <c r="F47" s="196"/>
      <c r="G47" s="6" t="str">
        <f>IF(OR(C47=INH_Lists!$B$3,ISBLANK(C47)),Controlemeldingen!$A$16,"")</f>
        <v>Geef een toelichting of kies "n.v.t."</v>
      </c>
    </row>
    <row r="49" spans="1:7" x14ac:dyDescent="0.35">
      <c r="A49" s="184"/>
      <c r="B49" s="186" t="s">
        <v>126</v>
      </c>
      <c r="C49" s="184"/>
      <c r="D49" s="184"/>
      <c r="E49" s="184"/>
      <c r="F49" s="184"/>
      <c r="G49" s="184"/>
    </row>
    <row r="50" spans="1:7" x14ac:dyDescent="0.35">
      <c r="A50" s="184"/>
      <c r="B50" s="184"/>
      <c r="C50" s="184"/>
      <c r="D50" s="184"/>
      <c r="E50" s="184"/>
      <c r="F50" s="184"/>
      <c r="G50" s="184"/>
    </row>
    <row r="51" spans="1:7" x14ac:dyDescent="0.35">
      <c r="A51" s="184"/>
      <c r="B51" s="10"/>
      <c r="C51" s="207" t="s">
        <v>0</v>
      </c>
      <c r="D51" s="207"/>
      <c r="E51" s="207"/>
      <c r="F51" s="207"/>
      <c r="G51" s="46" t="s">
        <v>1</v>
      </c>
    </row>
    <row r="52" spans="1:7" ht="20" x14ac:dyDescent="0.35">
      <c r="A52" s="184" t="s">
        <v>393</v>
      </c>
      <c r="B52" s="1" t="s">
        <v>127</v>
      </c>
      <c r="C52" s="208" t="s">
        <v>2</v>
      </c>
      <c r="D52" s="209"/>
      <c r="E52" s="209"/>
      <c r="F52" s="210"/>
      <c r="G52" s="6" t="str">
        <f>IF(OR(C52=INH_Lists!$B$4,ISBLANK(C52)),Controlemeldingen!$A$8,"")</f>
        <v>Maak een keuze uit het drop-down menu</v>
      </c>
    </row>
    <row r="53" spans="1:7" x14ac:dyDescent="0.35">
      <c r="A53" s="184"/>
      <c r="B53" s="184"/>
      <c r="C53" s="184"/>
      <c r="D53" s="184"/>
      <c r="E53" s="184"/>
      <c r="F53" s="184"/>
      <c r="G53" s="184"/>
    </row>
    <row r="54" spans="1:7" ht="40" x14ac:dyDescent="0.35">
      <c r="A54" s="184" t="s">
        <v>394</v>
      </c>
      <c r="B54" s="1" t="s">
        <v>426</v>
      </c>
      <c r="D54" s="116"/>
      <c r="E54" s="207" t="s">
        <v>128</v>
      </c>
      <c r="F54" s="207"/>
      <c r="G54" s="46" t="s">
        <v>1</v>
      </c>
    </row>
    <row r="55" spans="1:7" x14ac:dyDescent="0.35">
      <c r="A55" s="184" t="s">
        <v>395</v>
      </c>
      <c r="B55" s="1" t="s">
        <v>129</v>
      </c>
      <c r="D55" s="116"/>
      <c r="E55" s="219"/>
      <c r="F55" s="220"/>
      <c r="G55" s="6" t="str">
        <f>IF(ISNUMBER(E55),"",Controlemeldingen!$A$9)</f>
        <v>Voer een aantal (of 0) in</v>
      </c>
    </row>
    <row r="56" spans="1:7" x14ac:dyDescent="0.35">
      <c r="A56" s="184" t="s">
        <v>396</v>
      </c>
      <c r="B56" s="1" t="s">
        <v>130</v>
      </c>
      <c r="D56" s="116"/>
      <c r="E56" s="219"/>
      <c r="F56" s="220"/>
      <c r="G56" s="6" t="str">
        <f>IF(ISNUMBER(E56),"",Controlemeldingen!$A$9)</f>
        <v>Voer een aantal (of 0) in</v>
      </c>
    </row>
    <row r="57" spans="1:7" x14ac:dyDescent="0.35">
      <c r="A57" s="184" t="s">
        <v>397</v>
      </c>
      <c r="B57" s="1" t="s">
        <v>131</v>
      </c>
      <c r="D57" s="116"/>
      <c r="E57" s="219"/>
      <c r="F57" s="220"/>
      <c r="G57" s="6" t="str">
        <f>IF(ISNUMBER(E57),"",Controlemeldingen!$A$12)</f>
        <v>Voer een bedrag in, in hele euro's</v>
      </c>
    </row>
    <row r="58" spans="1:7" x14ac:dyDescent="0.35">
      <c r="A58" s="184"/>
      <c r="B58" s="184"/>
      <c r="C58" s="184"/>
      <c r="D58" s="184"/>
      <c r="E58" s="184"/>
      <c r="F58" s="184"/>
      <c r="G58" s="184"/>
    </row>
    <row r="59" spans="1:7" ht="50" x14ac:dyDescent="0.35">
      <c r="A59" s="184" t="s">
        <v>398</v>
      </c>
      <c r="B59" s="1" t="s">
        <v>427</v>
      </c>
      <c r="C59" s="207" t="s">
        <v>0</v>
      </c>
      <c r="D59" s="207"/>
      <c r="E59" s="207"/>
      <c r="F59" s="207"/>
      <c r="G59" s="46" t="s">
        <v>1</v>
      </c>
    </row>
    <row r="60" spans="1:7" ht="15" customHeight="1" x14ac:dyDescent="0.35">
      <c r="A60" s="184" t="s">
        <v>399</v>
      </c>
      <c r="B60" s="1" t="s">
        <v>57</v>
      </c>
      <c r="C60" s="208" t="s">
        <v>2</v>
      </c>
      <c r="D60" s="209"/>
      <c r="E60" s="209"/>
      <c r="F60" s="210"/>
      <c r="G60" s="6" t="str">
        <f>IF(OR(C60=INH_Lists!$B$4,ISBLANK(C60)),Controlemeldingen!$A$8,"")</f>
        <v>Maak een keuze uit het drop-down menu</v>
      </c>
    </row>
    <row r="61" spans="1:7" ht="15" customHeight="1" x14ac:dyDescent="0.35">
      <c r="A61" s="184" t="s">
        <v>400</v>
      </c>
      <c r="B61" s="1" t="s">
        <v>132</v>
      </c>
      <c r="C61" s="208" t="s">
        <v>2</v>
      </c>
      <c r="D61" s="209"/>
      <c r="E61" s="209"/>
      <c r="F61" s="210"/>
      <c r="G61" s="6" t="str">
        <f>IF(OR(C61=INH_Lists!$B$4,ISBLANK(C61)),Controlemeldingen!$A$8,"")</f>
        <v>Maak een keuze uit het drop-down menu</v>
      </c>
    </row>
    <row r="62" spans="1:7" ht="15" customHeight="1" x14ac:dyDescent="0.35">
      <c r="A62" s="184" t="s">
        <v>401</v>
      </c>
      <c r="B62" s="1" t="s">
        <v>133</v>
      </c>
      <c r="C62" s="208" t="s">
        <v>2</v>
      </c>
      <c r="D62" s="209"/>
      <c r="E62" s="209"/>
      <c r="F62" s="210"/>
      <c r="G62" s="6" t="str">
        <f>IF(OR(C62=INH_Lists!$B$4,ISBLANK(C62)),Controlemeldingen!$A$8,"")</f>
        <v>Maak een keuze uit het drop-down menu</v>
      </c>
    </row>
    <row r="63" spans="1:7" ht="15" customHeight="1" x14ac:dyDescent="0.35">
      <c r="A63" s="184" t="s">
        <v>402</v>
      </c>
      <c r="B63" s="4" t="s">
        <v>134</v>
      </c>
      <c r="C63" s="208" t="s">
        <v>2</v>
      </c>
      <c r="D63" s="209"/>
      <c r="E63" s="209"/>
      <c r="F63" s="210"/>
      <c r="G63" s="6" t="str">
        <f>IF(OR(C63=INH_Lists!$B$4,ISBLANK(C63)),Controlemeldingen!$A$8,"")</f>
        <v>Maak een keuze uit het drop-down menu</v>
      </c>
    </row>
    <row r="64" spans="1:7" ht="15" customHeight="1" x14ac:dyDescent="0.35">
      <c r="A64" s="184" t="s">
        <v>403</v>
      </c>
      <c r="B64" s="4" t="s">
        <v>1695</v>
      </c>
      <c r="C64" s="208" t="s">
        <v>2</v>
      </c>
      <c r="D64" s="209"/>
      <c r="E64" s="209"/>
      <c r="F64" s="210"/>
      <c r="G64" s="6" t="str">
        <f>IF(OR(C64=INH_Lists!$B$4,ISBLANK(C64)),Controlemeldingen!$A$8,"")</f>
        <v>Maak een keuze uit het drop-down menu</v>
      </c>
    </row>
    <row r="65" spans="1:7" x14ac:dyDescent="0.35">
      <c r="A65" s="184"/>
      <c r="B65" s="184"/>
      <c r="C65" s="184"/>
      <c r="D65" s="184"/>
      <c r="E65" s="184"/>
      <c r="F65" s="184"/>
      <c r="G65" s="10"/>
    </row>
    <row r="66" spans="1:7" x14ac:dyDescent="0.35">
      <c r="A66" s="184"/>
      <c r="B66" s="10"/>
      <c r="C66" s="207" t="s">
        <v>0</v>
      </c>
      <c r="D66" s="207"/>
      <c r="E66" s="207"/>
      <c r="F66" s="207"/>
      <c r="G66" s="46" t="s">
        <v>1</v>
      </c>
    </row>
    <row r="67" spans="1:7" ht="20" x14ac:dyDescent="0.35">
      <c r="A67" s="184" t="s">
        <v>404</v>
      </c>
      <c r="B67" s="1" t="s">
        <v>428</v>
      </c>
      <c r="C67" s="194" t="s">
        <v>47</v>
      </c>
      <c r="D67" s="195"/>
      <c r="E67" s="195"/>
      <c r="F67" s="196"/>
      <c r="G67" s="6" t="str">
        <f>IF(OR(C67=INH_Lists!$B$3,ISBLANK(C67)),Controlemeldingen!$A$16,"")</f>
        <v>Geef een toelichting of kies "n.v.t."</v>
      </c>
    </row>
    <row r="69" spans="1:7" x14ac:dyDescent="0.35">
      <c r="A69" s="185"/>
      <c r="B69" s="122" t="s">
        <v>390</v>
      </c>
      <c r="C69" s="8"/>
      <c r="D69" s="8"/>
      <c r="E69" s="8"/>
      <c r="F69" s="8"/>
      <c r="G69" s="8"/>
    </row>
    <row r="71" spans="1:7" x14ac:dyDescent="0.35">
      <c r="A71" s="184"/>
      <c r="B71" s="10"/>
      <c r="C71" s="207" t="s">
        <v>0</v>
      </c>
      <c r="D71" s="207"/>
      <c r="E71" s="207"/>
      <c r="F71" s="207"/>
    </row>
    <row r="72" spans="1:7" x14ac:dyDescent="0.35">
      <c r="A72" s="184" t="s">
        <v>405</v>
      </c>
      <c r="B72" s="1" t="s">
        <v>271</v>
      </c>
      <c r="C72" s="208" t="s">
        <v>2</v>
      </c>
      <c r="D72" s="209"/>
      <c r="E72" s="209"/>
      <c r="F72" s="210"/>
      <c r="G72" s="6" t="str">
        <f>IF(OR(C72=INH_Lists!$B$4,ISBLANK(C72)),Controlemeldingen!$A$8,"")</f>
        <v>Maak een keuze uit het drop-down menu</v>
      </c>
    </row>
    <row r="73" spans="1:7" ht="30" x14ac:dyDescent="0.35">
      <c r="A73" s="184" t="s">
        <v>406</v>
      </c>
      <c r="B73" s="1" t="s">
        <v>2316</v>
      </c>
      <c r="C73" s="116"/>
      <c r="D73" s="116"/>
      <c r="E73" s="222"/>
      <c r="F73" s="223"/>
      <c r="G73" s="6" t="str">
        <f>IF(ISNUMBER(E73),"",Controlemeldingen!$A$12)</f>
        <v>Voer een bedrag in, in hele euro's</v>
      </c>
    </row>
    <row r="74" spans="1:7" x14ac:dyDescent="0.35">
      <c r="A74" s="184"/>
      <c r="B74" s="184"/>
      <c r="C74" s="184"/>
      <c r="D74" s="184"/>
      <c r="E74" s="184"/>
      <c r="F74" s="184"/>
      <c r="G74" s="184"/>
    </row>
    <row r="75" spans="1:7" x14ac:dyDescent="0.35">
      <c r="A75" s="187" t="s">
        <v>135</v>
      </c>
      <c r="B75" s="75"/>
      <c r="D75" s="133"/>
      <c r="E75" s="207" t="s">
        <v>0</v>
      </c>
      <c r="F75" s="207"/>
      <c r="G75" s="46" t="s">
        <v>1</v>
      </c>
    </row>
    <row r="76" spans="1:7" ht="30" x14ac:dyDescent="0.35">
      <c r="A76" s="184" t="s">
        <v>407</v>
      </c>
      <c r="B76" s="1" t="s">
        <v>272</v>
      </c>
      <c r="C76" s="116"/>
      <c r="D76" s="116"/>
      <c r="E76" s="222"/>
      <c r="F76" s="223"/>
      <c r="G76" s="6" t="str">
        <f>IF(ISNUMBER(E76),"",Controlemeldingen!$A$12)</f>
        <v>Voer een bedrag in, in hele euro's</v>
      </c>
    </row>
    <row r="77" spans="1:7" x14ac:dyDescent="0.35">
      <c r="A77" s="184"/>
      <c r="B77" s="184"/>
      <c r="C77" s="184"/>
      <c r="D77" s="184"/>
      <c r="E77" s="184"/>
      <c r="F77" s="184"/>
      <c r="G77" s="184"/>
    </row>
    <row r="78" spans="1:7" x14ac:dyDescent="0.35">
      <c r="A78" s="184"/>
      <c r="B78" s="184"/>
      <c r="C78" s="184"/>
      <c r="D78" s="184"/>
      <c r="E78" s="184"/>
      <c r="F78" s="184"/>
      <c r="G78" s="184"/>
    </row>
    <row r="79" spans="1:7" ht="40" x14ac:dyDescent="0.35">
      <c r="A79" s="184" t="s">
        <v>408</v>
      </c>
      <c r="B79" s="1" t="s">
        <v>120</v>
      </c>
      <c r="C79" s="46"/>
      <c r="D79" s="46"/>
      <c r="E79" s="207" t="s">
        <v>121</v>
      </c>
      <c r="F79" s="207"/>
      <c r="G79" s="46" t="s">
        <v>1</v>
      </c>
    </row>
    <row r="80" spans="1:7" x14ac:dyDescent="0.35">
      <c r="A80" s="184" t="s">
        <v>409</v>
      </c>
      <c r="B80" s="4" t="s">
        <v>122</v>
      </c>
      <c r="C80" s="46"/>
      <c r="D80" s="46"/>
      <c r="E80" s="209"/>
      <c r="F80" s="210"/>
      <c r="G80" s="6" t="str">
        <f>IF(ISNUMBER(E80),"",Controlemeldingen!$A$9)</f>
        <v>Voer een aantal (of 0) in</v>
      </c>
    </row>
    <row r="81" spans="1:7" x14ac:dyDescent="0.35">
      <c r="A81" s="184" t="s">
        <v>410</v>
      </c>
      <c r="B81" s="4" t="s">
        <v>111</v>
      </c>
      <c r="C81" s="46"/>
      <c r="D81" s="46"/>
      <c r="E81" s="209"/>
      <c r="F81" s="210"/>
      <c r="G81" s="6" t="str">
        <f>IF(ISNUMBER(E81),"",Controlemeldingen!$A$9)</f>
        <v>Voer een aantal (of 0) in</v>
      </c>
    </row>
    <row r="82" spans="1:7" x14ac:dyDescent="0.35">
      <c r="A82" s="184" t="s">
        <v>411</v>
      </c>
      <c r="B82" s="1" t="s">
        <v>112</v>
      </c>
      <c r="C82" s="46"/>
      <c r="D82" s="46"/>
      <c r="E82" s="209"/>
      <c r="F82" s="210"/>
      <c r="G82" s="6" t="str">
        <f>IF(ISNUMBER(E82),"",Controlemeldingen!$A$9)</f>
        <v>Voer een aantal (of 0) in</v>
      </c>
    </row>
    <row r="83" spans="1:7" x14ac:dyDescent="0.35">
      <c r="A83" s="184" t="s">
        <v>412</v>
      </c>
      <c r="B83" s="1" t="s">
        <v>113</v>
      </c>
      <c r="C83" s="46"/>
      <c r="D83" s="46"/>
      <c r="E83" s="209"/>
      <c r="F83" s="210"/>
      <c r="G83" s="6" t="str">
        <f>IF(ISNUMBER(E83),"",Controlemeldingen!$A$9)</f>
        <v>Voer een aantal (of 0) in</v>
      </c>
    </row>
    <row r="84" spans="1:7" ht="57" x14ac:dyDescent="0.35">
      <c r="A84" s="184"/>
      <c r="B84" s="27" t="s">
        <v>114</v>
      </c>
      <c r="C84" s="184"/>
      <c r="D84" s="184"/>
      <c r="E84" s="184"/>
      <c r="F84" s="184"/>
      <c r="G84" s="44"/>
    </row>
    <row r="85" spans="1:7" x14ac:dyDescent="0.35">
      <c r="A85" s="184"/>
      <c r="B85" s="10"/>
      <c r="C85" s="184"/>
      <c r="D85" s="184"/>
      <c r="E85" s="184"/>
      <c r="F85" s="184"/>
      <c r="G85" s="44"/>
    </row>
    <row r="86" spans="1:7" ht="30" x14ac:dyDescent="0.35">
      <c r="A86" s="184" t="s">
        <v>413</v>
      </c>
      <c r="B86" s="1" t="s">
        <v>123</v>
      </c>
      <c r="C86" s="46"/>
      <c r="D86" s="46"/>
      <c r="E86" s="207" t="s">
        <v>124</v>
      </c>
      <c r="F86" s="207"/>
      <c r="G86" s="46" t="s">
        <v>1</v>
      </c>
    </row>
    <row r="87" spans="1:7" x14ac:dyDescent="0.35">
      <c r="A87" s="184" t="s">
        <v>414</v>
      </c>
      <c r="B87" s="4" t="s">
        <v>108</v>
      </c>
      <c r="C87" s="46"/>
      <c r="D87" s="46"/>
      <c r="E87" s="219"/>
      <c r="F87" s="220"/>
      <c r="G87" s="6" t="str">
        <f>IF(ISNUMBER(E87),"",Controlemeldingen!$A$9)</f>
        <v>Voer een aantal (of 0) in</v>
      </c>
    </row>
    <row r="88" spans="1:7" x14ac:dyDescent="0.35">
      <c r="A88" s="184" t="s">
        <v>415</v>
      </c>
      <c r="B88" s="1" t="s">
        <v>109</v>
      </c>
      <c r="C88" s="46"/>
      <c r="D88" s="46"/>
      <c r="E88" s="219"/>
      <c r="F88" s="220"/>
      <c r="G88" s="6" t="str">
        <f>IF(ISNUMBER(E88),"",Controlemeldingen!$A$9)</f>
        <v>Voer een aantal (of 0) in</v>
      </c>
    </row>
    <row r="89" spans="1:7" x14ac:dyDescent="0.35">
      <c r="A89" s="184"/>
      <c r="B89" s="184"/>
      <c r="C89" s="184"/>
      <c r="D89" s="184"/>
      <c r="E89" s="184"/>
      <c r="F89" s="184"/>
      <c r="G89" s="184"/>
    </row>
    <row r="90" spans="1:7" x14ac:dyDescent="0.35">
      <c r="A90" s="184"/>
      <c r="C90" s="207" t="s">
        <v>0</v>
      </c>
      <c r="D90" s="207"/>
      <c r="E90" s="207"/>
      <c r="F90" s="207"/>
      <c r="G90" s="46" t="s">
        <v>1</v>
      </c>
    </row>
    <row r="91" spans="1:7" ht="21" customHeight="1" x14ac:dyDescent="0.35">
      <c r="A91" s="184" t="s">
        <v>416</v>
      </c>
      <c r="B91" s="1" t="s">
        <v>125</v>
      </c>
      <c r="C91" s="208" t="s">
        <v>47</v>
      </c>
      <c r="D91" s="209"/>
      <c r="E91" s="209"/>
      <c r="F91" s="210"/>
      <c r="G91" s="6" t="str">
        <f>IF(C91=INH_Lists!$B$3,Controlemeldingen!$A$11,"")</f>
        <v>Vermeld (optioneel) een toelichting</v>
      </c>
    </row>
    <row r="92" spans="1:7" x14ac:dyDescent="0.35">
      <c r="A92" s="184"/>
      <c r="B92" s="184"/>
      <c r="C92" s="184"/>
      <c r="D92" s="184"/>
      <c r="E92" s="184"/>
      <c r="F92" s="184"/>
      <c r="G92" s="184"/>
    </row>
    <row r="93" spans="1:7" x14ac:dyDescent="0.35">
      <c r="A93" s="184"/>
      <c r="B93" s="184"/>
      <c r="C93" s="184"/>
      <c r="D93" s="184"/>
      <c r="E93" s="184"/>
      <c r="F93" s="184"/>
      <c r="G93" s="184"/>
    </row>
    <row r="94" spans="1:7" x14ac:dyDescent="0.35">
      <c r="A94" s="184"/>
      <c r="B94" s="184"/>
      <c r="C94" s="184"/>
      <c r="D94" s="184"/>
      <c r="E94" s="184"/>
      <c r="F94" s="184"/>
      <c r="G94" s="184"/>
    </row>
    <row r="95" spans="1:7" x14ac:dyDescent="0.35">
      <c r="A95" s="184"/>
      <c r="B95" s="184"/>
      <c r="C95" s="184"/>
      <c r="D95" s="184"/>
      <c r="E95" s="184"/>
      <c r="F95" s="184"/>
      <c r="G95" s="184"/>
    </row>
    <row r="96" spans="1:7" x14ac:dyDescent="0.35">
      <c r="A96" s="7" t="s">
        <v>135</v>
      </c>
    </row>
  </sheetData>
  <sheetProtection algorithmName="SHA-512" hashValue="/o+0ZrVok6HLuj3/S18J3T6z0Jz24HREYVlGGIRdDA153TdsemTVmhJncpQWOvKtjiOSaYn2i6Y9jNGEBB1DSg==" saltValue="mD5lk4LgKqRk/X93mkLwYQ==" spinCount="100000" sheet="1" objects="1" scenarios="1" formatRows="0"/>
  <mergeCells count="43">
    <mergeCell ref="C91:F91"/>
    <mergeCell ref="E82:F82"/>
    <mergeCell ref="E83:F83"/>
    <mergeCell ref="E86:F86"/>
    <mergeCell ref="E87:F87"/>
    <mergeCell ref="E88:F88"/>
    <mergeCell ref="C90:F90"/>
    <mergeCell ref="E81:F81"/>
    <mergeCell ref="C63:F63"/>
    <mergeCell ref="C64:F64"/>
    <mergeCell ref="C66:F66"/>
    <mergeCell ref="C67:F67"/>
    <mergeCell ref="C71:F71"/>
    <mergeCell ref="C72:F72"/>
    <mergeCell ref="E73:F73"/>
    <mergeCell ref="E76:F76"/>
    <mergeCell ref="E79:F79"/>
    <mergeCell ref="E80:F80"/>
    <mergeCell ref="E75:F75"/>
    <mergeCell ref="C62:F62"/>
    <mergeCell ref="C46:F46"/>
    <mergeCell ref="C47:F47"/>
    <mergeCell ref="C51:F51"/>
    <mergeCell ref="C52:F52"/>
    <mergeCell ref="E54:F54"/>
    <mergeCell ref="E55:F55"/>
    <mergeCell ref="E56:F56"/>
    <mergeCell ref="E57:F57"/>
    <mergeCell ref="C59:F59"/>
    <mergeCell ref="C60:F60"/>
    <mergeCell ref="C61:F61"/>
    <mergeCell ref="C45:F45"/>
    <mergeCell ref="C8:D8"/>
    <mergeCell ref="B13:G13"/>
    <mergeCell ref="E15:F15"/>
    <mergeCell ref="E16:F16"/>
    <mergeCell ref="E20:F20"/>
    <mergeCell ref="E34:F34"/>
    <mergeCell ref="E35:F35"/>
    <mergeCell ref="E36:F36"/>
    <mergeCell ref="E37:F37"/>
    <mergeCell ref="C40:F40"/>
    <mergeCell ref="C41:F41"/>
  </mergeCells>
  <conditionalFormatting sqref="G39">
    <cfRule type="notContainsBlanks" dxfId="236" priority="53" stopIfTrue="1">
      <formula>LEN(TRIM(G39))&gt;0</formula>
    </cfRule>
  </conditionalFormatting>
  <conditionalFormatting sqref="G17:G19">
    <cfRule type="notContainsBlanks" dxfId="235" priority="52" stopIfTrue="1">
      <formula>LEN(TRIM(G17))&gt;0</formula>
    </cfRule>
  </conditionalFormatting>
  <conditionalFormatting sqref="B17 D17:F19">
    <cfRule type="notContainsBlanks" dxfId="234" priority="51" stopIfTrue="1">
      <formula>LEN(TRIM(B17))&gt;0</formula>
    </cfRule>
  </conditionalFormatting>
  <conditionalFormatting sqref="G31:G32">
    <cfRule type="notContainsBlanks" dxfId="233" priority="47" stopIfTrue="1">
      <formula>LEN(TRIM(G31))&gt;0</formula>
    </cfRule>
  </conditionalFormatting>
  <conditionalFormatting sqref="G38">
    <cfRule type="notContainsBlanks" dxfId="232" priority="45" stopIfTrue="1">
      <formula>LEN(TRIM(G38))&gt;0</formula>
    </cfRule>
  </conditionalFormatting>
  <conditionalFormatting sqref="G84:G85">
    <cfRule type="notContainsBlanks" dxfId="231" priority="42" stopIfTrue="1">
      <formula>LEN(TRIM(G84))&gt;0</formula>
    </cfRule>
  </conditionalFormatting>
  <conditionalFormatting sqref="G23">
    <cfRule type="notContainsBlanks" dxfId="230" priority="28" stopIfTrue="1">
      <formula>LEN(TRIM(G23))&gt;0</formula>
    </cfRule>
  </conditionalFormatting>
  <conditionalFormatting sqref="G24">
    <cfRule type="notContainsBlanks" dxfId="229" priority="27" stopIfTrue="1">
      <formula>LEN(TRIM(G24))&gt;0</formula>
    </cfRule>
  </conditionalFormatting>
  <conditionalFormatting sqref="G35:G37">
    <cfRule type="notContainsBlanks" dxfId="228" priority="26" stopIfTrue="1">
      <formula>LEN(TRIM(G35))&gt;0</formula>
    </cfRule>
  </conditionalFormatting>
  <conditionalFormatting sqref="G41">
    <cfRule type="notContainsBlanks" dxfId="227" priority="23" stopIfTrue="1">
      <formula>LEN(TRIM(G41))&gt;0</formula>
    </cfRule>
  </conditionalFormatting>
  <conditionalFormatting sqref="G46">
    <cfRule type="notContainsBlanks" dxfId="226" priority="22" stopIfTrue="1">
      <formula>LEN(TRIM(G46))&gt;0</formula>
    </cfRule>
  </conditionalFormatting>
  <conditionalFormatting sqref="G47">
    <cfRule type="notContainsBlanks" dxfId="225" priority="21" stopIfTrue="1">
      <formula>LEN(TRIM(G47))&gt;0</formula>
    </cfRule>
  </conditionalFormatting>
  <conditionalFormatting sqref="G52">
    <cfRule type="notContainsBlanks" dxfId="224" priority="20" stopIfTrue="1">
      <formula>LEN(TRIM(G52))&gt;0</formula>
    </cfRule>
  </conditionalFormatting>
  <conditionalFormatting sqref="G55:G56">
    <cfRule type="notContainsBlanks" dxfId="223" priority="19" stopIfTrue="1">
      <formula>LEN(TRIM(G55))&gt;0</formula>
    </cfRule>
  </conditionalFormatting>
  <conditionalFormatting sqref="G60:G64">
    <cfRule type="notContainsBlanks" dxfId="222" priority="16" stopIfTrue="1">
      <formula>LEN(TRIM(G60))&gt;0</formula>
    </cfRule>
  </conditionalFormatting>
  <conditionalFormatting sqref="G67">
    <cfRule type="notContainsBlanks" dxfId="221" priority="15" stopIfTrue="1">
      <formula>LEN(TRIM(G67))&gt;0</formula>
    </cfRule>
  </conditionalFormatting>
  <conditionalFormatting sqref="G57">
    <cfRule type="notContainsBlanks" dxfId="220" priority="14" stopIfTrue="1">
      <formula>LEN(TRIM(G57))&gt;0</formula>
    </cfRule>
  </conditionalFormatting>
  <conditionalFormatting sqref="G73">
    <cfRule type="notContainsBlanks" dxfId="219" priority="13" stopIfTrue="1">
      <formula>LEN(TRIM(G73))&gt;0</formula>
    </cfRule>
  </conditionalFormatting>
  <conditionalFormatting sqref="G76">
    <cfRule type="notContainsBlanks" dxfId="218" priority="12" stopIfTrue="1">
      <formula>LEN(TRIM(G76))&gt;0</formula>
    </cfRule>
  </conditionalFormatting>
  <conditionalFormatting sqref="G72">
    <cfRule type="notContainsBlanks" dxfId="217" priority="11" stopIfTrue="1">
      <formula>LEN(TRIM(G72))&gt;0</formula>
    </cfRule>
  </conditionalFormatting>
  <conditionalFormatting sqref="G80:G83">
    <cfRule type="notContainsBlanks" dxfId="216" priority="10" stopIfTrue="1">
      <formula>LEN(TRIM(G80))&gt;0</formula>
    </cfRule>
  </conditionalFormatting>
  <conditionalFormatting sqref="G91">
    <cfRule type="notContainsBlanks" dxfId="215" priority="7" stopIfTrue="1">
      <formula>LEN(TRIM(G91))&gt;0</formula>
    </cfRule>
  </conditionalFormatting>
  <conditionalFormatting sqref="G28">
    <cfRule type="notContainsBlanks" dxfId="214" priority="6" stopIfTrue="1">
      <formula>LEN(TRIM(G28))&gt;0</formula>
    </cfRule>
  </conditionalFormatting>
  <conditionalFormatting sqref="G29">
    <cfRule type="notContainsBlanks" dxfId="213" priority="5" stopIfTrue="1">
      <formula>LEN(TRIM(G29))&gt;0</formula>
    </cfRule>
  </conditionalFormatting>
  <conditionalFormatting sqref="G30">
    <cfRule type="notContainsBlanks" dxfId="212" priority="4" stopIfTrue="1">
      <formula>LEN(TRIM(G30))&gt;0</formula>
    </cfRule>
  </conditionalFormatting>
  <conditionalFormatting sqref="G87">
    <cfRule type="notContainsBlanks" dxfId="211" priority="3" stopIfTrue="1">
      <formula>LEN(TRIM(G87))&gt;0</formula>
    </cfRule>
  </conditionalFormatting>
  <conditionalFormatting sqref="G88">
    <cfRule type="notContainsBlanks" dxfId="210" priority="2" stopIfTrue="1">
      <formula>LEN(TRIM(G88))&gt;0</formula>
    </cfRule>
  </conditionalFormatting>
  <conditionalFormatting sqref="G16">
    <cfRule type="notContainsBlanks" dxfId="209" priority="1" stopIfTrue="1">
      <formula>LEN(TRIM(G16))&gt;0</formula>
    </cfRule>
  </conditionalFormatting>
  <dataValidations count="4">
    <dataValidation type="whole" operator="greaterThanOrEqual" allowBlank="1" showInputMessage="1" showErrorMessage="1" error="Vul een getal groter of gelijk aan 0 in." sqref="E76:F76 E73:F73" xr:uid="{00000000-0002-0000-0400-000000000000}">
      <formula1>0</formula1>
    </dataValidation>
    <dataValidation type="whole" operator="greaterThanOrEqual" allowBlank="1" showInputMessage="1" showErrorMessage="1" errorTitle="Fout bij invoer!" error="Vul een getal groter of gelijk aan 0 in." sqref="E23:F24 E28:F30 D17:F19 E69:F69" xr:uid="{00000000-0002-0000-0400-000001000000}">
      <formula1>0</formula1>
    </dataValidation>
    <dataValidation type="whole" operator="greaterThanOrEqual" allowBlank="1" showInputMessage="1" showErrorMessage="1" error="Voer een getal groter of gelijk 0 in" sqref="E16:F16" xr:uid="{00000000-0002-0000-0400-000002000000}">
      <formula1>0</formula1>
    </dataValidation>
    <dataValidation type="whole" operator="greaterThanOrEqual" allowBlank="1" showInputMessage="1" showErrorMessage="1" error="Voer een getal groter dan of gelijk 0 in" sqref="E35:F37 E80:F83 E55:F57 E87:F88" xr:uid="{00000000-0002-0000-0400-000003000000}">
      <formula1>0</formula1>
    </dataValidation>
  </dataValidations>
  <pageMargins left="0.7" right="0.7" top="0.75" bottom="0.75" header="0.3" footer="0.3"/>
  <pageSetup paperSize="9" scale="65" fitToHeight="0" orientation="landscape" r:id="rId1"/>
  <drawing r:id="rId2"/>
  <extLst>
    <ext xmlns:x14="http://schemas.microsoft.com/office/spreadsheetml/2009/9/main" uri="{CCE6A557-97BC-4b89-ADB6-D9C93CAAB3DF}">
      <x14:dataValidations xmlns:xm="http://schemas.microsoft.com/office/excel/2006/main" count="4">
        <x14:dataValidation type="list" showInputMessage="1" showErrorMessage="1" error="Selecteer een antwoord in het drop-down menu" xr:uid="{00000000-0002-0000-0400-000004000000}">
          <x14:formula1>
            <xm:f>INH_Lists!$B$4:$D$4</xm:f>
          </x14:formula1>
          <xm:sqref>C72:F72 C52:F52</xm:sqref>
        </x14:dataValidation>
        <x14:dataValidation type="list" showInputMessage="1" xr:uid="{00000000-0002-0000-0400-000005000000}">
          <x14:formula1>
            <xm:f>INH_Lists!$B$3:$C$3</xm:f>
          </x14:formula1>
          <xm:sqref>C41:F41 C91:F91</xm:sqref>
        </x14:dataValidation>
        <x14:dataValidation type="list" showInputMessage="1" error="Selecteer een antwoord in het drop-down menu" xr:uid="{00000000-0002-0000-0400-000006000000}">
          <x14:formula1>
            <xm:f>INH_Lists!$B$3:$C$3</xm:f>
          </x14:formula1>
          <xm:sqref>C46:F47 C67:F67</xm:sqref>
        </x14:dataValidation>
        <x14:dataValidation type="list" allowBlank="1" showInputMessage="1" showErrorMessage="1" error="Maak een keuze uit het drop-down menu_x000a_" xr:uid="{00000000-0002-0000-0400-000008000000}">
          <x14:formula1>
            <xm:f>INH_Lists!$B$6:$E$6</xm:f>
          </x14:formula1>
          <xm:sqref>C60:F64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C11A-B512-40A5-B10E-1B23B8A61EE6}">
  <sheetPr>
    <pageSetUpPr fitToPage="1"/>
  </sheetPr>
  <dimension ref="A1:BE984"/>
  <sheetViews>
    <sheetView showGridLines="0" showRuler="0" showWhiteSpace="0" zoomScaleNormal="100" workbookViewId="0">
      <selection activeCell="C16" sqref="C16:F16"/>
    </sheetView>
  </sheetViews>
  <sheetFormatPr defaultColWidth="0.54296875" defaultRowHeight="13.5" x14ac:dyDescent="0.25"/>
  <cols>
    <col min="1" max="1" width="8.81640625" style="79" customWidth="1"/>
    <col min="2" max="2" width="83.1796875" style="100" customWidth="1"/>
    <col min="3" max="6" width="15" style="100" customWidth="1"/>
    <col min="7" max="7" width="49.453125" style="100" bestFit="1" customWidth="1"/>
    <col min="8" max="8" width="13.7265625" style="75" customWidth="1"/>
    <col min="9" max="9" width="97.81640625" style="76" customWidth="1"/>
    <col min="10" max="46" width="12.7265625" style="157" customWidth="1"/>
    <col min="47" max="50" width="12.7265625" style="75" customWidth="1"/>
    <col min="51" max="404" width="12.7265625" style="100" customWidth="1"/>
    <col min="405" max="16384" width="0.54296875" style="100"/>
  </cols>
  <sheetData>
    <row r="1" spans="1:46" s="75" customFormat="1" x14ac:dyDescent="0.25">
      <c r="A1" s="79"/>
      <c r="I1" s="76"/>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row>
    <row r="2" spans="1:46" s="75" customFormat="1" x14ac:dyDescent="0.25">
      <c r="A2" s="79"/>
      <c r="I2" s="76"/>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row>
    <row r="3" spans="1:46" s="75" customFormat="1" x14ac:dyDescent="0.25">
      <c r="A3" s="79"/>
      <c r="I3" s="76"/>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row>
    <row r="4" spans="1:46" s="75" customFormat="1" x14ac:dyDescent="0.25">
      <c r="A4" s="79"/>
      <c r="I4" s="76"/>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row>
    <row r="5" spans="1:46" s="75" customFormat="1" x14ac:dyDescent="0.25">
      <c r="A5" s="79"/>
      <c r="I5" s="7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row>
    <row r="6" spans="1:46" s="75" customFormat="1" x14ac:dyDescent="0.25">
      <c r="A6" s="79"/>
      <c r="I6" s="76"/>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row>
    <row r="7" spans="1:46" s="75" customFormat="1" x14ac:dyDescent="0.25">
      <c r="A7" s="79"/>
      <c r="B7" s="158" t="s">
        <v>2322</v>
      </c>
      <c r="I7" s="76"/>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row>
    <row r="8" spans="1:46" s="75" customFormat="1" x14ac:dyDescent="0.25">
      <c r="A8" s="79"/>
      <c r="B8" s="159"/>
      <c r="C8" s="243"/>
      <c r="D8" s="244"/>
      <c r="E8" s="77"/>
      <c r="F8" s="77"/>
      <c r="I8" s="78"/>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row>
    <row r="9" spans="1:46" s="75" customFormat="1" x14ac:dyDescent="0.25">
      <c r="A9" s="79"/>
      <c r="B9" s="158"/>
      <c r="I9" s="76"/>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row>
    <row r="10" spans="1:46" s="75" customFormat="1" ht="24" customHeight="1" x14ac:dyDescent="0.25">
      <c r="A10" s="79"/>
      <c r="B10" s="245" t="s">
        <v>2323</v>
      </c>
      <c r="C10" s="245"/>
      <c r="D10" s="245"/>
      <c r="E10" s="245"/>
      <c r="F10" s="245"/>
      <c r="G10" s="245"/>
      <c r="I10" s="76"/>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row>
    <row r="11" spans="1:46" s="75" customFormat="1" x14ac:dyDescent="0.25">
      <c r="A11" s="79"/>
      <c r="B11" s="160"/>
      <c r="C11" s="79"/>
      <c r="I11" s="76"/>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row>
    <row r="12" spans="1:46" s="75" customFormat="1" x14ac:dyDescent="0.25">
      <c r="A12" s="79"/>
      <c r="B12" s="161" t="s">
        <v>2324</v>
      </c>
      <c r="I12" s="76"/>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row>
    <row r="13" spans="1:46" s="75" customFormat="1" x14ac:dyDescent="0.25">
      <c r="A13" s="79"/>
      <c r="B13" s="161"/>
      <c r="I13" s="76"/>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row>
    <row r="14" spans="1:46" s="75" customFormat="1" x14ac:dyDescent="0.25">
      <c r="A14" s="10"/>
      <c r="B14" s="162" t="s">
        <v>2325</v>
      </c>
      <c r="C14" s="10"/>
      <c r="D14" s="10"/>
      <c r="E14" s="10"/>
      <c r="F14" s="10"/>
      <c r="G14" s="10"/>
      <c r="H14" s="10"/>
      <c r="I14" s="76"/>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row>
    <row r="15" spans="1:46" s="75" customFormat="1" x14ac:dyDescent="0.25">
      <c r="A15" s="10"/>
      <c r="B15" s="10"/>
      <c r="C15" s="221" t="s">
        <v>0</v>
      </c>
      <c r="D15" s="221"/>
      <c r="E15" s="221"/>
      <c r="F15" s="221"/>
      <c r="G15" s="40" t="s">
        <v>1</v>
      </c>
      <c r="I15" s="76"/>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row>
    <row r="16" spans="1:46" s="75" customFormat="1" x14ac:dyDescent="0.25">
      <c r="A16" s="10" t="s">
        <v>2326</v>
      </c>
      <c r="B16" s="1" t="s">
        <v>2327</v>
      </c>
      <c r="C16" s="208" t="s">
        <v>2</v>
      </c>
      <c r="D16" s="209"/>
      <c r="E16" s="209"/>
      <c r="F16" s="210"/>
      <c r="G16" s="6" t="str">
        <f>IF(OR(C16=MIT_controle!$B$8,ISBLANK(C16)),MIT_controle!$A$8,"")</f>
        <v>Maak een keuze uit het drop-down menu</v>
      </c>
      <c r="I16" s="76"/>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row>
    <row r="17" spans="1:46" s="75" customFormat="1" x14ac:dyDescent="0.25">
      <c r="A17" s="10"/>
      <c r="B17" s="10"/>
      <c r="G17" s="40"/>
      <c r="I17" s="76"/>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row>
    <row r="18" spans="1:46" s="75" customFormat="1" x14ac:dyDescent="0.25">
      <c r="A18" s="10" t="s">
        <v>2328</v>
      </c>
      <c r="B18" s="1" t="s">
        <v>3209</v>
      </c>
      <c r="C18" s="221" t="s">
        <v>2329</v>
      </c>
      <c r="D18" s="221"/>
      <c r="E18" s="221"/>
      <c r="F18" s="221"/>
      <c r="G18" s="40" t="s">
        <v>1</v>
      </c>
      <c r="H18" s="10"/>
      <c r="I18" s="76"/>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row>
    <row r="19" spans="1:46" s="75" customFormat="1" ht="20" x14ac:dyDescent="0.25">
      <c r="A19" s="10" t="s">
        <v>2330</v>
      </c>
      <c r="B19" s="1" t="s">
        <v>2331</v>
      </c>
      <c r="C19" s="238"/>
      <c r="D19" s="239"/>
      <c r="E19" s="239"/>
      <c r="F19" s="240"/>
      <c r="G19" s="6" t="str">
        <f>IF(ISBLANK(C19),MIT_controle!$A$20,"")</f>
        <v>Voer een datum in (maand/ jaar of maand-jaar)</v>
      </c>
      <c r="I19" s="7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row>
    <row r="20" spans="1:46" s="66" customFormat="1" ht="14.5" x14ac:dyDescent="0.35">
      <c r="A20" s="67"/>
      <c r="B20" s="1" t="s">
        <v>3210</v>
      </c>
      <c r="C20" s="221" t="s">
        <v>0</v>
      </c>
      <c r="D20" s="221"/>
      <c r="E20" s="221"/>
      <c r="F20" s="221"/>
    </row>
    <row r="21" spans="1:46" s="75" customFormat="1" ht="20" x14ac:dyDescent="0.25">
      <c r="A21" s="10" t="s">
        <v>2332</v>
      </c>
      <c r="B21" s="4" t="s">
        <v>2333</v>
      </c>
      <c r="C21" s="208" t="s">
        <v>2</v>
      </c>
      <c r="D21" s="209"/>
      <c r="E21" s="209"/>
      <c r="F21" s="210"/>
      <c r="G21" s="6" t="str">
        <f>IF(OR(C21=MIT_controle!$B$8,ISBLANK(C21)),MIT_controle!$A$8,IF(AND($C$16="Ja",$C$21="N.v.t."),MIT_controle!$A$24,""))</f>
        <v>Maak een keuze uit het drop-down menu</v>
      </c>
      <c r="H21" s="163"/>
    </row>
    <row r="22" spans="1:46" s="75" customFormat="1" ht="20" x14ac:dyDescent="0.25">
      <c r="A22" s="10" t="s">
        <v>2334</v>
      </c>
      <c r="B22" s="4" t="s">
        <v>2335</v>
      </c>
      <c r="C22" s="208" t="s">
        <v>2</v>
      </c>
      <c r="D22" s="209"/>
      <c r="E22" s="209"/>
      <c r="F22" s="210"/>
      <c r="G22" s="6" t="str">
        <f>IF(OR(C22=MIT_controle!$B$8,ISBLANK(C22)),MIT_controle!$A$8,IF(AND($C$16="Ja",$C$22="N.v.t."),MIT_controle!$A$24,""))</f>
        <v>Maak een keuze uit het drop-down menu</v>
      </c>
      <c r="H22" s="163"/>
    </row>
    <row r="23" spans="1:46" s="75" customFormat="1" ht="20" x14ac:dyDescent="0.25">
      <c r="A23" s="10" t="s">
        <v>2336</v>
      </c>
      <c r="B23" s="4" t="s">
        <v>2337</v>
      </c>
      <c r="C23" s="208" t="s">
        <v>2</v>
      </c>
      <c r="D23" s="209"/>
      <c r="E23" s="209"/>
      <c r="F23" s="210"/>
      <c r="G23" s="6" t="str">
        <f>IF(OR(C23=MIT_controle!$B$8,ISBLANK(C23)),MIT_controle!$A$8,IF(AND($C$16="Ja",$C$23="N.v.t."),MIT_controle!$A$24,""))</f>
        <v>Maak een keuze uit het drop-down menu</v>
      </c>
      <c r="H23" s="163"/>
    </row>
    <row r="24" spans="1:46" s="75" customFormat="1" ht="20" x14ac:dyDescent="0.25">
      <c r="A24" s="10" t="s">
        <v>2338</v>
      </c>
      <c r="B24" s="4" t="s">
        <v>2339</v>
      </c>
      <c r="C24" s="208" t="s">
        <v>47</v>
      </c>
      <c r="D24" s="209"/>
      <c r="E24" s="209"/>
      <c r="F24" s="210"/>
      <c r="G24" s="6" t="str">
        <f>IF(OR(C24=MIT_controle!$B$16,ISBLANK(C24)),MIT_controle!$A$16,"")</f>
        <v>Geef een toelichting of kies "n.v.t."</v>
      </c>
      <c r="H24" s="163"/>
    </row>
    <row r="25" spans="1:46" s="75" customFormat="1" x14ac:dyDescent="0.25">
      <c r="A25" s="10"/>
      <c r="B25" s="10"/>
      <c r="C25" s="10"/>
      <c r="D25" s="10"/>
      <c r="E25" s="10"/>
      <c r="F25" s="10"/>
      <c r="G25" s="10"/>
      <c r="H25" s="163"/>
    </row>
    <row r="26" spans="1:46" s="75" customFormat="1" x14ac:dyDescent="0.25">
      <c r="A26" s="10"/>
      <c r="B26" s="10"/>
      <c r="C26" s="221" t="s">
        <v>0</v>
      </c>
      <c r="D26" s="221"/>
      <c r="E26" s="221"/>
      <c r="F26" s="221"/>
      <c r="G26" s="40" t="s">
        <v>1</v>
      </c>
      <c r="I26" s="76"/>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row>
    <row r="27" spans="1:46" s="75" customFormat="1" x14ac:dyDescent="0.25">
      <c r="A27" s="10" t="s">
        <v>2340</v>
      </c>
      <c r="B27" s="1" t="s">
        <v>2341</v>
      </c>
      <c r="C27" s="208" t="s">
        <v>2</v>
      </c>
      <c r="D27" s="209"/>
      <c r="E27" s="209"/>
      <c r="F27" s="210"/>
      <c r="G27" s="6" t="str">
        <f>IF(OR(C27=MIT_controle!$B$8,ISBLANK(C27)),MIT_controle!$A$8,"")</f>
        <v>Maak een keuze uit het drop-down menu</v>
      </c>
      <c r="H27" s="10"/>
      <c r="I27" s="76"/>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row>
    <row r="28" spans="1:46" s="75" customFormat="1" x14ac:dyDescent="0.25">
      <c r="A28" s="10" t="s">
        <v>2342</v>
      </c>
      <c r="B28" s="1" t="s">
        <v>2343</v>
      </c>
      <c r="C28" s="208" t="s">
        <v>47</v>
      </c>
      <c r="D28" s="209"/>
      <c r="E28" s="209"/>
      <c r="F28" s="210"/>
      <c r="G28" s="6" t="str">
        <f>IF(OR(C28=MIT_controle!$B$16,ISBLANK(C28)),MIT_controle!$A$16,"")</f>
        <v>Geef een toelichting of kies "n.v.t."</v>
      </c>
      <c r="H28" s="10"/>
      <c r="I28" s="76"/>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row>
    <row r="29" spans="1:46" s="75" customFormat="1" x14ac:dyDescent="0.25">
      <c r="A29" s="10"/>
      <c r="B29" s="10"/>
      <c r="C29" s="10"/>
      <c r="D29" s="10"/>
      <c r="E29" s="10"/>
      <c r="F29" s="10"/>
      <c r="G29" s="10"/>
      <c r="H29" s="10"/>
      <c r="I29" s="76"/>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row>
    <row r="30" spans="1:46" s="75" customFormat="1" x14ac:dyDescent="0.25">
      <c r="A30" s="10"/>
      <c r="B30" s="10"/>
      <c r="C30" s="10"/>
      <c r="D30" s="10"/>
      <c r="E30" s="114" t="s">
        <v>2344</v>
      </c>
      <c r="F30" s="114" t="s">
        <v>2345</v>
      </c>
      <c r="G30" s="10"/>
      <c r="H30" s="10"/>
      <c r="I30" s="76"/>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row>
    <row r="31" spans="1:46" s="75" customFormat="1" ht="30" x14ac:dyDescent="0.25">
      <c r="A31" s="10" t="s">
        <v>2346</v>
      </c>
      <c r="B31" s="1" t="s">
        <v>2347</v>
      </c>
      <c r="C31" s="10"/>
      <c r="D31" s="10"/>
      <c r="E31" s="113" t="s">
        <v>2348</v>
      </c>
      <c r="F31" s="113" t="s">
        <v>2349</v>
      </c>
      <c r="G31" s="40" t="s">
        <v>1</v>
      </c>
      <c r="H31" s="10"/>
      <c r="I31" s="76"/>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row>
    <row r="32" spans="1:46" s="75" customFormat="1" x14ac:dyDescent="0.25">
      <c r="A32" s="10" t="s">
        <v>2350</v>
      </c>
      <c r="B32" s="4" t="s">
        <v>89</v>
      </c>
      <c r="C32" s="40"/>
      <c r="E32" s="80"/>
      <c r="F32" s="81"/>
      <c r="G32" s="6" t="str">
        <f>IF(OR(ISBLANK(E32),ISBLANK(F32)),MIT_controle!$A$17,"")</f>
        <v>Maak een keuze, en voer een aantal (of 0) in</v>
      </c>
      <c r="I32" s="76"/>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row>
    <row r="33" spans="1:46" s="75" customFormat="1" x14ac:dyDescent="0.25">
      <c r="A33" s="10" t="s">
        <v>2351</v>
      </c>
      <c r="B33" s="4" t="s">
        <v>2352</v>
      </c>
      <c r="C33" s="40"/>
      <c r="E33" s="80"/>
      <c r="F33" s="81"/>
      <c r="G33" s="6" t="str">
        <f>IF(OR(ISBLANK(E33),ISBLANK(F33)),MIT_controle!$A$17,"")</f>
        <v>Maak een keuze, en voer een aantal (of 0) in</v>
      </c>
      <c r="I33" s="76"/>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row>
    <row r="34" spans="1:46" s="75" customFormat="1" x14ac:dyDescent="0.25">
      <c r="A34" s="10" t="s">
        <v>2353</v>
      </c>
      <c r="B34" s="4" t="s">
        <v>2354</v>
      </c>
      <c r="C34" s="40"/>
      <c r="E34" s="80"/>
      <c r="F34" s="81"/>
      <c r="G34" s="6" t="str">
        <f>IF(OR(ISBLANK(E34),ISBLANK(F34)),MIT_controle!$A$17,"")</f>
        <v>Maak een keuze, en voer een aantal (of 0) in</v>
      </c>
      <c r="I34" s="76"/>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row>
    <row r="35" spans="1:46" s="75" customFormat="1" x14ac:dyDescent="0.25">
      <c r="A35" s="10" t="s">
        <v>2355</v>
      </c>
      <c r="B35" s="4" t="s">
        <v>2356</v>
      </c>
      <c r="C35" s="40"/>
      <c r="E35" s="80"/>
      <c r="F35" s="81"/>
      <c r="G35" s="6" t="str">
        <f>IF(OR(ISBLANK(E35),ISBLANK(F35)),MIT_controle!$A$17,"")</f>
        <v>Maak een keuze, en voer een aantal (of 0) in</v>
      </c>
      <c r="I35" s="76"/>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row>
    <row r="36" spans="1:46" s="75" customFormat="1" x14ac:dyDescent="0.25">
      <c r="A36" s="10" t="s">
        <v>2357</v>
      </c>
      <c r="B36" s="4" t="s">
        <v>2358</v>
      </c>
      <c r="C36" s="40"/>
      <c r="E36" s="80"/>
      <c r="F36" s="81"/>
      <c r="G36" s="6" t="str">
        <f>IF(OR(ISBLANK(E36),ISBLANK(F36)),MIT_controle!$A$17,"")</f>
        <v>Maak een keuze, en voer een aantal (of 0) in</v>
      </c>
      <c r="I36" s="76"/>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row>
    <row r="37" spans="1:46" s="75" customFormat="1" x14ac:dyDescent="0.25">
      <c r="A37" s="10" t="s">
        <v>2359</v>
      </c>
      <c r="B37" s="4" t="s">
        <v>2360</v>
      </c>
      <c r="C37" s="40"/>
      <c r="E37" s="80"/>
      <c r="F37" s="81"/>
      <c r="G37" s="6" t="str">
        <f>IF(OR(ISBLANK(E37),ISBLANK(F37)),MIT_controle!$A$17,"")</f>
        <v>Maak een keuze, en voer een aantal (of 0) in</v>
      </c>
      <c r="I37" s="76"/>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row>
    <row r="38" spans="1:46" s="75" customFormat="1" x14ac:dyDescent="0.25">
      <c r="A38" s="10" t="s">
        <v>2361</v>
      </c>
      <c r="B38" s="4" t="s">
        <v>2362</v>
      </c>
      <c r="C38" s="40"/>
      <c r="E38" s="80"/>
      <c r="F38" s="81"/>
      <c r="G38" s="6" t="str">
        <f>IF(OR(ISBLANK(E38),ISBLANK(F38)),MIT_controle!$A$17,"")</f>
        <v>Maak een keuze, en voer een aantal (of 0) in</v>
      </c>
      <c r="I38" s="76"/>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row>
    <row r="39" spans="1:46" s="75" customFormat="1" x14ac:dyDescent="0.25">
      <c r="A39" s="10" t="s">
        <v>2363</v>
      </c>
      <c r="B39" s="4" t="s">
        <v>2364</v>
      </c>
      <c r="C39" s="40"/>
      <c r="E39" s="80"/>
      <c r="F39" s="81"/>
      <c r="G39" s="6" t="str">
        <f>IF(OR(ISBLANK(E39),ISBLANK(F39)),MIT_controle!$A$17,"")</f>
        <v>Maak een keuze, en voer een aantal (of 0) in</v>
      </c>
      <c r="I39" s="76"/>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row>
    <row r="40" spans="1:46" s="75" customFormat="1" x14ac:dyDescent="0.25">
      <c r="A40" s="10" t="s">
        <v>2365</v>
      </c>
      <c r="B40" s="4" t="s">
        <v>2366</v>
      </c>
      <c r="C40" s="40"/>
      <c r="E40" s="80"/>
      <c r="F40" s="81"/>
      <c r="G40" s="6" t="str">
        <f>IF(OR(ISBLANK(E40),ISBLANK(F40)),MIT_controle!$A$17,"")</f>
        <v>Maak een keuze, en voer een aantal (of 0) in</v>
      </c>
      <c r="I40" s="76"/>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row>
    <row r="41" spans="1:46" s="75" customFormat="1" x14ac:dyDescent="0.25">
      <c r="A41" s="10" t="s">
        <v>2367</v>
      </c>
      <c r="B41" s="4" t="s">
        <v>2368</v>
      </c>
      <c r="C41" s="40"/>
      <c r="E41" s="80"/>
      <c r="F41" s="81"/>
      <c r="G41" s="6" t="str">
        <f>IF(OR(ISBLANK(E41),ISBLANK(F41)),MIT_controle!$A$17,"")</f>
        <v>Maak een keuze, en voer een aantal (of 0) in</v>
      </c>
      <c r="I41" s="76"/>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row>
    <row r="42" spans="1:46" s="75" customFormat="1" x14ac:dyDescent="0.25">
      <c r="A42" s="10" t="s">
        <v>2369</v>
      </c>
      <c r="B42" s="4" t="s">
        <v>2370</v>
      </c>
      <c r="C42" s="40"/>
      <c r="E42" s="80"/>
      <c r="F42" s="81"/>
      <c r="G42" s="6" t="str">
        <f>IF(OR(ISBLANK(E42),ISBLANK(F42)),MIT_controle!$A$17,"")</f>
        <v>Maak een keuze, en voer een aantal (of 0) in</v>
      </c>
      <c r="I42" s="76"/>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row>
    <row r="43" spans="1:46" s="75" customFormat="1" x14ac:dyDescent="0.25">
      <c r="A43" s="10" t="s">
        <v>2371</v>
      </c>
      <c r="B43" s="4" t="s">
        <v>2372</v>
      </c>
      <c r="C43" s="40"/>
      <c r="E43" s="80"/>
      <c r="F43" s="81"/>
      <c r="G43" s="6" t="str">
        <f>IF(OR(ISBLANK(E43),ISBLANK(F43)),MIT_controle!$A$17,"")</f>
        <v>Maak een keuze, en voer een aantal (of 0) in</v>
      </c>
      <c r="I43" s="76"/>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row>
    <row r="44" spans="1:46" s="75" customFormat="1" x14ac:dyDescent="0.25">
      <c r="A44" s="10"/>
      <c r="B44" s="82"/>
      <c r="I44" s="76"/>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row>
    <row r="45" spans="1:46" s="75" customFormat="1" x14ac:dyDescent="0.25">
      <c r="A45" s="10"/>
      <c r="B45" s="82"/>
      <c r="C45" s="221" t="s">
        <v>0</v>
      </c>
      <c r="D45" s="221"/>
      <c r="E45" s="221"/>
      <c r="F45" s="221"/>
      <c r="I45" s="76"/>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row>
    <row r="46" spans="1:46" s="75" customFormat="1" ht="30" x14ac:dyDescent="0.25">
      <c r="A46" s="10" t="s">
        <v>2373</v>
      </c>
      <c r="B46" s="4" t="s">
        <v>2374</v>
      </c>
      <c r="C46" s="208" t="s">
        <v>2</v>
      </c>
      <c r="D46" s="209"/>
      <c r="E46" s="209"/>
      <c r="F46" s="210"/>
      <c r="G46" s="6" t="str">
        <f>IF(OR(C46=MIT_controle!$B$8,ISBLANK(C46)),MIT_controle!$A$8,"")</f>
        <v>Maak een keuze uit het drop-down menu</v>
      </c>
      <c r="I46" s="76"/>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row>
    <row r="47" spans="1:46" s="66" customFormat="1" ht="14.5" x14ac:dyDescent="0.35">
      <c r="A47" s="67"/>
    </row>
    <row r="48" spans="1:46" s="7" customFormat="1" x14ac:dyDescent="0.25">
      <c r="A48" s="164"/>
      <c r="B48" s="75"/>
      <c r="C48" s="114" t="s">
        <v>2375</v>
      </c>
      <c r="D48" s="114" t="s">
        <v>2376</v>
      </c>
      <c r="E48" s="114" t="s">
        <v>2377</v>
      </c>
      <c r="F48" s="114" t="s">
        <v>2378</v>
      </c>
    </row>
    <row r="49" spans="1:7" s="7" customFormat="1" ht="34.5" x14ac:dyDescent="0.25">
      <c r="A49" s="10" t="s">
        <v>2379</v>
      </c>
      <c r="B49" s="1" t="s">
        <v>2380</v>
      </c>
      <c r="C49" s="113" t="s">
        <v>2381</v>
      </c>
      <c r="D49" s="113" t="s">
        <v>2382</v>
      </c>
      <c r="E49" s="113" t="s">
        <v>2383</v>
      </c>
      <c r="F49" s="113" t="s">
        <v>2384</v>
      </c>
      <c r="G49" s="46" t="s">
        <v>1</v>
      </c>
    </row>
    <row r="50" spans="1:7" s="7" customFormat="1" x14ac:dyDescent="0.25">
      <c r="A50" s="10" t="s">
        <v>2385</v>
      </c>
      <c r="B50" s="1" t="s">
        <v>2386</v>
      </c>
      <c r="C50" s="83"/>
      <c r="D50" s="83"/>
      <c r="E50" s="83"/>
      <c r="F50" s="83"/>
      <c r="G50" s="6" t="str">
        <f>IF(OR(ISBLANK(C50),ISBLANK(D50),ISBLANK(E50),ISBLANK(F50)),MIT_controle!$A$8,"")</f>
        <v>Maak een keuze uit het drop-down menu</v>
      </c>
    </row>
    <row r="51" spans="1:7" s="7" customFormat="1" x14ac:dyDescent="0.25">
      <c r="A51" s="10" t="s">
        <v>2387</v>
      </c>
      <c r="B51" s="1" t="s">
        <v>2388</v>
      </c>
      <c r="C51" s="83"/>
      <c r="D51" s="83"/>
      <c r="E51" s="83"/>
      <c r="F51" s="83"/>
      <c r="G51" s="6" t="str">
        <f>IF(OR(ISBLANK(C51),ISBLANK(D51),ISBLANK(E51),ISBLANK(F51)),MIT_controle!$A$8,"")</f>
        <v>Maak een keuze uit het drop-down menu</v>
      </c>
    </row>
    <row r="52" spans="1:7" s="7" customFormat="1" x14ac:dyDescent="0.25">
      <c r="A52" s="10" t="s">
        <v>2389</v>
      </c>
      <c r="B52" s="1" t="s">
        <v>2390</v>
      </c>
      <c r="C52" s="83"/>
      <c r="D52" s="83"/>
      <c r="E52" s="83"/>
      <c r="F52" s="83"/>
      <c r="G52" s="6" t="str">
        <f>IF(OR(ISBLANK(C52),ISBLANK(D52),ISBLANK(E52),ISBLANK(F52)),MIT_controle!$A$8,"")</f>
        <v>Maak een keuze uit het drop-down menu</v>
      </c>
    </row>
    <row r="53" spans="1:7" s="7" customFormat="1" x14ac:dyDescent="0.25">
      <c r="A53" s="10" t="s">
        <v>2391</v>
      </c>
      <c r="B53" s="1" t="s">
        <v>2392</v>
      </c>
      <c r="C53" s="83"/>
      <c r="D53" s="83"/>
      <c r="E53" s="83"/>
      <c r="F53" s="83"/>
      <c r="G53" s="6" t="str">
        <f>IF(OR(ISBLANK(C53),ISBLANK(D53),ISBLANK(E53),ISBLANK(F53)),MIT_controle!$A$8,"")</f>
        <v>Maak een keuze uit het drop-down menu</v>
      </c>
    </row>
    <row r="54" spans="1:7" s="7" customFormat="1" x14ac:dyDescent="0.25">
      <c r="A54" s="10" t="s">
        <v>2393</v>
      </c>
      <c r="B54" s="1" t="s">
        <v>2394</v>
      </c>
      <c r="C54" s="83"/>
      <c r="D54" s="83"/>
      <c r="E54" s="83"/>
      <c r="F54" s="83"/>
      <c r="G54" s="6" t="str">
        <f>IF(OR(ISBLANK(C54),ISBLANK(D54),ISBLANK(E54),ISBLANK(F54)),MIT_controle!$A$8,"")</f>
        <v>Maak een keuze uit het drop-down menu</v>
      </c>
    </row>
    <row r="55" spans="1:7" s="7" customFormat="1" x14ac:dyDescent="0.25">
      <c r="A55" s="10" t="s">
        <v>2395</v>
      </c>
      <c r="B55" s="1" t="s">
        <v>2396</v>
      </c>
      <c r="C55" s="83"/>
      <c r="D55" s="83"/>
      <c r="E55" s="83"/>
      <c r="F55" s="83"/>
      <c r="G55" s="6" t="str">
        <f>IF(OR(ISBLANK(C55),ISBLANK(D55),ISBLANK(E55),ISBLANK(F55)),MIT_controle!$A$8,"")</f>
        <v>Maak een keuze uit het drop-down menu</v>
      </c>
    </row>
    <row r="56" spans="1:7" s="7" customFormat="1" x14ac:dyDescent="0.25">
      <c r="A56" s="10"/>
      <c r="B56" s="10"/>
      <c r="C56" s="75"/>
      <c r="D56" s="75"/>
      <c r="E56" s="75"/>
      <c r="F56" s="75"/>
      <c r="G56" s="6"/>
    </row>
    <row r="57" spans="1:7" s="7" customFormat="1" x14ac:dyDescent="0.25">
      <c r="A57" s="164"/>
      <c r="B57" s="75"/>
      <c r="C57" s="75"/>
      <c r="D57" s="114" t="s">
        <v>2397</v>
      </c>
      <c r="E57" s="114" t="s">
        <v>2398</v>
      </c>
      <c r="F57" s="114" t="s">
        <v>2399</v>
      </c>
    </row>
    <row r="58" spans="1:7" s="7" customFormat="1" ht="23" x14ac:dyDescent="0.25">
      <c r="A58" s="10" t="s">
        <v>2400</v>
      </c>
      <c r="B58" s="1" t="s">
        <v>2401</v>
      </c>
      <c r="C58" s="75"/>
      <c r="D58" s="113" t="s">
        <v>2402</v>
      </c>
      <c r="E58" s="113" t="s">
        <v>2403</v>
      </c>
      <c r="F58" s="113" t="s">
        <v>2404</v>
      </c>
      <c r="G58" s="46" t="s">
        <v>1</v>
      </c>
    </row>
    <row r="59" spans="1:7" s="7" customFormat="1" x14ac:dyDescent="0.25">
      <c r="A59" s="10" t="s">
        <v>2405</v>
      </c>
      <c r="B59" s="1" t="s">
        <v>2386</v>
      </c>
      <c r="C59" s="75"/>
      <c r="D59" s="83"/>
      <c r="E59" s="83"/>
      <c r="F59" s="83"/>
      <c r="G59" s="6" t="str">
        <f>IF(OR(ISBLANK(D59),ISBLANK(E59),ISBLANK(F59)),MIT_controle!$A$8,"")</f>
        <v>Maak een keuze uit het drop-down menu</v>
      </c>
    </row>
    <row r="60" spans="1:7" s="7" customFormat="1" x14ac:dyDescent="0.25">
      <c r="A60" s="10" t="s">
        <v>2406</v>
      </c>
      <c r="B60" s="1" t="s">
        <v>2388</v>
      </c>
      <c r="C60" s="75"/>
      <c r="D60" s="83"/>
      <c r="E60" s="83"/>
      <c r="F60" s="83"/>
      <c r="G60" s="6" t="str">
        <f>IF(OR(ISBLANK(D60),ISBLANK(E60),ISBLANK(F60)),MIT_controle!$A$8,"")</f>
        <v>Maak een keuze uit het drop-down menu</v>
      </c>
    </row>
    <row r="61" spans="1:7" s="7" customFormat="1" x14ac:dyDescent="0.25">
      <c r="A61" s="10" t="s">
        <v>2407</v>
      </c>
      <c r="B61" s="1" t="s">
        <v>2390</v>
      </c>
      <c r="C61" s="75"/>
      <c r="D61" s="83"/>
      <c r="E61" s="83"/>
      <c r="F61" s="83"/>
      <c r="G61" s="6" t="str">
        <f>IF(OR(ISBLANK(D61),ISBLANK(E61),ISBLANK(F61)),MIT_controle!$A$8,"")</f>
        <v>Maak een keuze uit het drop-down menu</v>
      </c>
    </row>
    <row r="62" spans="1:7" s="7" customFormat="1" x14ac:dyDescent="0.25">
      <c r="A62" s="10" t="s">
        <v>2408</v>
      </c>
      <c r="B62" s="1" t="s">
        <v>2392</v>
      </c>
      <c r="C62" s="75"/>
      <c r="D62" s="83"/>
      <c r="E62" s="83"/>
      <c r="F62" s="83"/>
      <c r="G62" s="6" t="str">
        <f>IF(OR(ISBLANK(D62),ISBLANK(E62),ISBLANK(F62)),MIT_controle!$A$8,"")</f>
        <v>Maak een keuze uit het drop-down menu</v>
      </c>
    </row>
    <row r="63" spans="1:7" s="7" customFormat="1" x14ac:dyDescent="0.25">
      <c r="A63" s="10" t="s">
        <v>2409</v>
      </c>
      <c r="B63" s="1" t="s">
        <v>2394</v>
      </c>
      <c r="C63" s="75"/>
      <c r="D63" s="83"/>
      <c r="E63" s="83"/>
      <c r="F63" s="83"/>
      <c r="G63" s="6" t="str">
        <f>IF(OR(ISBLANK(D63),ISBLANK(E63),ISBLANK(F63)),MIT_controle!$A$8,"")</f>
        <v>Maak een keuze uit het drop-down menu</v>
      </c>
    </row>
    <row r="64" spans="1:7" s="7" customFormat="1" x14ac:dyDescent="0.25">
      <c r="A64" s="10" t="s">
        <v>2410</v>
      </c>
      <c r="B64" s="1" t="s">
        <v>2396</v>
      </c>
      <c r="C64" s="75"/>
      <c r="D64" s="83"/>
      <c r="E64" s="83"/>
      <c r="F64" s="83"/>
      <c r="G64" s="6" t="str">
        <f>IF(OR(ISBLANK(D64),ISBLANK(E64),ISBLANK(F64)),MIT_controle!$A$8,"")</f>
        <v>Maak een keuze uit het drop-down menu</v>
      </c>
    </row>
    <row r="65" spans="1:46" s="7" customFormat="1" x14ac:dyDescent="0.25">
      <c r="A65" s="10"/>
      <c r="B65" s="10"/>
      <c r="C65" s="10"/>
      <c r="D65" s="10"/>
      <c r="E65" s="10"/>
      <c r="F65" s="10"/>
      <c r="G65" s="12"/>
    </row>
    <row r="66" spans="1:46" s="75" customFormat="1" x14ac:dyDescent="0.25">
      <c r="A66" s="10"/>
      <c r="B66" s="10"/>
      <c r="C66" s="221" t="s">
        <v>0</v>
      </c>
      <c r="D66" s="221"/>
      <c r="E66" s="221"/>
      <c r="F66" s="221"/>
      <c r="I66" s="76"/>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row>
    <row r="67" spans="1:46" s="75" customFormat="1" x14ac:dyDescent="0.25">
      <c r="A67" s="10" t="s">
        <v>2411</v>
      </c>
      <c r="B67" s="1" t="s">
        <v>2412</v>
      </c>
      <c r="C67" s="208" t="s">
        <v>2</v>
      </c>
      <c r="D67" s="209"/>
      <c r="E67" s="209"/>
      <c r="F67" s="210"/>
      <c r="G67" s="6" t="str">
        <f>IF(OR(C67=MIT_controle!$B$8,ISBLANK(C67)),MIT_controle!$A$8,"")</f>
        <v>Maak een keuze uit het drop-down menu</v>
      </c>
      <c r="I67" s="76"/>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row>
    <row r="68" spans="1:46" s="75" customFormat="1" x14ac:dyDescent="0.25">
      <c r="A68" s="10" t="s">
        <v>2413</v>
      </c>
      <c r="B68" s="1" t="s">
        <v>2414</v>
      </c>
      <c r="C68" s="208" t="s">
        <v>47</v>
      </c>
      <c r="D68" s="209"/>
      <c r="E68" s="209"/>
      <c r="F68" s="210"/>
      <c r="G68" s="6" t="str">
        <f>IF(OR(C68=MIT_controle!$B$16,ISBLANK(C68)),MIT_controle!$A$15,"")</f>
        <v xml:space="preserve">Geef een toelichting (verplicht) </v>
      </c>
      <c r="I68" s="76"/>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row>
    <row r="69" spans="1:46" s="75" customFormat="1" x14ac:dyDescent="0.25">
      <c r="A69" s="10"/>
      <c r="B69" s="10"/>
      <c r="I69" s="76"/>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row>
    <row r="70" spans="1:46" s="75" customFormat="1" x14ac:dyDescent="0.25">
      <c r="A70" s="10" t="s">
        <v>2415</v>
      </c>
      <c r="B70" s="1" t="s">
        <v>2416</v>
      </c>
      <c r="C70" s="221" t="s">
        <v>0</v>
      </c>
      <c r="D70" s="221"/>
      <c r="E70" s="221"/>
      <c r="F70" s="221"/>
      <c r="G70" s="40" t="s">
        <v>1</v>
      </c>
      <c r="I70" s="76"/>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row>
    <row r="71" spans="1:46" s="75" customFormat="1" x14ac:dyDescent="0.25">
      <c r="A71" s="10" t="s">
        <v>2417</v>
      </c>
      <c r="B71" s="1" t="s">
        <v>2418</v>
      </c>
      <c r="C71" s="208" t="s">
        <v>2</v>
      </c>
      <c r="D71" s="209"/>
      <c r="E71" s="209"/>
      <c r="F71" s="210"/>
      <c r="G71" s="6" t="str">
        <f>IF(OR(C71=MIT_controle!$B$8,ISBLANK(C71)),MIT_controle!$A$8,IF(AND($C$16="Ja",$C$23="N.v.t."),MIT_controle!$A$24,""))</f>
        <v>Maak een keuze uit het drop-down menu</v>
      </c>
      <c r="I71" s="76"/>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row>
    <row r="72" spans="1:46" s="75" customFormat="1" x14ac:dyDescent="0.25">
      <c r="A72" s="10" t="s">
        <v>2419</v>
      </c>
      <c r="B72" s="1" t="s">
        <v>2420</v>
      </c>
      <c r="C72" s="208" t="s">
        <v>2</v>
      </c>
      <c r="D72" s="209"/>
      <c r="E72" s="209"/>
      <c r="F72" s="210"/>
      <c r="G72" s="6" t="str">
        <f>IF(OR(C72=MIT_controle!$B$8,ISBLANK(C72)),MIT_controle!$A$8,IF(AND($C$16="Ja",$C$23="N.v.t."),MIT_controle!$A$24,""))</f>
        <v>Maak een keuze uit het drop-down menu</v>
      </c>
      <c r="I72" s="76"/>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row>
    <row r="73" spans="1:46" s="75" customFormat="1" x14ac:dyDescent="0.25">
      <c r="A73" s="10" t="s">
        <v>2421</v>
      </c>
      <c r="B73" s="1" t="s">
        <v>2422</v>
      </c>
      <c r="C73" s="208" t="s">
        <v>2</v>
      </c>
      <c r="D73" s="209"/>
      <c r="E73" s="209"/>
      <c r="F73" s="210"/>
      <c r="G73" s="6" t="str">
        <f>IF(OR(C73=MIT_controle!$B$8,ISBLANK(C73)),MIT_controle!$A$8,IF(AND($C$16="Ja",$C$23="N.v.t."),MIT_controle!$A$24,""))</f>
        <v>Maak een keuze uit het drop-down menu</v>
      </c>
      <c r="I73" s="76"/>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row>
    <row r="74" spans="1:46" s="75" customFormat="1" x14ac:dyDescent="0.25">
      <c r="A74" s="10" t="s">
        <v>2423</v>
      </c>
      <c r="B74" s="1" t="s">
        <v>2424</v>
      </c>
      <c r="C74" s="208" t="s">
        <v>2</v>
      </c>
      <c r="D74" s="209"/>
      <c r="E74" s="209"/>
      <c r="F74" s="210"/>
      <c r="G74" s="6" t="str">
        <f>IF(OR(C74=MIT_controle!$B$8,ISBLANK(C74)),MIT_controle!$A$8,IF(AND($C$16="Ja",$C$23="N.v.t."),MIT_controle!$A$24,""))</f>
        <v>Maak een keuze uit het drop-down menu</v>
      </c>
      <c r="I74" s="76"/>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row>
    <row r="75" spans="1:46" s="75" customFormat="1" x14ac:dyDescent="0.25">
      <c r="A75" s="10" t="s">
        <v>2425</v>
      </c>
      <c r="B75" s="1" t="s">
        <v>2426</v>
      </c>
      <c r="C75" s="208" t="s">
        <v>2</v>
      </c>
      <c r="D75" s="209"/>
      <c r="E75" s="209"/>
      <c r="F75" s="210"/>
      <c r="G75" s="6" t="str">
        <f>IF(OR(C75=MIT_controle!$B$8,ISBLANK(C75)),MIT_controle!$A$8,IF(AND($C$16="Ja",$C$23="N.v.t."),MIT_controle!$A$24,""))</f>
        <v>Maak een keuze uit het drop-down menu</v>
      </c>
      <c r="I75" s="76"/>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row>
    <row r="76" spans="1:46" s="75" customFormat="1" ht="20" x14ac:dyDescent="0.25">
      <c r="A76" s="10" t="s">
        <v>2427</v>
      </c>
      <c r="B76" s="4" t="s">
        <v>2428</v>
      </c>
      <c r="C76" s="208" t="s">
        <v>47</v>
      </c>
      <c r="D76" s="209"/>
      <c r="E76" s="209"/>
      <c r="F76" s="210"/>
      <c r="G76" s="6" t="str">
        <f>IF(OR(C76=MIT_controle!$B$16,ISBLANK(C76)),MIT_controle!$A$11,"")</f>
        <v>Vermeld (optioneel) een toelichting</v>
      </c>
      <c r="I76" s="76"/>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row>
    <row r="77" spans="1:46" s="75" customFormat="1" x14ac:dyDescent="0.25">
      <c r="A77" s="84"/>
      <c r="B77" s="84"/>
      <c r="C77" s="84"/>
      <c r="D77" s="84"/>
      <c r="E77" s="84"/>
      <c r="F77" s="84"/>
      <c r="G77" s="84"/>
      <c r="H77" s="84"/>
    </row>
    <row r="78" spans="1:46" s="75" customFormat="1" x14ac:dyDescent="0.25">
      <c r="A78" s="84"/>
      <c r="B78" s="84"/>
      <c r="C78" s="221" t="s">
        <v>0</v>
      </c>
      <c r="D78" s="221"/>
      <c r="E78" s="221"/>
      <c r="F78" s="221"/>
      <c r="G78" s="40" t="s">
        <v>1</v>
      </c>
      <c r="H78" s="84"/>
    </row>
    <row r="79" spans="1:46" s="75" customFormat="1" ht="30" x14ac:dyDescent="0.25">
      <c r="A79" s="10" t="s">
        <v>2429</v>
      </c>
      <c r="B79" s="1" t="s">
        <v>2430</v>
      </c>
      <c r="C79" s="208" t="s">
        <v>47</v>
      </c>
      <c r="D79" s="209"/>
      <c r="E79" s="209"/>
      <c r="F79" s="210"/>
      <c r="G79" s="6" t="str">
        <f>IF(OR(C79=MIT_controle!$B$16,ISBLANK(C79)),MIT_controle!$A$11,"")</f>
        <v>Vermeld (optioneel) een toelichting</v>
      </c>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row>
    <row r="80" spans="1:46" s="75" customFormat="1" x14ac:dyDescent="0.25">
      <c r="A80" s="79"/>
      <c r="B80" s="161"/>
      <c r="I80" s="76"/>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row>
    <row r="81" spans="1:46" s="75" customFormat="1" x14ac:dyDescent="0.25">
      <c r="A81" s="10"/>
      <c r="B81" s="162" t="s">
        <v>2431</v>
      </c>
      <c r="C81" s="10"/>
      <c r="D81" s="10"/>
      <c r="E81" s="10"/>
      <c r="F81" s="10"/>
      <c r="G81" s="10"/>
      <c r="H81" s="10"/>
      <c r="I81" s="76"/>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row>
    <row r="82" spans="1:46" s="75" customFormat="1" x14ac:dyDescent="0.25">
      <c r="A82" s="164"/>
      <c r="C82" s="221" t="s">
        <v>0</v>
      </c>
      <c r="D82" s="221"/>
      <c r="E82" s="221"/>
      <c r="F82" s="221"/>
      <c r="G82" s="40" t="s">
        <v>1</v>
      </c>
      <c r="I82" s="76"/>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row>
    <row r="83" spans="1:46" s="75" customFormat="1" x14ac:dyDescent="0.25">
      <c r="A83" s="10" t="s">
        <v>2432</v>
      </c>
      <c r="B83" s="1" t="s">
        <v>2433</v>
      </c>
      <c r="C83" s="208" t="s">
        <v>2</v>
      </c>
      <c r="D83" s="209"/>
      <c r="E83" s="209"/>
      <c r="F83" s="210"/>
      <c r="G83" s="6" t="str">
        <f>IF(OR(C83=MIT_controle!$B$8,ISBLANK(C83)),MIT_controle!$A$8,"")</f>
        <v>Maak een keuze uit het drop-down menu</v>
      </c>
      <c r="I83" s="76"/>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row>
    <row r="84" spans="1:46" s="75" customFormat="1" x14ac:dyDescent="0.25">
      <c r="A84" s="164"/>
      <c r="I84" s="76"/>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row>
    <row r="85" spans="1:46" s="75" customFormat="1" x14ac:dyDescent="0.25">
      <c r="A85" s="10"/>
      <c r="B85" s="26"/>
      <c r="C85" s="221" t="s">
        <v>2329</v>
      </c>
      <c r="D85" s="221"/>
      <c r="E85" s="221"/>
      <c r="F85" s="221"/>
      <c r="G85" s="40" t="s">
        <v>1</v>
      </c>
      <c r="H85" s="10"/>
      <c r="I85" s="76"/>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row>
    <row r="86" spans="1:46" s="75" customFormat="1" ht="20" x14ac:dyDescent="0.25">
      <c r="A86" s="10" t="s">
        <v>2434</v>
      </c>
      <c r="B86" s="1" t="s">
        <v>2435</v>
      </c>
      <c r="C86" s="238"/>
      <c r="D86" s="239"/>
      <c r="E86" s="239"/>
      <c r="F86" s="240"/>
      <c r="G86" s="6" t="str">
        <f>IF(ISBLANK(C86),MIT_controle!$A$20,"")</f>
        <v>Voer een datum in (maand/ jaar of maand-jaar)</v>
      </c>
      <c r="I86" s="76"/>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row>
    <row r="87" spans="1:46" s="75" customFormat="1" x14ac:dyDescent="0.25">
      <c r="A87" s="10"/>
      <c r="B87" s="10"/>
      <c r="C87" s="221" t="s">
        <v>0</v>
      </c>
      <c r="D87" s="221"/>
      <c r="E87" s="221"/>
      <c r="F87" s="221"/>
      <c r="G87" s="40" t="s">
        <v>1</v>
      </c>
      <c r="I87" s="76"/>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row>
    <row r="88" spans="1:46" s="75" customFormat="1" x14ac:dyDescent="0.25">
      <c r="A88" s="10" t="s">
        <v>2436</v>
      </c>
      <c r="B88" s="1" t="s">
        <v>2437</v>
      </c>
      <c r="C88" s="208" t="s">
        <v>47</v>
      </c>
      <c r="D88" s="209"/>
      <c r="E88" s="209"/>
      <c r="F88" s="210"/>
      <c r="G88" s="6" t="str">
        <f>IF(OR(C88=MIT_controle!$B$16,ISBLANK(C88)),MIT_controle!$A$16,"")</f>
        <v>Geef een toelichting of kies "n.v.t."</v>
      </c>
      <c r="H88" s="10"/>
      <c r="I88" s="76"/>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row>
    <row r="89" spans="1:46" s="79" customFormat="1" x14ac:dyDescent="0.25">
      <c r="A89" s="10"/>
      <c r="B89" s="26"/>
      <c r="C89" s="85"/>
      <c r="D89" s="85"/>
      <c r="E89" s="85"/>
      <c r="F89" s="85"/>
      <c r="G89" s="12"/>
      <c r="H89" s="10"/>
      <c r="I89" s="86"/>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row>
    <row r="90" spans="1:46" s="75" customFormat="1" ht="20" x14ac:dyDescent="0.25">
      <c r="A90" s="10" t="s">
        <v>2438</v>
      </c>
      <c r="B90" s="1" t="s">
        <v>2439</v>
      </c>
      <c r="C90" s="221" t="s">
        <v>0</v>
      </c>
      <c r="D90" s="221"/>
      <c r="E90" s="221"/>
      <c r="F90" s="221"/>
      <c r="G90" s="40" t="s">
        <v>1</v>
      </c>
      <c r="H90" s="10"/>
      <c r="I90" s="76"/>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row>
    <row r="91" spans="1:46" s="75" customFormat="1" x14ac:dyDescent="0.25">
      <c r="A91" s="10" t="s">
        <v>2440</v>
      </c>
      <c r="B91" s="1" t="s">
        <v>2441</v>
      </c>
      <c r="C91" s="208" t="s">
        <v>2</v>
      </c>
      <c r="D91" s="209"/>
      <c r="E91" s="209"/>
      <c r="F91" s="210"/>
      <c r="G91" s="6" t="str">
        <f>IF(OR(C91=MIT_controle!$B$8,ISBLANK(C91)),MIT_controle!$A$8,"")</f>
        <v>Maak een keuze uit het drop-down menu</v>
      </c>
      <c r="I91" s="76"/>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row>
    <row r="92" spans="1:46" s="75" customFormat="1" x14ac:dyDescent="0.25">
      <c r="A92" s="10" t="s">
        <v>2442</v>
      </c>
      <c r="B92" s="1" t="s">
        <v>2443</v>
      </c>
      <c r="C92" s="208" t="s">
        <v>2</v>
      </c>
      <c r="D92" s="209"/>
      <c r="E92" s="209"/>
      <c r="F92" s="210"/>
      <c r="G92" s="6" t="str">
        <f>IF(OR(C92=MIT_controle!$B$8,ISBLANK(C92)),MIT_controle!$A$8,"")</f>
        <v>Maak een keuze uit het drop-down menu</v>
      </c>
      <c r="I92" s="76"/>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row>
    <row r="93" spans="1:46" s="75" customFormat="1" x14ac:dyDescent="0.25">
      <c r="A93" s="10" t="s">
        <v>2444</v>
      </c>
      <c r="B93" s="1" t="s">
        <v>2445</v>
      </c>
      <c r="C93" s="208" t="s">
        <v>2</v>
      </c>
      <c r="D93" s="209"/>
      <c r="E93" s="209"/>
      <c r="F93" s="210"/>
      <c r="G93" s="6" t="str">
        <f>IF(OR(C93=MIT_controle!$B$8,ISBLANK(C93)),MIT_controle!$A$8,"")</f>
        <v>Maak een keuze uit het drop-down menu</v>
      </c>
      <c r="I93" s="76"/>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row>
    <row r="94" spans="1:46" s="75" customFormat="1" x14ac:dyDescent="0.25">
      <c r="A94" s="10" t="s">
        <v>2446</v>
      </c>
      <c r="B94" s="1" t="s">
        <v>2447</v>
      </c>
      <c r="C94" s="208" t="s">
        <v>2</v>
      </c>
      <c r="D94" s="209"/>
      <c r="E94" s="209"/>
      <c r="F94" s="210"/>
      <c r="G94" s="6" t="str">
        <f>IF(OR(C94=MIT_controle!$B$8,ISBLANK(C94)),MIT_controle!$A$8,"")</f>
        <v>Maak een keuze uit het drop-down menu</v>
      </c>
      <c r="I94" s="76"/>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row>
    <row r="95" spans="1:46" s="75" customFormat="1" x14ac:dyDescent="0.25">
      <c r="A95" s="10" t="s">
        <v>2448</v>
      </c>
      <c r="B95" s="1" t="s">
        <v>2449</v>
      </c>
      <c r="C95" s="208" t="s">
        <v>2</v>
      </c>
      <c r="D95" s="209"/>
      <c r="E95" s="209"/>
      <c r="F95" s="210"/>
      <c r="G95" s="6" t="str">
        <f>IF(OR(C95=MIT_controle!$B$8,ISBLANK(C95)),MIT_controle!$A$8,"")</f>
        <v>Maak een keuze uit het drop-down menu</v>
      </c>
      <c r="I95" s="76"/>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row>
    <row r="96" spans="1:46" s="75" customFormat="1" x14ac:dyDescent="0.25">
      <c r="A96" s="10" t="s">
        <v>2450</v>
      </c>
      <c r="B96" s="4" t="s">
        <v>174</v>
      </c>
      <c r="C96" s="208" t="s">
        <v>2</v>
      </c>
      <c r="D96" s="209"/>
      <c r="E96" s="209"/>
      <c r="F96" s="210"/>
      <c r="G96" s="6" t="str">
        <f>IF(OR(C96=MIT_controle!$B$8,ISBLANK(C96)),MIT_controle!$A$8,"")</f>
        <v>Maak een keuze uit het drop-down menu</v>
      </c>
      <c r="I96" s="76"/>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row>
    <row r="97" spans="1:46" s="75" customFormat="1" x14ac:dyDescent="0.25">
      <c r="A97" s="10" t="s">
        <v>2451</v>
      </c>
      <c r="B97" s="4" t="s">
        <v>2452</v>
      </c>
      <c r="C97" s="208" t="s">
        <v>2</v>
      </c>
      <c r="D97" s="209"/>
      <c r="E97" s="209"/>
      <c r="F97" s="210"/>
      <c r="G97" s="6" t="str">
        <f>IF(OR(C97=MIT_controle!$B$8,ISBLANK(C97)),MIT_controle!$A$8,"")</f>
        <v>Maak een keuze uit het drop-down menu</v>
      </c>
      <c r="I97" s="76"/>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row>
    <row r="98" spans="1:46" s="75" customFormat="1" x14ac:dyDescent="0.25">
      <c r="A98" s="10"/>
      <c r="B98" s="10"/>
      <c r="C98" s="10"/>
      <c r="D98" s="10"/>
      <c r="E98" s="10"/>
      <c r="F98" s="10"/>
      <c r="G98" s="10"/>
      <c r="I98" s="76"/>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row>
    <row r="99" spans="1:46" s="75" customFormat="1" ht="20" x14ac:dyDescent="0.25">
      <c r="A99" s="10" t="s">
        <v>2453</v>
      </c>
      <c r="B99" s="1" t="s">
        <v>2454</v>
      </c>
      <c r="C99" s="221" t="s">
        <v>0</v>
      </c>
      <c r="D99" s="221"/>
      <c r="E99" s="221"/>
      <c r="F99" s="221"/>
      <c r="G99" s="40" t="s">
        <v>1</v>
      </c>
      <c r="H99" s="10"/>
      <c r="I99" s="76"/>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row>
    <row r="100" spans="1:46" s="75" customFormat="1" x14ac:dyDescent="0.25">
      <c r="A100" s="10" t="s">
        <v>2455</v>
      </c>
      <c r="B100" s="1" t="s">
        <v>2456</v>
      </c>
      <c r="C100" s="208" t="s">
        <v>2</v>
      </c>
      <c r="D100" s="209"/>
      <c r="E100" s="209"/>
      <c r="F100" s="210"/>
      <c r="G100" s="6" t="str">
        <f>IF(OR(C100=MIT_controle!$B$8,ISBLANK(C100)),MIT_controle!$A$8,"")</f>
        <v>Maak een keuze uit het drop-down menu</v>
      </c>
      <c r="I100" s="76"/>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row>
    <row r="101" spans="1:46" s="75" customFormat="1" x14ac:dyDescent="0.25">
      <c r="A101" s="10" t="s">
        <v>2457</v>
      </c>
      <c r="B101" s="1" t="s">
        <v>2458</v>
      </c>
      <c r="C101" s="208" t="s">
        <v>2</v>
      </c>
      <c r="D101" s="209"/>
      <c r="E101" s="209"/>
      <c r="F101" s="210"/>
      <c r="G101" s="6" t="str">
        <f>IF(OR(C101=MIT_controle!$B$8,ISBLANK(C101)),MIT_controle!$A$8,"")</f>
        <v>Maak een keuze uit het drop-down menu</v>
      </c>
      <c r="I101" s="76"/>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row>
    <row r="102" spans="1:46" s="75" customFormat="1" x14ac:dyDescent="0.25">
      <c r="A102" s="10" t="s">
        <v>2459</v>
      </c>
      <c r="B102" s="1" t="s">
        <v>2460</v>
      </c>
      <c r="C102" s="208" t="s">
        <v>2</v>
      </c>
      <c r="D102" s="209"/>
      <c r="E102" s="209"/>
      <c r="F102" s="210"/>
      <c r="G102" s="6" t="str">
        <f>IF(OR(C102=MIT_controle!$B$8,ISBLANK(C102)),MIT_controle!$A$8,"")</f>
        <v>Maak een keuze uit het drop-down menu</v>
      </c>
      <c r="I102" s="76"/>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row>
    <row r="103" spans="1:46" s="75" customFormat="1" x14ac:dyDescent="0.25">
      <c r="A103" s="10" t="s">
        <v>2461</v>
      </c>
      <c r="B103" s="1" t="s">
        <v>2462</v>
      </c>
      <c r="C103" s="208" t="s">
        <v>2</v>
      </c>
      <c r="D103" s="209"/>
      <c r="E103" s="209"/>
      <c r="F103" s="210"/>
      <c r="G103" s="6" t="str">
        <f>IF(OR(C103=MIT_controle!$B$8,ISBLANK(C103)),MIT_controle!$A$8,"")</f>
        <v>Maak een keuze uit het drop-down menu</v>
      </c>
      <c r="I103" s="76"/>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row>
    <row r="104" spans="1:46" s="75" customFormat="1" ht="20" x14ac:dyDescent="0.25">
      <c r="A104" s="10" t="s">
        <v>2463</v>
      </c>
      <c r="B104" s="1" t="s">
        <v>2464</v>
      </c>
      <c r="C104" s="208" t="s">
        <v>2</v>
      </c>
      <c r="D104" s="209"/>
      <c r="E104" s="209"/>
      <c r="F104" s="210"/>
      <c r="G104" s="6" t="str">
        <f>IF(OR(C104=MIT_controle!$B$8,ISBLANK(C104)),MIT_controle!$A$8,"")</f>
        <v>Maak een keuze uit het drop-down menu</v>
      </c>
      <c r="I104" s="76"/>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row>
    <row r="105" spans="1:46" s="75" customFormat="1" x14ac:dyDescent="0.25">
      <c r="A105" s="10"/>
      <c r="B105" s="10"/>
      <c r="C105" s="10"/>
      <c r="D105" s="10"/>
      <c r="E105" s="10"/>
      <c r="F105" s="10"/>
      <c r="G105" s="10"/>
      <c r="I105" s="76"/>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row>
    <row r="106" spans="1:46" s="75" customFormat="1" x14ac:dyDescent="0.25">
      <c r="A106" s="10"/>
      <c r="B106" s="10"/>
      <c r="C106" s="221" t="s">
        <v>0</v>
      </c>
      <c r="D106" s="221"/>
      <c r="E106" s="221"/>
      <c r="F106" s="221"/>
      <c r="G106" s="10"/>
      <c r="I106" s="76"/>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row>
    <row r="107" spans="1:46" s="75" customFormat="1" ht="20" x14ac:dyDescent="0.25">
      <c r="A107" s="10" t="s">
        <v>2465</v>
      </c>
      <c r="B107" s="1" t="s">
        <v>2466</v>
      </c>
      <c r="C107" s="208" t="s">
        <v>47</v>
      </c>
      <c r="D107" s="209"/>
      <c r="E107" s="209"/>
      <c r="F107" s="210"/>
      <c r="G107" s="6" t="str">
        <f>IF(OR(C107=MIT_controle!$B$16,ISBLANK(C107)),MIT_controle!$A$16,"")</f>
        <v>Geef een toelichting of kies "n.v.t."</v>
      </c>
      <c r="I107" s="76"/>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row>
    <row r="108" spans="1:46" s="75" customFormat="1" ht="30" x14ac:dyDescent="0.25">
      <c r="A108" s="10" t="s">
        <v>2467</v>
      </c>
      <c r="B108" s="1" t="s">
        <v>2468</v>
      </c>
      <c r="C108" s="208" t="s">
        <v>47</v>
      </c>
      <c r="D108" s="209"/>
      <c r="E108" s="209"/>
      <c r="F108" s="210"/>
      <c r="G108" s="6" t="str">
        <f>IF(OR(C108=MIT_controle!$B$16,ISBLANK(C108)),MIT_controle!$A$16,"")</f>
        <v>Geef een toelichting of kies "n.v.t."</v>
      </c>
      <c r="I108" s="76"/>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row>
    <row r="109" spans="1:46" s="75" customFormat="1" ht="20" x14ac:dyDescent="0.25">
      <c r="A109" s="10" t="s">
        <v>2469</v>
      </c>
      <c r="B109" s="1" t="s">
        <v>2470</v>
      </c>
      <c r="C109" s="208" t="s">
        <v>2</v>
      </c>
      <c r="D109" s="209"/>
      <c r="E109" s="209"/>
      <c r="F109" s="210"/>
      <c r="G109" s="6" t="str">
        <f>IF(OR(C109=MIT_controle!$B$8,ISBLANK(C109)),MIT_controle!$A$8,"")</f>
        <v>Maak een keuze uit het drop-down menu</v>
      </c>
      <c r="I109" s="76"/>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row>
    <row r="110" spans="1:46" s="75" customFormat="1" x14ac:dyDescent="0.25">
      <c r="A110" s="10"/>
      <c r="B110" s="10"/>
      <c r="C110" s="87"/>
      <c r="D110" s="87"/>
      <c r="E110" s="87"/>
      <c r="F110" s="87"/>
      <c r="G110" s="40"/>
      <c r="H110" s="10"/>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row>
    <row r="111" spans="1:46" s="75" customFormat="1" x14ac:dyDescent="0.25">
      <c r="A111" s="10"/>
      <c r="B111" s="10"/>
      <c r="C111" s="221" t="s">
        <v>0</v>
      </c>
      <c r="D111" s="221"/>
      <c r="E111" s="221"/>
      <c r="F111" s="221"/>
      <c r="G111" s="40" t="s">
        <v>1</v>
      </c>
      <c r="H111" s="10"/>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row>
    <row r="112" spans="1:46" s="75" customFormat="1" ht="30" x14ac:dyDescent="0.25">
      <c r="A112" s="10" t="s">
        <v>2471</v>
      </c>
      <c r="B112" s="1" t="s">
        <v>2472</v>
      </c>
      <c r="C112" s="208" t="s">
        <v>47</v>
      </c>
      <c r="D112" s="209"/>
      <c r="E112" s="209"/>
      <c r="F112" s="210"/>
      <c r="G112" s="6" t="str">
        <f>IF(OR(C112=MIT_controle!$B$16,ISBLANK(C112)),MIT_controle!$A$11,"")</f>
        <v>Vermeld (optioneel) een toelichting</v>
      </c>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row>
    <row r="113" spans="1:46" s="75" customFormat="1" x14ac:dyDescent="0.25">
      <c r="A113" s="164"/>
      <c r="I113" s="76"/>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row>
    <row r="114" spans="1:46" s="75" customFormat="1" x14ac:dyDescent="0.25">
      <c r="A114" s="79"/>
      <c r="B114" s="161" t="s">
        <v>2473</v>
      </c>
      <c r="I114" s="76"/>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row>
    <row r="115" spans="1:46" s="75" customFormat="1" x14ac:dyDescent="0.25">
      <c r="A115" s="10"/>
      <c r="B115" s="10"/>
      <c r="C115" s="10"/>
      <c r="D115" s="10"/>
      <c r="E115" s="10"/>
      <c r="F115" s="10"/>
      <c r="G115" s="10"/>
      <c r="H115" s="10"/>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row>
    <row r="116" spans="1:46" s="75" customFormat="1" x14ac:dyDescent="0.25">
      <c r="A116" s="164"/>
      <c r="B116" s="162" t="s">
        <v>2474</v>
      </c>
      <c r="I116" s="76"/>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row>
    <row r="117" spans="1:46" s="75" customFormat="1" x14ac:dyDescent="0.25">
      <c r="A117" s="10" t="s">
        <v>2475</v>
      </c>
      <c r="B117" s="1" t="s">
        <v>2476</v>
      </c>
      <c r="C117" s="221" t="s">
        <v>0</v>
      </c>
      <c r="D117" s="221"/>
      <c r="E117" s="221"/>
      <c r="F117" s="221"/>
      <c r="G117" s="40" t="s">
        <v>1</v>
      </c>
      <c r="I117" s="76"/>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row>
    <row r="118" spans="1:46" s="75" customFormat="1" x14ac:dyDescent="0.25">
      <c r="A118" s="10" t="s">
        <v>2477</v>
      </c>
      <c r="B118" s="1" t="s">
        <v>2478</v>
      </c>
      <c r="C118" s="208" t="s">
        <v>2</v>
      </c>
      <c r="D118" s="209"/>
      <c r="E118" s="209"/>
      <c r="F118" s="210"/>
      <c r="G118" s="6" t="str">
        <f>IF(OR(C118=MIT_controle!$B$8,ISBLANK(C118)),MIT_controle!$A$8,"")</f>
        <v>Maak een keuze uit het drop-down menu</v>
      </c>
      <c r="I118" s="76"/>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row>
    <row r="119" spans="1:46" s="75" customFormat="1" x14ac:dyDescent="0.25">
      <c r="A119" s="10" t="s">
        <v>2479</v>
      </c>
      <c r="B119" s="1" t="s">
        <v>2480</v>
      </c>
      <c r="C119" s="208" t="s">
        <v>2</v>
      </c>
      <c r="D119" s="209"/>
      <c r="E119" s="209"/>
      <c r="F119" s="210"/>
      <c r="G119" s="6" t="str">
        <f>IF(OR(C119=MIT_controle!$B$8,ISBLANK(C119)),MIT_controle!$A$8,"")</f>
        <v>Maak een keuze uit het drop-down menu</v>
      </c>
      <c r="I119" s="76"/>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row>
    <row r="120" spans="1:46" s="75" customFormat="1" x14ac:dyDescent="0.25">
      <c r="A120" s="10" t="s">
        <v>2481</v>
      </c>
      <c r="B120" s="1" t="s">
        <v>2482</v>
      </c>
      <c r="C120" s="208" t="s">
        <v>2</v>
      </c>
      <c r="D120" s="209"/>
      <c r="E120" s="209"/>
      <c r="F120" s="210"/>
      <c r="G120" s="6" t="str">
        <f>IF(OR(C120=MIT_controle!$B$8,ISBLANK(C120)),MIT_controle!$A$8,"")</f>
        <v>Maak een keuze uit het drop-down menu</v>
      </c>
      <c r="I120" s="76"/>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row>
    <row r="121" spans="1:46" s="75" customFormat="1" x14ac:dyDescent="0.25">
      <c r="A121" s="10" t="s">
        <v>2483</v>
      </c>
      <c r="B121" s="1" t="s">
        <v>2484</v>
      </c>
      <c r="C121" s="208" t="s">
        <v>2</v>
      </c>
      <c r="D121" s="209"/>
      <c r="E121" s="209"/>
      <c r="F121" s="210"/>
      <c r="G121" s="6" t="str">
        <f>IF(OR(C121=MIT_controle!$B$8,ISBLANK(C121)),MIT_controle!$A$8,"")</f>
        <v>Maak een keuze uit het drop-down menu</v>
      </c>
      <c r="I121" s="76"/>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row>
    <row r="122" spans="1:46" s="75" customFormat="1" x14ac:dyDescent="0.25">
      <c r="A122" s="10" t="s">
        <v>2485</v>
      </c>
      <c r="B122" s="1" t="s">
        <v>2486</v>
      </c>
      <c r="C122" s="208" t="s">
        <v>2</v>
      </c>
      <c r="D122" s="209"/>
      <c r="E122" s="209"/>
      <c r="F122" s="210"/>
      <c r="G122" s="6" t="str">
        <f>IF(OR(C122=MIT_controle!$B$8,ISBLANK(C122)),MIT_controle!$A$8,"")</f>
        <v>Maak een keuze uit het drop-down menu</v>
      </c>
      <c r="I122" s="76"/>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row>
    <row r="123" spans="1:46" s="75" customFormat="1" x14ac:dyDescent="0.25">
      <c r="A123" s="10" t="s">
        <v>2487</v>
      </c>
      <c r="B123" s="1" t="s">
        <v>2488</v>
      </c>
      <c r="C123" s="208" t="s">
        <v>2</v>
      </c>
      <c r="D123" s="209"/>
      <c r="E123" s="209"/>
      <c r="F123" s="210"/>
      <c r="G123" s="6" t="str">
        <f>IF(OR(C123=MIT_controle!$B$8,ISBLANK(C123)),MIT_controle!$A$8,"")</f>
        <v>Maak een keuze uit het drop-down menu</v>
      </c>
      <c r="I123" s="76"/>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row>
    <row r="124" spans="1:46" s="75" customFormat="1" x14ac:dyDescent="0.25">
      <c r="A124" s="10" t="s">
        <v>2489</v>
      </c>
      <c r="B124" s="1" t="s">
        <v>2490</v>
      </c>
      <c r="C124" s="208" t="s">
        <v>2</v>
      </c>
      <c r="D124" s="209"/>
      <c r="E124" s="209"/>
      <c r="F124" s="210"/>
      <c r="G124" s="6" t="str">
        <f>IF(OR(C124=MIT_controle!$B$8,ISBLANK(C124)),MIT_controle!$A$8,"")</f>
        <v>Maak een keuze uit het drop-down menu</v>
      </c>
      <c r="I124" s="76"/>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row>
    <row r="125" spans="1:46" s="75" customFormat="1" x14ac:dyDescent="0.25">
      <c r="A125" s="10" t="s">
        <v>2491</v>
      </c>
      <c r="B125" s="1" t="s">
        <v>2356</v>
      </c>
      <c r="C125" s="208" t="s">
        <v>2</v>
      </c>
      <c r="D125" s="209"/>
      <c r="E125" s="209"/>
      <c r="F125" s="210"/>
      <c r="G125" s="6" t="str">
        <f>IF(OR(C125=MIT_controle!$B$8,ISBLANK(C125)),MIT_controle!$A$8,"")</f>
        <v>Maak een keuze uit het drop-down menu</v>
      </c>
      <c r="I125" s="76"/>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row>
    <row r="126" spans="1:46" s="75" customFormat="1" x14ac:dyDescent="0.25">
      <c r="A126" s="10" t="s">
        <v>2492</v>
      </c>
      <c r="B126" s="1" t="s">
        <v>2493</v>
      </c>
      <c r="C126" s="208" t="s">
        <v>2</v>
      </c>
      <c r="D126" s="209"/>
      <c r="E126" s="209"/>
      <c r="F126" s="210"/>
      <c r="G126" s="6" t="str">
        <f>IF(OR(C126=MIT_controle!$B$8,ISBLANK(C126)),MIT_controle!$A$8,"")</f>
        <v>Maak een keuze uit het drop-down menu</v>
      </c>
      <c r="I126" s="76"/>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row>
    <row r="127" spans="1:46" s="75" customFormat="1" x14ac:dyDescent="0.25">
      <c r="A127" s="10" t="s">
        <v>2494</v>
      </c>
      <c r="B127" s="1" t="s">
        <v>2495</v>
      </c>
      <c r="C127" s="208" t="s">
        <v>2</v>
      </c>
      <c r="D127" s="209"/>
      <c r="E127" s="209"/>
      <c r="F127" s="210"/>
      <c r="G127" s="6" t="str">
        <f>IF(OR(C127=MIT_controle!$B$8,ISBLANK(C127)),MIT_controle!$A$8,"")</f>
        <v>Maak een keuze uit het drop-down menu</v>
      </c>
      <c r="I127" s="76"/>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row>
    <row r="128" spans="1:46" s="75" customFormat="1" x14ac:dyDescent="0.25">
      <c r="A128" s="10" t="s">
        <v>2496</v>
      </c>
      <c r="B128" s="1" t="s">
        <v>2497</v>
      </c>
      <c r="C128" s="208" t="s">
        <v>2</v>
      </c>
      <c r="D128" s="209"/>
      <c r="E128" s="209"/>
      <c r="F128" s="210"/>
      <c r="G128" s="6" t="str">
        <f>IF(OR(C128=MIT_controle!$B$8,ISBLANK(C128)),MIT_controle!$A$8,"")</f>
        <v>Maak een keuze uit het drop-down menu</v>
      </c>
      <c r="I128" s="76"/>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row>
    <row r="129" spans="1:46" s="75" customFormat="1" x14ac:dyDescent="0.25">
      <c r="A129" s="10" t="s">
        <v>2498</v>
      </c>
      <c r="B129" s="1" t="s">
        <v>2499</v>
      </c>
      <c r="C129" s="208" t="s">
        <v>2</v>
      </c>
      <c r="D129" s="209"/>
      <c r="E129" s="209"/>
      <c r="F129" s="210"/>
      <c r="G129" s="6" t="str">
        <f>IF(OR(C129=MIT_controle!$B$8,ISBLANK(C129)),MIT_controle!$A$8,"")</f>
        <v>Maak een keuze uit het drop-down menu</v>
      </c>
      <c r="I129" s="76"/>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row>
    <row r="130" spans="1:46" s="75" customFormat="1" x14ac:dyDescent="0.25">
      <c r="A130" s="10" t="s">
        <v>2500</v>
      </c>
      <c r="B130" s="1" t="s">
        <v>2501</v>
      </c>
      <c r="C130" s="208" t="s">
        <v>2</v>
      </c>
      <c r="D130" s="209"/>
      <c r="E130" s="209"/>
      <c r="F130" s="210"/>
      <c r="G130" s="6" t="str">
        <f>IF(OR(C130=MIT_controle!$B$8,ISBLANK(C130)),MIT_controle!$A$8,"")</f>
        <v>Maak een keuze uit het drop-down menu</v>
      </c>
      <c r="I130" s="76"/>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row>
    <row r="131" spans="1:46" s="75" customFormat="1" x14ac:dyDescent="0.25">
      <c r="A131" s="10" t="s">
        <v>2502</v>
      </c>
      <c r="B131" s="1" t="s">
        <v>2503</v>
      </c>
      <c r="C131" s="208" t="s">
        <v>2</v>
      </c>
      <c r="D131" s="209"/>
      <c r="E131" s="209"/>
      <c r="F131" s="210"/>
      <c r="G131" s="6" t="str">
        <f>IF(OR(C131=MIT_controle!$B$8,ISBLANK(C131)),MIT_controle!$A$8,"")</f>
        <v>Maak een keuze uit het drop-down menu</v>
      </c>
      <c r="I131" s="76"/>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row>
    <row r="132" spans="1:46" s="75" customFormat="1" x14ac:dyDescent="0.25">
      <c r="A132" s="10" t="s">
        <v>2504</v>
      </c>
      <c r="B132" s="1" t="s">
        <v>2505</v>
      </c>
      <c r="C132" s="208" t="s">
        <v>2</v>
      </c>
      <c r="D132" s="209"/>
      <c r="E132" s="209"/>
      <c r="F132" s="210"/>
      <c r="G132" s="6" t="str">
        <f>IF(OR(C132=MIT_controle!$B$8,ISBLANK(C132)),MIT_controle!$A$8,"")</f>
        <v>Maak een keuze uit het drop-down menu</v>
      </c>
      <c r="I132" s="76"/>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row>
    <row r="133" spans="1:46" s="75" customFormat="1" x14ac:dyDescent="0.25">
      <c r="A133" s="10" t="s">
        <v>2506</v>
      </c>
      <c r="B133" s="1" t="s">
        <v>2452</v>
      </c>
      <c r="C133" s="208" t="s">
        <v>2</v>
      </c>
      <c r="D133" s="209"/>
      <c r="E133" s="209"/>
      <c r="F133" s="210"/>
      <c r="G133" s="6" t="str">
        <f>IF(OR(C133=MIT_controle!$B$8,ISBLANK(C133)),MIT_controle!$A$8,"")</f>
        <v>Maak een keuze uit het drop-down menu</v>
      </c>
      <c r="I133" s="76"/>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row>
    <row r="134" spans="1:46" s="75" customFormat="1" x14ac:dyDescent="0.25">
      <c r="A134" s="10" t="s">
        <v>2507</v>
      </c>
      <c r="B134" s="1" t="s">
        <v>2508</v>
      </c>
      <c r="C134" s="208" t="s">
        <v>2</v>
      </c>
      <c r="D134" s="209"/>
      <c r="E134" s="209"/>
      <c r="F134" s="210"/>
      <c r="G134" s="6" t="str">
        <f>IF(OR(C134=MIT_controle!$B$8,ISBLANK(C134)),MIT_controle!$A$8,"")</f>
        <v>Maak een keuze uit het drop-down menu</v>
      </c>
      <c r="I134" s="76"/>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row>
    <row r="135" spans="1:46" s="75" customFormat="1" x14ac:dyDescent="0.25">
      <c r="A135" s="10" t="s">
        <v>2509</v>
      </c>
      <c r="B135" s="1" t="s">
        <v>2510</v>
      </c>
      <c r="C135" s="208" t="s">
        <v>2</v>
      </c>
      <c r="D135" s="209"/>
      <c r="E135" s="209"/>
      <c r="F135" s="210"/>
      <c r="G135" s="6" t="str">
        <f>IF(OR(C135=MIT_controle!$B$8,ISBLANK(C135)),MIT_controle!$A$8,"")</f>
        <v>Maak een keuze uit het drop-down menu</v>
      </c>
      <c r="I135" s="76"/>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row>
    <row r="136" spans="1:46" s="75" customFormat="1" x14ac:dyDescent="0.25">
      <c r="A136" s="10" t="s">
        <v>2511</v>
      </c>
      <c r="B136" s="1" t="s">
        <v>2512</v>
      </c>
      <c r="C136" s="208" t="s">
        <v>2</v>
      </c>
      <c r="D136" s="209"/>
      <c r="E136" s="209"/>
      <c r="F136" s="210"/>
      <c r="G136" s="6" t="str">
        <f>IF(OR(C136=MIT_controle!$B$8,ISBLANK(C136)),MIT_controle!$A$8,"")</f>
        <v>Maak een keuze uit het drop-down menu</v>
      </c>
      <c r="I136" s="76"/>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row>
    <row r="137" spans="1:46" s="66" customFormat="1" ht="14.5" x14ac:dyDescent="0.35">
      <c r="A137" s="67"/>
    </row>
    <row r="138" spans="1:46" s="75" customFormat="1" x14ac:dyDescent="0.25">
      <c r="A138" s="10"/>
      <c r="B138" s="166" t="s">
        <v>2478</v>
      </c>
      <c r="E138" s="114" t="s">
        <v>2513</v>
      </c>
      <c r="F138" s="114" t="s">
        <v>2514</v>
      </c>
      <c r="H138" s="10"/>
      <c r="I138" s="76"/>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row>
    <row r="139" spans="1:46" s="75" customFormat="1" ht="30" x14ac:dyDescent="0.25">
      <c r="A139" s="10" t="s">
        <v>2515</v>
      </c>
      <c r="B139" s="4" t="s">
        <v>2516</v>
      </c>
      <c r="C139" s="40"/>
      <c r="E139" s="113" t="s">
        <v>2517</v>
      </c>
      <c r="F139" s="113" t="s">
        <v>2518</v>
      </c>
      <c r="G139" s="6"/>
      <c r="I139" s="76"/>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row>
    <row r="140" spans="1:46" s="75" customFormat="1" x14ac:dyDescent="0.25">
      <c r="A140" s="10" t="s">
        <v>2519</v>
      </c>
      <c r="B140" s="4" t="s">
        <v>2520</v>
      </c>
      <c r="C140" s="40"/>
      <c r="E140" s="80"/>
      <c r="F140" s="80"/>
      <c r="G140" s="6" t="str">
        <f>IF(OR(ISBLANK(E140),ISBLANK(F140)),MIT_controle!$A$8,"")</f>
        <v>Maak een keuze uit het drop-down menu</v>
      </c>
      <c r="I140" s="76"/>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row>
    <row r="141" spans="1:46" s="75" customFormat="1" x14ac:dyDescent="0.25">
      <c r="A141" s="10" t="s">
        <v>2521</v>
      </c>
      <c r="B141" s="4" t="s">
        <v>2522</v>
      </c>
      <c r="C141" s="40"/>
      <c r="E141" s="80"/>
      <c r="F141" s="80"/>
      <c r="G141" s="6" t="str">
        <f>IF(OR(ISBLANK(E141),ISBLANK(F141)),MIT_controle!$A$8,"")</f>
        <v>Maak een keuze uit het drop-down menu</v>
      </c>
      <c r="I141" s="76"/>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row>
    <row r="142" spans="1:46" s="75" customFormat="1" x14ac:dyDescent="0.25">
      <c r="A142" s="10" t="s">
        <v>2523</v>
      </c>
      <c r="B142" s="4" t="s">
        <v>2524</v>
      </c>
      <c r="C142" s="40"/>
      <c r="E142" s="80"/>
      <c r="F142" s="80"/>
      <c r="G142" s="6" t="str">
        <f>IF(OR(ISBLANK(E142),ISBLANK(F142)),MIT_controle!$A$8,"")</f>
        <v>Maak een keuze uit het drop-down menu</v>
      </c>
      <c r="I142" s="76"/>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row>
    <row r="143" spans="1:46" s="75" customFormat="1" x14ac:dyDescent="0.25">
      <c r="A143" s="10" t="s">
        <v>2525</v>
      </c>
      <c r="B143" s="4" t="s">
        <v>2526</v>
      </c>
      <c r="C143" s="40"/>
      <c r="E143" s="80"/>
      <c r="F143" s="80"/>
      <c r="G143" s="6" t="str">
        <f>IF(OR(ISBLANK(E143),ISBLANK(F143)),MIT_controle!$A$8,"")</f>
        <v>Maak een keuze uit het drop-down menu</v>
      </c>
      <c r="I143" s="76"/>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row>
    <row r="144" spans="1:46" s="75" customFormat="1" x14ac:dyDescent="0.25">
      <c r="A144" s="10" t="s">
        <v>2527</v>
      </c>
      <c r="B144" s="4" t="s">
        <v>2528</v>
      </c>
      <c r="C144" s="40"/>
      <c r="E144" s="80"/>
      <c r="F144" s="80"/>
      <c r="G144" s="6" t="str">
        <f>IF(OR(ISBLANK(E144),ISBLANK(F144)),MIT_controle!$A$8,"")</f>
        <v>Maak een keuze uit het drop-down menu</v>
      </c>
      <c r="I144" s="76"/>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row>
    <row r="145" spans="1:46" s="75" customFormat="1" x14ac:dyDescent="0.25">
      <c r="A145" s="10" t="s">
        <v>2529</v>
      </c>
      <c r="B145" s="1" t="s">
        <v>2530</v>
      </c>
      <c r="C145" s="214" t="s">
        <v>47</v>
      </c>
      <c r="D145" s="215"/>
      <c r="E145" s="215"/>
      <c r="F145" s="216"/>
      <c r="G145" s="6" t="str">
        <f>IF(OR(C145=MIT_controle!$B$16,ISBLANK(C145)),MIT_controle!$A$11,"")</f>
        <v>Vermeld (optioneel) een toelichting</v>
      </c>
      <c r="I145" s="76"/>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row>
    <row r="146" spans="1:46" s="75" customFormat="1" x14ac:dyDescent="0.25">
      <c r="A146" s="164"/>
      <c r="I146" s="76"/>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row>
    <row r="147" spans="1:46" s="75" customFormat="1" x14ac:dyDescent="0.25">
      <c r="A147" s="10"/>
      <c r="E147" s="114" t="s">
        <v>2531</v>
      </c>
      <c r="F147" s="114" t="s">
        <v>2532</v>
      </c>
      <c r="H147" s="10"/>
      <c r="I147" s="76"/>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row>
    <row r="148" spans="1:46" s="75" customFormat="1" ht="30" x14ac:dyDescent="0.25">
      <c r="A148" s="10" t="s">
        <v>2533</v>
      </c>
      <c r="B148" s="1" t="s">
        <v>2534</v>
      </c>
      <c r="C148" s="111"/>
      <c r="D148" s="111"/>
      <c r="E148" s="113" t="s">
        <v>2517</v>
      </c>
      <c r="F148" s="113" t="s">
        <v>2518</v>
      </c>
      <c r="G148" s="40" t="s">
        <v>1</v>
      </c>
      <c r="I148" s="76"/>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row>
    <row r="149" spans="1:46" s="75" customFormat="1" ht="38.15" customHeight="1" x14ac:dyDescent="0.25">
      <c r="A149" s="10" t="s">
        <v>2535</v>
      </c>
      <c r="B149" s="4" t="s">
        <v>2536</v>
      </c>
      <c r="C149" s="40"/>
      <c r="E149" s="80"/>
      <c r="F149" s="80"/>
      <c r="G149" s="6" t="str">
        <f>IF(OR(ISBLANK(E149),ISBLANK(F149)),MIT_controle!$A$8,"")</f>
        <v>Maak een keuze uit het drop-down menu</v>
      </c>
      <c r="I149" s="76"/>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row>
    <row r="150" spans="1:46" s="75" customFormat="1" ht="20" x14ac:dyDescent="0.25">
      <c r="A150" s="10" t="s">
        <v>2537</v>
      </c>
      <c r="B150" s="1" t="s">
        <v>2538</v>
      </c>
      <c r="C150" s="113"/>
      <c r="D150" s="113"/>
      <c r="E150" s="80"/>
      <c r="F150" s="80"/>
      <c r="G150" s="6" t="str">
        <f>IF(OR(ISBLANK(E150),ISBLANK(F150)),MIT_controle!$A$8,"")</f>
        <v>Maak een keuze uit het drop-down menu</v>
      </c>
      <c r="I150" s="76"/>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row>
    <row r="151" spans="1:46" s="75" customFormat="1" x14ac:dyDescent="0.25">
      <c r="A151" s="10" t="s">
        <v>2539</v>
      </c>
      <c r="B151" s="88" t="s">
        <v>2540</v>
      </c>
      <c r="C151" s="208" t="s">
        <v>47</v>
      </c>
      <c r="D151" s="209"/>
      <c r="E151" s="209"/>
      <c r="F151" s="210"/>
      <c r="G151" s="6" t="str">
        <f>IF(OR(C151=MIT_controle!$B$16,ISBLANK(C151)),MIT_controle!$A$11,"")</f>
        <v>Vermeld (optioneel) een toelichting</v>
      </c>
      <c r="I151" s="76"/>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row>
    <row r="152" spans="1:46" s="75" customFormat="1" x14ac:dyDescent="0.25">
      <c r="A152" s="10"/>
      <c r="B152" s="10"/>
      <c r="C152" s="10"/>
      <c r="D152" s="10"/>
      <c r="G152" s="10"/>
      <c r="I152" s="76"/>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row>
    <row r="153" spans="1:46" s="75" customFormat="1" x14ac:dyDescent="0.25">
      <c r="A153" s="164"/>
      <c r="C153" s="221" t="s">
        <v>0</v>
      </c>
      <c r="D153" s="221"/>
      <c r="E153" s="221"/>
      <c r="F153" s="221"/>
      <c r="G153" s="40" t="s">
        <v>1</v>
      </c>
      <c r="I153" s="76"/>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row>
    <row r="154" spans="1:46" s="75" customFormat="1" x14ac:dyDescent="0.25">
      <c r="A154" s="10" t="s">
        <v>2541</v>
      </c>
      <c r="B154" s="1" t="s">
        <v>2542</v>
      </c>
      <c r="C154" s="208" t="s">
        <v>2</v>
      </c>
      <c r="D154" s="209"/>
      <c r="E154" s="209"/>
      <c r="F154" s="210"/>
      <c r="G154" s="6" t="str">
        <f>IF(OR(C154=MIT_controle!$B$8,ISBLANK(C154)),MIT_controle!$A$8,"")</f>
        <v>Maak een keuze uit het drop-down menu</v>
      </c>
      <c r="I154" s="76"/>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row>
    <row r="155" spans="1:46" s="75" customFormat="1" ht="20" x14ac:dyDescent="0.25">
      <c r="A155" s="10" t="s">
        <v>2543</v>
      </c>
      <c r="B155" s="1" t="s">
        <v>2544</v>
      </c>
      <c r="C155" s="208" t="s">
        <v>2</v>
      </c>
      <c r="D155" s="209"/>
      <c r="E155" s="209"/>
      <c r="F155" s="210"/>
      <c r="G155" s="6" t="str">
        <f>IF(OR(C155=MIT_controle!$B$8,ISBLANK(C155)),MIT_controle!$A$8,"")</f>
        <v>Maak een keuze uit het drop-down menu</v>
      </c>
      <c r="I155" s="76"/>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row>
    <row r="156" spans="1:46" s="75" customFormat="1" x14ac:dyDescent="0.25">
      <c r="A156" s="10" t="s">
        <v>2545</v>
      </c>
      <c r="B156" s="1" t="s">
        <v>2546</v>
      </c>
      <c r="C156" s="208" t="s">
        <v>47</v>
      </c>
      <c r="D156" s="209"/>
      <c r="E156" s="209"/>
      <c r="F156" s="210"/>
      <c r="G156" s="6" t="str">
        <f>IF(OR(C156=MIT_controle!$B$16,ISBLANK(C156)),MIT_controle!$A$11,"")</f>
        <v>Vermeld (optioneel) een toelichting</v>
      </c>
      <c r="I156" s="76"/>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row>
    <row r="157" spans="1:46" s="75" customFormat="1" x14ac:dyDescent="0.25">
      <c r="A157" s="164"/>
      <c r="B157" s="167"/>
      <c r="C157" s="242"/>
      <c r="D157" s="242"/>
      <c r="E157" s="242"/>
      <c r="F157" s="242"/>
      <c r="G157" s="40"/>
      <c r="I157" s="76"/>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row>
    <row r="158" spans="1:46" s="75" customFormat="1" ht="30" x14ac:dyDescent="0.25">
      <c r="A158" s="10" t="s">
        <v>1733</v>
      </c>
      <c r="B158" s="4" t="s">
        <v>2547</v>
      </c>
      <c r="C158" s="221" t="s">
        <v>0</v>
      </c>
      <c r="D158" s="221"/>
      <c r="E158" s="221"/>
      <c r="F158" s="221"/>
      <c r="G158" s="40" t="s">
        <v>1</v>
      </c>
      <c r="I158" s="76"/>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row>
    <row r="159" spans="1:46" s="75" customFormat="1" ht="20" x14ac:dyDescent="0.25">
      <c r="A159" s="10" t="s">
        <v>2548</v>
      </c>
      <c r="B159" s="4" t="s">
        <v>2549</v>
      </c>
      <c r="C159" s="208" t="s">
        <v>2</v>
      </c>
      <c r="D159" s="209"/>
      <c r="E159" s="209"/>
      <c r="F159" s="210"/>
      <c r="G159" s="6" t="str">
        <f>IF(OR(C159=MIT_controle!$B$8,ISBLANK(C159)),MIT_controle!$A$8,"")</f>
        <v>Maak een keuze uit het drop-down menu</v>
      </c>
      <c r="I159" s="76"/>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row>
    <row r="160" spans="1:46" s="75" customFormat="1" ht="20" x14ac:dyDescent="0.25">
      <c r="A160" s="10" t="s">
        <v>2550</v>
      </c>
      <c r="B160" s="4" t="s">
        <v>2551</v>
      </c>
      <c r="C160" s="208" t="s">
        <v>2</v>
      </c>
      <c r="D160" s="209"/>
      <c r="E160" s="209"/>
      <c r="F160" s="210"/>
      <c r="G160" s="6" t="str">
        <f>IF(OR(C160=MIT_controle!$B$8,ISBLANK(C160)),MIT_controle!$A$8,"")</f>
        <v>Maak een keuze uit het drop-down menu</v>
      </c>
      <c r="I160" s="76"/>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row>
    <row r="161" spans="1:46" s="75" customFormat="1" x14ac:dyDescent="0.25">
      <c r="A161" s="10" t="s">
        <v>2552</v>
      </c>
      <c r="B161" s="4" t="s">
        <v>2553</v>
      </c>
      <c r="C161" s="208" t="s">
        <v>2</v>
      </c>
      <c r="D161" s="209"/>
      <c r="E161" s="209"/>
      <c r="F161" s="210"/>
      <c r="G161" s="6" t="str">
        <f>IF(OR(C161=MIT_controle!$B$8,ISBLANK(C161)),MIT_controle!$A$8,"")</f>
        <v>Maak een keuze uit het drop-down menu</v>
      </c>
      <c r="I161" s="76"/>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row>
    <row r="162" spans="1:46" s="75" customFormat="1" ht="20" x14ac:dyDescent="0.25">
      <c r="A162" s="10" t="s">
        <v>2554</v>
      </c>
      <c r="B162" s="4" t="s">
        <v>2555</v>
      </c>
      <c r="C162" s="208" t="s">
        <v>2</v>
      </c>
      <c r="D162" s="209"/>
      <c r="E162" s="209"/>
      <c r="F162" s="210"/>
      <c r="G162" s="6" t="str">
        <f>IF(OR(C162=MIT_controle!$B$8,ISBLANK(C162)),MIT_controle!$A$8,"")</f>
        <v>Maak een keuze uit het drop-down menu</v>
      </c>
      <c r="I162" s="76"/>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row>
    <row r="163" spans="1:46" s="75" customFormat="1" ht="20" x14ac:dyDescent="0.25">
      <c r="A163" s="10" t="s">
        <v>2556</v>
      </c>
      <c r="B163" s="4" t="s">
        <v>2557</v>
      </c>
      <c r="C163" s="208" t="s">
        <v>2</v>
      </c>
      <c r="D163" s="209"/>
      <c r="E163" s="209"/>
      <c r="F163" s="210"/>
      <c r="G163" s="6" t="str">
        <f>IF(OR(C163=MIT_controle!$B$8,ISBLANK(C163)),MIT_controle!$A$8,"")</f>
        <v>Maak een keuze uit het drop-down menu</v>
      </c>
      <c r="I163" s="76"/>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row>
    <row r="164" spans="1:46" s="75" customFormat="1" x14ac:dyDescent="0.25">
      <c r="A164" s="10" t="s">
        <v>2558</v>
      </c>
      <c r="B164" s="4" t="s">
        <v>2559</v>
      </c>
      <c r="C164" s="208" t="s">
        <v>2</v>
      </c>
      <c r="D164" s="209"/>
      <c r="E164" s="209"/>
      <c r="F164" s="210"/>
      <c r="G164" s="6" t="str">
        <f>IF(OR(C164=MIT_controle!$B$8,ISBLANK(C164)),MIT_controle!$A$8,"")</f>
        <v>Maak een keuze uit het drop-down menu</v>
      </c>
      <c r="I164" s="76"/>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row>
    <row r="165" spans="1:46" s="75" customFormat="1" ht="20" x14ac:dyDescent="0.25">
      <c r="A165" s="10" t="s">
        <v>2560</v>
      </c>
      <c r="B165" s="4" t="s">
        <v>2561</v>
      </c>
      <c r="C165" s="208" t="s">
        <v>2</v>
      </c>
      <c r="D165" s="209"/>
      <c r="E165" s="209"/>
      <c r="F165" s="210"/>
      <c r="G165" s="6" t="str">
        <f>IF(OR(C165=MIT_controle!$B$8,ISBLANK(C165)),MIT_controle!$A$8,"")</f>
        <v>Maak een keuze uit het drop-down menu</v>
      </c>
      <c r="I165" s="76"/>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row>
    <row r="166" spans="1:46" s="75" customFormat="1" x14ac:dyDescent="0.25">
      <c r="A166" s="10" t="s">
        <v>2562</v>
      </c>
      <c r="B166" s="4" t="s">
        <v>2563</v>
      </c>
      <c r="C166" s="208" t="s">
        <v>2</v>
      </c>
      <c r="D166" s="209"/>
      <c r="E166" s="209"/>
      <c r="F166" s="210"/>
      <c r="G166" s="6" t="str">
        <f>IF(OR(C166=MIT_controle!$B$8,ISBLANK(C166)),MIT_controle!$A$8,"")</f>
        <v>Maak een keuze uit het drop-down menu</v>
      </c>
      <c r="I166" s="76"/>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row>
    <row r="167" spans="1:46" s="75" customFormat="1" x14ac:dyDescent="0.25">
      <c r="A167" s="10" t="s">
        <v>2564</v>
      </c>
      <c r="B167" s="4" t="s">
        <v>2565</v>
      </c>
      <c r="C167" s="208" t="s">
        <v>2</v>
      </c>
      <c r="D167" s="209"/>
      <c r="E167" s="209"/>
      <c r="F167" s="210"/>
      <c r="G167" s="6" t="str">
        <f>IF(OR(C167=MIT_controle!$B$8,ISBLANK(C167)),MIT_controle!$A$8,"")</f>
        <v>Maak een keuze uit het drop-down menu</v>
      </c>
      <c r="I167" s="76"/>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row>
    <row r="168" spans="1:46" s="75" customFormat="1" x14ac:dyDescent="0.25">
      <c r="A168" s="10" t="s">
        <v>2566</v>
      </c>
      <c r="B168" s="4" t="s">
        <v>2567</v>
      </c>
      <c r="C168" s="208" t="s">
        <v>47</v>
      </c>
      <c r="D168" s="209"/>
      <c r="E168" s="209"/>
      <c r="F168" s="210"/>
      <c r="G168" s="6" t="str">
        <f>IF(OR(C168=MIT_controle!$B$16,ISBLANK(C168)),MIT_controle!$A$15,"")</f>
        <v xml:space="preserve">Geef een toelichting (verplicht) </v>
      </c>
      <c r="I168" s="76"/>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row>
    <row r="169" spans="1:46" s="75" customFormat="1" x14ac:dyDescent="0.25">
      <c r="A169" s="164"/>
      <c r="B169" s="167"/>
      <c r="C169" s="242"/>
      <c r="D169" s="242"/>
      <c r="E169" s="242"/>
      <c r="F169" s="242"/>
      <c r="G169" s="40"/>
      <c r="I169" s="76"/>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row>
    <row r="170" spans="1:46" s="75" customFormat="1" x14ac:dyDescent="0.25">
      <c r="A170" s="164"/>
      <c r="B170" s="167"/>
      <c r="C170" s="221" t="s">
        <v>0</v>
      </c>
      <c r="D170" s="221"/>
      <c r="E170" s="221"/>
      <c r="F170" s="221"/>
      <c r="G170" s="40"/>
      <c r="I170" s="76"/>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row>
    <row r="171" spans="1:46" s="75" customFormat="1" ht="20" x14ac:dyDescent="0.25">
      <c r="A171" s="10" t="s">
        <v>2568</v>
      </c>
      <c r="B171" s="4" t="s">
        <v>2569</v>
      </c>
      <c r="C171" s="208" t="s">
        <v>47</v>
      </c>
      <c r="D171" s="209"/>
      <c r="E171" s="209"/>
      <c r="F171" s="210"/>
      <c r="G171" s="6" t="str">
        <f>IF(OR(C171=MIT_controle!$B$16,ISBLANK(C171)),MIT_controle!$A$15,"")</f>
        <v xml:space="preserve">Geef een toelichting (verplicht) </v>
      </c>
      <c r="I171" s="76"/>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row>
    <row r="172" spans="1:46" s="75" customFormat="1" ht="40" x14ac:dyDescent="0.25">
      <c r="A172" s="10" t="s">
        <v>2570</v>
      </c>
      <c r="B172" s="4" t="s">
        <v>2571</v>
      </c>
      <c r="C172" s="208" t="s">
        <v>2</v>
      </c>
      <c r="D172" s="209"/>
      <c r="E172" s="209"/>
      <c r="F172" s="210"/>
      <c r="G172" s="6" t="str">
        <f>IF(OR(C172=MIT_controle!$B$8,ISBLANK(C172)),MIT_controle!$A$8,"")</f>
        <v>Maak een keuze uit het drop-down menu</v>
      </c>
      <c r="I172" s="76"/>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row>
    <row r="173" spans="1:46" s="75" customFormat="1" x14ac:dyDescent="0.25">
      <c r="A173" s="164"/>
      <c r="B173" s="167"/>
      <c r="G173" s="40"/>
      <c r="I173" s="76"/>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row>
    <row r="174" spans="1:46" s="75" customFormat="1" ht="40" x14ac:dyDescent="0.25">
      <c r="A174" s="10" t="s">
        <v>2572</v>
      </c>
      <c r="B174" s="4" t="s">
        <v>2573</v>
      </c>
      <c r="C174" s="221" t="s">
        <v>0</v>
      </c>
      <c r="D174" s="221"/>
      <c r="E174" s="221"/>
      <c r="F174" s="221"/>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row>
    <row r="175" spans="1:46" s="75" customFormat="1" x14ac:dyDescent="0.25">
      <c r="A175" s="10" t="s">
        <v>2574</v>
      </c>
      <c r="B175" s="4" t="s">
        <v>2553</v>
      </c>
      <c r="C175" s="208" t="s">
        <v>2</v>
      </c>
      <c r="D175" s="209"/>
      <c r="E175" s="209"/>
      <c r="F175" s="210"/>
      <c r="G175" s="6" t="str">
        <f>IF(OR(C175=MIT_controle!$B$8,ISBLANK(C175)),MIT_controle!$A$8,"")</f>
        <v>Maak een keuze uit het drop-down menu</v>
      </c>
      <c r="I175" s="76"/>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row>
    <row r="176" spans="1:46" s="75" customFormat="1" ht="20" x14ac:dyDescent="0.25">
      <c r="A176" s="10" t="s">
        <v>2575</v>
      </c>
      <c r="B176" s="4" t="s">
        <v>2555</v>
      </c>
      <c r="C176" s="208" t="s">
        <v>2</v>
      </c>
      <c r="D176" s="209"/>
      <c r="E176" s="209"/>
      <c r="F176" s="210"/>
      <c r="G176" s="6" t="str">
        <f>IF(OR(C176=MIT_controle!$B$8,ISBLANK(C176)),MIT_controle!$A$8,"")</f>
        <v>Maak een keuze uit het drop-down menu</v>
      </c>
      <c r="I176" s="76"/>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row>
    <row r="177" spans="1:46" s="75" customFormat="1" ht="20" x14ac:dyDescent="0.25">
      <c r="A177" s="10" t="s">
        <v>2576</v>
      </c>
      <c r="B177" s="4" t="s">
        <v>2557</v>
      </c>
      <c r="C177" s="208" t="s">
        <v>2</v>
      </c>
      <c r="D177" s="209"/>
      <c r="E177" s="209"/>
      <c r="F177" s="210"/>
      <c r="G177" s="6" t="str">
        <f>IF(OR(C177=MIT_controle!$B$8,ISBLANK(C177)),MIT_controle!$A$8,"")</f>
        <v>Maak een keuze uit het drop-down menu</v>
      </c>
      <c r="I177" s="76"/>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row>
    <row r="178" spans="1:46" s="75" customFormat="1" x14ac:dyDescent="0.25">
      <c r="A178" s="10" t="s">
        <v>2577</v>
      </c>
      <c r="B178" s="4" t="s">
        <v>2559</v>
      </c>
      <c r="C178" s="208" t="s">
        <v>2</v>
      </c>
      <c r="D178" s="209"/>
      <c r="E178" s="209"/>
      <c r="F178" s="210"/>
      <c r="G178" s="6" t="str">
        <f>IF(OR(C178=MIT_controle!$B$8,ISBLANK(C178)),MIT_controle!$A$8,"")</f>
        <v>Maak een keuze uit het drop-down menu</v>
      </c>
      <c r="I178" s="76"/>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row>
    <row r="179" spans="1:46" s="75" customFormat="1" ht="20" x14ac:dyDescent="0.25">
      <c r="A179" s="10" t="s">
        <v>2578</v>
      </c>
      <c r="B179" s="4" t="s">
        <v>2561</v>
      </c>
      <c r="C179" s="208" t="s">
        <v>2</v>
      </c>
      <c r="D179" s="209"/>
      <c r="E179" s="209"/>
      <c r="F179" s="210"/>
      <c r="G179" s="6" t="str">
        <f>IF(OR(C179=MIT_controle!$B$8,ISBLANK(C179)),MIT_controle!$A$8,"")</f>
        <v>Maak een keuze uit het drop-down menu</v>
      </c>
      <c r="I179" s="76"/>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row>
    <row r="180" spans="1:46" s="75" customFormat="1" x14ac:dyDescent="0.25">
      <c r="A180" s="10" t="s">
        <v>2579</v>
      </c>
      <c r="B180" s="4" t="s">
        <v>2563</v>
      </c>
      <c r="C180" s="208" t="s">
        <v>2</v>
      </c>
      <c r="D180" s="209"/>
      <c r="E180" s="209"/>
      <c r="F180" s="210"/>
      <c r="G180" s="6" t="str">
        <f>IF(OR(C180=MIT_controle!$B$8,ISBLANK(C180)),MIT_controle!$A$8,"")</f>
        <v>Maak een keuze uit het drop-down menu</v>
      </c>
      <c r="I180" s="76"/>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row>
    <row r="181" spans="1:46" s="75" customFormat="1" x14ac:dyDescent="0.25">
      <c r="A181" s="10" t="s">
        <v>2580</v>
      </c>
      <c r="B181" s="4" t="s">
        <v>2565</v>
      </c>
      <c r="C181" s="208" t="s">
        <v>2</v>
      </c>
      <c r="D181" s="209"/>
      <c r="E181" s="209"/>
      <c r="F181" s="210"/>
      <c r="G181" s="6" t="str">
        <f>IF(OR(C181=MIT_controle!$B$8,ISBLANK(C181)),MIT_controle!$A$8,"")</f>
        <v>Maak een keuze uit het drop-down menu</v>
      </c>
      <c r="I181" s="76"/>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row>
    <row r="182" spans="1:46" s="75" customFormat="1" x14ac:dyDescent="0.25">
      <c r="A182" s="10" t="s">
        <v>2581</v>
      </c>
      <c r="B182" s="4" t="s">
        <v>2567</v>
      </c>
      <c r="C182" s="208" t="s">
        <v>47</v>
      </c>
      <c r="D182" s="209"/>
      <c r="E182" s="209"/>
      <c r="F182" s="210"/>
      <c r="G182" s="6" t="str">
        <f>IF(OR(C182=MIT_controle!$B$16,ISBLANK(C182)),MIT_controle!$A$11,"")</f>
        <v>Vermeld (optioneel) een toelichting</v>
      </c>
      <c r="I182" s="76"/>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row>
    <row r="183" spans="1:46" s="75" customFormat="1" ht="40" x14ac:dyDescent="0.25">
      <c r="A183" s="10" t="s">
        <v>2582</v>
      </c>
      <c r="B183" s="4" t="s">
        <v>2583</v>
      </c>
      <c r="C183" s="208" t="s">
        <v>2</v>
      </c>
      <c r="D183" s="209"/>
      <c r="E183" s="209"/>
      <c r="F183" s="210"/>
      <c r="G183" s="6" t="str">
        <f>IF(OR(C183=MIT_controle!$B$8,ISBLANK(C183)),MIT_controle!$A$8,"")</f>
        <v>Maak een keuze uit het drop-down menu</v>
      </c>
      <c r="I183" s="76"/>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row>
    <row r="184" spans="1:46" s="75" customFormat="1" x14ac:dyDescent="0.25">
      <c r="A184" s="164"/>
      <c r="B184" s="167"/>
      <c r="C184" s="111"/>
      <c r="D184" s="111"/>
      <c r="E184" s="111"/>
      <c r="F184" s="111"/>
      <c r="G184" s="40"/>
      <c r="I184" s="76"/>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row>
    <row r="185" spans="1:46" s="75" customFormat="1" x14ac:dyDescent="0.25">
      <c r="A185" s="164"/>
      <c r="B185" s="167"/>
      <c r="C185" s="221" t="s">
        <v>0</v>
      </c>
      <c r="D185" s="221"/>
      <c r="E185" s="221"/>
      <c r="F185" s="221"/>
      <c r="G185" s="40"/>
      <c r="I185" s="76"/>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row>
    <row r="186" spans="1:46" s="75" customFormat="1" ht="30" x14ac:dyDescent="0.25">
      <c r="A186" s="10" t="s">
        <v>2584</v>
      </c>
      <c r="B186" s="4" t="s">
        <v>2585</v>
      </c>
      <c r="C186" s="208" t="s">
        <v>47</v>
      </c>
      <c r="D186" s="209"/>
      <c r="E186" s="209"/>
      <c r="F186" s="210"/>
      <c r="G186" s="6" t="str">
        <f>IF(OR(C186=MIT_controle!$B$16,ISBLANK(C186)),MIT_controle!$A$15,"")</f>
        <v xml:space="preserve">Geef een toelichting (verplicht) </v>
      </c>
      <c r="I186" s="76"/>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row>
    <row r="187" spans="1:46" s="75" customFormat="1" ht="40" x14ac:dyDescent="0.25">
      <c r="A187" s="10" t="s">
        <v>2586</v>
      </c>
      <c r="B187" s="4" t="s">
        <v>2587</v>
      </c>
      <c r="C187" s="208" t="s">
        <v>2</v>
      </c>
      <c r="D187" s="209"/>
      <c r="E187" s="209"/>
      <c r="F187" s="210"/>
      <c r="G187" s="6" t="str">
        <f>IF(OR(C187=MIT_controle!$B$8,ISBLANK(C187)),MIT_controle!$A$8,"")</f>
        <v>Maak een keuze uit het drop-down menu</v>
      </c>
      <c r="I187" s="76"/>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row>
    <row r="188" spans="1:46" s="66" customFormat="1" ht="14.5" x14ac:dyDescent="0.35">
      <c r="A188" s="67"/>
    </row>
    <row r="189" spans="1:46" s="75" customFormat="1" x14ac:dyDescent="0.25">
      <c r="A189" s="164"/>
      <c r="B189" s="168" t="s">
        <v>2588</v>
      </c>
      <c r="C189" s="168"/>
      <c r="D189" s="168"/>
      <c r="E189" s="168"/>
      <c r="F189" s="111"/>
      <c r="G189" s="40"/>
      <c r="I189" s="76"/>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row>
    <row r="190" spans="1:46" s="75" customFormat="1" ht="20" x14ac:dyDescent="0.25">
      <c r="A190" s="10" t="s">
        <v>2589</v>
      </c>
      <c r="B190" s="1" t="s">
        <v>2590</v>
      </c>
      <c r="C190" s="221" t="s">
        <v>0</v>
      </c>
      <c r="D190" s="221"/>
      <c r="E190" s="221"/>
      <c r="F190" s="221"/>
      <c r="G190" s="40" t="s">
        <v>1</v>
      </c>
      <c r="H190" s="163"/>
    </row>
    <row r="191" spans="1:46" s="75" customFormat="1" x14ac:dyDescent="0.25">
      <c r="A191" s="10" t="s">
        <v>2591</v>
      </c>
      <c r="B191" s="1" t="s">
        <v>2592</v>
      </c>
      <c r="C191" s="208" t="s">
        <v>2</v>
      </c>
      <c r="D191" s="209"/>
      <c r="E191" s="209"/>
      <c r="F191" s="210"/>
      <c r="G191" s="6" t="str">
        <f>IF(OR(C191=MIT_controle!$B$8,ISBLANK(C191)),MIT_controle!$A$8,"")</f>
        <v>Maak een keuze uit het drop-down menu</v>
      </c>
      <c r="H191" s="163"/>
    </row>
    <row r="192" spans="1:46" s="75" customFormat="1" x14ac:dyDescent="0.25">
      <c r="A192" s="10" t="s">
        <v>2593</v>
      </c>
      <c r="B192" s="1" t="s">
        <v>2594</v>
      </c>
      <c r="C192" s="208" t="s">
        <v>2</v>
      </c>
      <c r="D192" s="209"/>
      <c r="E192" s="209"/>
      <c r="F192" s="210"/>
      <c r="G192" s="6" t="str">
        <f>IF(OR(C192=MIT_controle!$B$8,ISBLANK(C192)),MIT_controle!$A$8,"")</f>
        <v>Maak een keuze uit het drop-down menu</v>
      </c>
      <c r="H192" s="163"/>
    </row>
    <row r="193" spans="1:46" s="75" customFormat="1" x14ac:dyDescent="0.25">
      <c r="A193" s="10" t="s">
        <v>2595</v>
      </c>
      <c r="B193" s="1" t="s">
        <v>2596</v>
      </c>
      <c r="C193" s="208" t="s">
        <v>2</v>
      </c>
      <c r="D193" s="209"/>
      <c r="E193" s="209"/>
      <c r="F193" s="210"/>
      <c r="G193" s="6" t="str">
        <f>IF(OR(C193=MIT_controle!$B$8,ISBLANK(C193)),MIT_controle!$A$8,"")</f>
        <v>Maak een keuze uit het drop-down menu</v>
      </c>
      <c r="H193" s="163"/>
    </row>
    <row r="194" spans="1:46" s="75" customFormat="1" x14ac:dyDescent="0.25">
      <c r="A194" s="10" t="s">
        <v>2597</v>
      </c>
      <c r="B194" s="1" t="s">
        <v>2598</v>
      </c>
      <c r="C194" s="208" t="s">
        <v>2</v>
      </c>
      <c r="D194" s="209"/>
      <c r="E194" s="209"/>
      <c r="F194" s="210"/>
      <c r="G194" s="6" t="str">
        <f>IF(OR(C194=MIT_controle!$B$8,ISBLANK(C194)),MIT_controle!$A$8,"")</f>
        <v>Maak een keuze uit het drop-down menu</v>
      </c>
      <c r="H194" s="163"/>
    </row>
    <row r="195" spans="1:46" s="75" customFormat="1" x14ac:dyDescent="0.25">
      <c r="A195" s="10" t="s">
        <v>2599</v>
      </c>
      <c r="B195" s="1" t="s">
        <v>2600</v>
      </c>
      <c r="C195" s="208" t="s">
        <v>2</v>
      </c>
      <c r="D195" s="209"/>
      <c r="E195" s="209"/>
      <c r="F195" s="210"/>
      <c r="G195" s="6" t="str">
        <f>IF(OR(C195=MIT_controle!$B$8,ISBLANK(C195)),MIT_controle!$A$8,"")</f>
        <v>Maak een keuze uit het drop-down menu</v>
      </c>
      <c r="H195" s="163"/>
    </row>
    <row r="196" spans="1:46" s="75" customFormat="1" x14ac:dyDescent="0.25">
      <c r="A196" s="10" t="s">
        <v>2601</v>
      </c>
      <c r="B196" s="1" t="s">
        <v>2602</v>
      </c>
      <c r="C196" s="208" t="s">
        <v>2</v>
      </c>
      <c r="D196" s="209"/>
      <c r="E196" s="209"/>
      <c r="F196" s="210"/>
      <c r="G196" s="6" t="str">
        <f>IF(OR(C196=MIT_controle!$B$8,ISBLANK(C196)),MIT_controle!$A$8,"")</f>
        <v>Maak een keuze uit het drop-down menu</v>
      </c>
      <c r="H196" s="163"/>
    </row>
    <row r="197" spans="1:46" s="75" customFormat="1" x14ac:dyDescent="0.25">
      <c r="A197" s="10" t="s">
        <v>2603</v>
      </c>
      <c r="B197" s="1" t="s">
        <v>2604</v>
      </c>
      <c r="C197" s="208" t="s">
        <v>2</v>
      </c>
      <c r="D197" s="209"/>
      <c r="E197" s="209"/>
      <c r="F197" s="210"/>
      <c r="G197" s="6" t="str">
        <f>IF(OR(C197=MIT_controle!$B$8,ISBLANK(C197)),MIT_controle!$A$8,"")</f>
        <v>Maak een keuze uit het drop-down menu</v>
      </c>
      <c r="H197" s="163"/>
    </row>
    <row r="198" spans="1:46" s="75" customFormat="1" x14ac:dyDescent="0.25">
      <c r="A198" s="10" t="s">
        <v>2605</v>
      </c>
      <c r="B198" s="1" t="s">
        <v>2606</v>
      </c>
      <c r="C198" s="208" t="s">
        <v>2</v>
      </c>
      <c r="D198" s="209"/>
      <c r="E198" s="209"/>
      <c r="F198" s="210"/>
      <c r="G198" s="6" t="str">
        <f>IF(OR(C198=MIT_controle!$B$8,ISBLANK(C198)),MIT_controle!$A$8,"")</f>
        <v>Maak een keuze uit het drop-down menu</v>
      </c>
      <c r="H198" s="163"/>
    </row>
    <row r="199" spans="1:46" s="75" customFormat="1" x14ac:dyDescent="0.25">
      <c r="A199" s="10" t="s">
        <v>2607</v>
      </c>
      <c r="B199" s="1" t="s">
        <v>2608</v>
      </c>
      <c r="C199" s="208" t="s">
        <v>2</v>
      </c>
      <c r="D199" s="209"/>
      <c r="E199" s="209"/>
      <c r="F199" s="210"/>
      <c r="G199" s="6" t="str">
        <f>IF(OR(C199=MIT_controle!$B$8,ISBLANK(C199)),MIT_controle!$A$8,"")</f>
        <v>Maak een keuze uit het drop-down menu</v>
      </c>
      <c r="H199" s="163"/>
    </row>
    <row r="200" spans="1:46" s="75" customFormat="1" x14ac:dyDescent="0.25">
      <c r="A200" s="10" t="s">
        <v>2609</v>
      </c>
      <c r="B200" s="1" t="s">
        <v>2610</v>
      </c>
      <c r="C200" s="208" t="s">
        <v>2</v>
      </c>
      <c r="D200" s="209"/>
      <c r="E200" s="209"/>
      <c r="F200" s="210"/>
      <c r="G200" s="6" t="str">
        <f>IF(OR(C200=MIT_controle!$B$8,ISBLANK(C200)),MIT_controle!$A$8,"")</f>
        <v>Maak een keuze uit het drop-down menu</v>
      </c>
      <c r="H200" s="163"/>
    </row>
    <row r="201" spans="1:46" s="7" customFormat="1" x14ac:dyDescent="0.25">
      <c r="A201" s="164"/>
      <c r="B201" s="164"/>
      <c r="C201" s="75"/>
      <c r="D201" s="75"/>
      <c r="E201" s="75"/>
      <c r="F201" s="75"/>
    </row>
    <row r="202" spans="1:46" s="75" customFormat="1" x14ac:dyDescent="0.25">
      <c r="A202" s="10"/>
      <c r="B202" s="10"/>
      <c r="C202" s="241" t="s">
        <v>2611</v>
      </c>
      <c r="D202" s="241"/>
      <c r="E202" s="241" t="s">
        <v>2612</v>
      </c>
      <c r="F202" s="241"/>
      <c r="G202" s="89"/>
      <c r="H202" s="10"/>
      <c r="I202" s="76"/>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row>
    <row r="203" spans="1:46" s="75" customFormat="1" ht="20" x14ac:dyDescent="0.25">
      <c r="A203" s="10" t="s">
        <v>2613</v>
      </c>
      <c r="B203" s="1" t="s">
        <v>2614</v>
      </c>
      <c r="C203" s="221" t="s">
        <v>109</v>
      </c>
      <c r="D203" s="221"/>
      <c r="E203" s="221" t="s">
        <v>2518</v>
      </c>
      <c r="F203" s="221"/>
      <c r="G203" s="40" t="s">
        <v>1</v>
      </c>
      <c r="I203" s="76"/>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row>
    <row r="204" spans="1:46" s="75" customFormat="1" x14ac:dyDescent="0.25">
      <c r="A204" s="10" t="s">
        <v>2615</v>
      </c>
      <c r="B204" s="1" t="s">
        <v>2616</v>
      </c>
      <c r="C204" s="209" t="s">
        <v>2</v>
      </c>
      <c r="D204" s="210"/>
      <c r="E204" s="209" t="s">
        <v>2</v>
      </c>
      <c r="F204" s="210"/>
      <c r="G204" s="6" t="str">
        <f>IF(OR(C204=MIT_controle!$B$8,E204=MIT_controle!$B$8,ISBLANK(C204),ISBLANK(E204)),MIT_controle!$A$8,"")</f>
        <v>Maak een keuze uit het drop-down menu</v>
      </c>
      <c r="H204" s="10"/>
      <c r="I204" s="76"/>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row>
    <row r="205" spans="1:46" s="75" customFormat="1" x14ac:dyDescent="0.25">
      <c r="A205" s="10" t="s">
        <v>2617</v>
      </c>
      <c r="B205" s="1" t="s">
        <v>2618</v>
      </c>
      <c r="C205" s="209" t="s">
        <v>2</v>
      </c>
      <c r="D205" s="210"/>
      <c r="E205" s="209" t="s">
        <v>2</v>
      </c>
      <c r="F205" s="210"/>
      <c r="G205" s="6" t="str">
        <f>IF(OR(C205=MIT_controle!$B$8,E205=MIT_controle!$B$8,ISBLANK(C205),ISBLANK(E205)),MIT_controle!$A$8,"")</f>
        <v>Maak een keuze uit het drop-down menu</v>
      </c>
      <c r="H205" s="10"/>
      <c r="I205" s="76"/>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row>
    <row r="206" spans="1:46" s="75" customFormat="1" x14ac:dyDescent="0.25">
      <c r="A206" s="10" t="s">
        <v>2619</v>
      </c>
      <c r="B206" s="1" t="s">
        <v>2620</v>
      </c>
      <c r="C206" s="209" t="s">
        <v>2</v>
      </c>
      <c r="D206" s="210"/>
      <c r="E206" s="209" t="s">
        <v>2</v>
      </c>
      <c r="F206" s="210"/>
      <c r="G206" s="6" t="str">
        <f>IF(OR(C206=MIT_controle!$B$8,E206=MIT_controle!$B$8,ISBLANK(C206),ISBLANK(E206)),MIT_controle!$A$8,"")</f>
        <v>Maak een keuze uit het drop-down menu</v>
      </c>
      <c r="H206" s="10"/>
      <c r="I206" s="76"/>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row>
    <row r="207" spans="1:46" s="75" customFormat="1" x14ac:dyDescent="0.25">
      <c r="A207" s="10" t="s">
        <v>2621</v>
      </c>
      <c r="B207" s="1" t="s">
        <v>2622</v>
      </c>
      <c r="C207" s="209" t="s">
        <v>2</v>
      </c>
      <c r="D207" s="210"/>
      <c r="E207" s="209" t="s">
        <v>2</v>
      </c>
      <c r="F207" s="210"/>
      <c r="G207" s="6" t="str">
        <f>IF(OR(C207=MIT_controle!$B$8,E207=MIT_controle!$B$8,ISBLANK(C207),ISBLANK(E207)),MIT_controle!$A$8,"")</f>
        <v>Maak een keuze uit het drop-down menu</v>
      </c>
      <c r="H207" s="10"/>
      <c r="I207" s="76"/>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row>
    <row r="208" spans="1:46" s="75" customFormat="1" x14ac:dyDescent="0.25">
      <c r="A208" s="10"/>
      <c r="B208" s="10"/>
      <c r="C208" s="10"/>
      <c r="D208" s="10"/>
      <c r="E208" s="10"/>
      <c r="F208" s="10"/>
      <c r="G208" s="10"/>
      <c r="H208" s="10"/>
      <c r="I208" s="76"/>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row>
    <row r="209" spans="1:57" s="75" customFormat="1" x14ac:dyDescent="0.25">
      <c r="A209" s="10"/>
      <c r="B209" s="10"/>
      <c r="C209" s="241" t="s">
        <v>2623</v>
      </c>
      <c r="D209" s="241"/>
      <c r="E209" s="241" t="s">
        <v>2624</v>
      </c>
      <c r="F209" s="241"/>
      <c r="G209" s="10"/>
      <c r="H209" s="10"/>
      <c r="I209" s="76"/>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row>
    <row r="210" spans="1:57" s="75" customFormat="1" x14ac:dyDescent="0.25">
      <c r="A210" s="10" t="s">
        <v>2625</v>
      </c>
      <c r="B210" s="1" t="s">
        <v>2626</v>
      </c>
      <c r="C210" s="221" t="s">
        <v>109</v>
      </c>
      <c r="D210" s="221"/>
      <c r="E210" s="221" t="s">
        <v>2518</v>
      </c>
      <c r="F210" s="221"/>
      <c r="G210" s="40" t="s">
        <v>1</v>
      </c>
      <c r="I210" s="76"/>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row>
    <row r="211" spans="1:57" s="75" customFormat="1" ht="20" x14ac:dyDescent="0.25">
      <c r="A211" s="10" t="s">
        <v>2627</v>
      </c>
      <c r="B211" s="1" t="s">
        <v>2628</v>
      </c>
      <c r="C211" s="209" t="s">
        <v>2</v>
      </c>
      <c r="D211" s="210"/>
      <c r="E211" s="209" t="s">
        <v>2</v>
      </c>
      <c r="F211" s="210"/>
      <c r="G211" s="6" t="str">
        <f>IF(OR(C211=MIT_controle!$B$8,E211=MIT_controle!$B$8,ISBLANK(C211),ISBLANK(E211)),MIT_controle!$A$8,"")</f>
        <v>Maak een keuze uit het drop-down menu</v>
      </c>
      <c r="H211" s="10"/>
      <c r="I211" s="76"/>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157"/>
      <c r="AT211" s="157"/>
    </row>
    <row r="212" spans="1:57" s="75" customFormat="1" x14ac:dyDescent="0.25">
      <c r="A212" s="10" t="s">
        <v>2629</v>
      </c>
      <c r="B212" s="1" t="s">
        <v>2616</v>
      </c>
      <c r="C212" s="209" t="s">
        <v>2</v>
      </c>
      <c r="D212" s="210"/>
      <c r="E212" s="209" t="s">
        <v>2</v>
      </c>
      <c r="F212" s="210"/>
      <c r="G212" s="6" t="str">
        <f>IF(OR(C212=MIT_controle!$B$8,E212=MIT_controle!$B$8,ISBLANK(C212),ISBLANK(E212)),MIT_controle!$A$8,"")</f>
        <v>Maak een keuze uit het drop-down menu</v>
      </c>
      <c r="H212" s="10"/>
      <c r="I212" s="76"/>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c r="AR212" s="157"/>
      <c r="AS212" s="157"/>
      <c r="AT212" s="157"/>
    </row>
    <row r="213" spans="1:57" s="75" customFormat="1" x14ac:dyDescent="0.25">
      <c r="A213" s="10" t="s">
        <v>2630</v>
      </c>
      <c r="B213" s="1" t="s">
        <v>2618</v>
      </c>
      <c r="C213" s="209" t="s">
        <v>2</v>
      </c>
      <c r="D213" s="210"/>
      <c r="E213" s="209" t="s">
        <v>2</v>
      </c>
      <c r="F213" s="210"/>
      <c r="G213" s="6" t="str">
        <f>IF(OR(C213=MIT_controle!$B$8,E213=MIT_controle!$B$8,ISBLANK(C213),ISBLANK(E213)),MIT_controle!$A$8,"")</f>
        <v>Maak een keuze uit het drop-down menu</v>
      </c>
      <c r="H213" s="10"/>
      <c r="I213" s="76"/>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row>
    <row r="214" spans="1:57" s="75" customFormat="1" x14ac:dyDescent="0.25">
      <c r="A214" s="10" t="s">
        <v>2631</v>
      </c>
      <c r="B214" s="1" t="s">
        <v>2620</v>
      </c>
      <c r="C214" s="209" t="s">
        <v>2</v>
      </c>
      <c r="D214" s="210"/>
      <c r="E214" s="209" t="s">
        <v>2</v>
      </c>
      <c r="F214" s="210"/>
      <c r="G214" s="6" t="str">
        <f>IF(OR(C214=MIT_controle!$B$8,E214=MIT_controle!$B$8,ISBLANK(C214),ISBLANK(E214)),MIT_controle!$A$8,"")</f>
        <v>Maak een keuze uit het drop-down menu</v>
      </c>
      <c r="H214" s="10"/>
      <c r="I214" s="76"/>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row>
    <row r="215" spans="1:57" s="75" customFormat="1" x14ac:dyDescent="0.25">
      <c r="A215" s="10" t="s">
        <v>2632</v>
      </c>
      <c r="B215" s="1" t="s">
        <v>2622</v>
      </c>
      <c r="C215" s="209" t="s">
        <v>2</v>
      </c>
      <c r="D215" s="210"/>
      <c r="E215" s="209" t="s">
        <v>2</v>
      </c>
      <c r="F215" s="210"/>
      <c r="G215" s="6" t="str">
        <f>IF(OR(C215=MIT_controle!$B$8,E215=MIT_controle!$B$8,ISBLANK(C215),ISBLANK(E215)),MIT_controle!$A$8,"")</f>
        <v>Maak een keuze uit het drop-down menu</v>
      </c>
      <c r="H215" s="10"/>
      <c r="I215" s="76"/>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row>
    <row r="216" spans="1:57" s="75" customFormat="1" ht="20" x14ac:dyDescent="0.25">
      <c r="A216" s="10" t="s">
        <v>2633</v>
      </c>
      <c r="B216" s="1" t="s">
        <v>2634</v>
      </c>
      <c r="C216" s="209" t="s">
        <v>2</v>
      </c>
      <c r="D216" s="210"/>
      <c r="E216" s="209" t="s">
        <v>2</v>
      </c>
      <c r="F216" s="210"/>
      <c r="G216" s="6" t="str">
        <f>IF(OR(C216=MIT_controle!$B$8,E216=MIT_controle!$B$8,ISBLANK(C216),ISBLANK(E216)),MIT_controle!$A$8,"")</f>
        <v>Maak een keuze uit het drop-down menu</v>
      </c>
      <c r="H216" s="10"/>
      <c r="I216" s="76"/>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c r="AR216" s="157"/>
      <c r="AS216" s="157"/>
      <c r="AT216" s="157"/>
    </row>
    <row r="217" spans="1:57" s="75" customFormat="1" x14ac:dyDescent="0.25">
      <c r="A217" s="10"/>
      <c r="B217" s="10"/>
      <c r="C217" s="10"/>
      <c r="D217" s="10"/>
      <c r="E217" s="10"/>
      <c r="F217" s="10"/>
      <c r="G217" s="10"/>
      <c r="H217" s="10"/>
      <c r="I217" s="76"/>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row>
    <row r="218" spans="1:57" s="75" customFormat="1" x14ac:dyDescent="0.25">
      <c r="A218" s="164"/>
      <c r="C218" s="221" t="s">
        <v>0</v>
      </c>
      <c r="D218" s="221"/>
      <c r="E218" s="221"/>
      <c r="F218" s="221"/>
      <c r="I218" s="76"/>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c r="AR218" s="157"/>
      <c r="AS218" s="157"/>
      <c r="AT218" s="157"/>
    </row>
    <row r="219" spans="1:57" ht="20" x14ac:dyDescent="0.25">
      <c r="A219" s="10" t="s">
        <v>2635</v>
      </c>
      <c r="B219" s="1" t="s">
        <v>2636</v>
      </c>
      <c r="C219" s="208" t="s">
        <v>47</v>
      </c>
      <c r="D219" s="209"/>
      <c r="E219" s="209"/>
      <c r="F219" s="210"/>
      <c r="G219" s="6" t="str">
        <f>IF(OR(C219=MIT_controle!$B$16,ISBLANK(C219)),MIT_controle!$A$11,"")</f>
        <v>Vermeld (optioneel) een toelichting</v>
      </c>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Y219" s="75"/>
      <c r="AZ219" s="75"/>
      <c r="BA219" s="75"/>
      <c r="BB219" s="75"/>
      <c r="BC219" s="75"/>
      <c r="BD219" s="75"/>
      <c r="BE219" s="75"/>
    </row>
    <row r="220" spans="1:57" s="75" customFormat="1" x14ac:dyDescent="0.25">
      <c r="A220" s="10"/>
      <c r="B220" s="10"/>
      <c r="C220" s="221" t="s">
        <v>0</v>
      </c>
      <c r="D220" s="221"/>
      <c r="E220" s="221"/>
      <c r="F220" s="221"/>
      <c r="G220" s="40" t="s">
        <v>1</v>
      </c>
      <c r="H220" s="10"/>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row>
    <row r="221" spans="1:57" s="75" customFormat="1" ht="30" x14ac:dyDescent="0.25">
      <c r="A221" s="10" t="s">
        <v>2637</v>
      </c>
      <c r="B221" s="1" t="s">
        <v>2638</v>
      </c>
      <c r="C221" s="208" t="s">
        <v>47</v>
      </c>
      <c r="D221" s="209"/>
      <c r="E221" s="209"/>
      <c r="F221" s="210"/>
      <c r="G221" s="6" t="str">
        <f>IF(OR(C221=MIT_controle!$B$16,ISBLANK(C221)),MIT_controle!$A$11,"")</f>
        <v>Vermeld (optioneel) een toelichting</v>
      </c>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row>
    <row r="222" spans="1:57" s="79" customFormat="1" x14ac:dyDescent="0.25">
      <c r="A222" s="10"/>
      <c r="B222" s="12"/>
      <c r="C222" s="90"/>
      <c r="D222" s="90"/>
      <c r="E222" s="90"/>
      <c r="F222" s="90"/>
      <c r="G222" s="12"/>
      <c r="I222" s="86"/>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row>
    <row r="223" spans="1:57" s="75" customFormat="1" x14ac:dyDescent="0.25">
      <c r="A223" s="169"/>
      <c r="B223" s="166" t="s">
        <v>2639</v>
      </c>
      <c r="H223" s="163"/>
    </row>
    <row r="224" spans="1:57" s="75" customFormat="1" x14ac:dyDescent="0.25">
      <c r="A224" s="10" t="s">
        <v>2640</v>
      </c>
      <c r="B224" s="1" t="s">
        <v>2641</v>
      </c>
      <c r="C224" s="221" t="s">
        <v>0</v>
      </c>
      <c r="D224" s="221"/>
      <c r="E224" s="221"/>
      <c r="F224" s="221"/>
      <c r="G224" s="40" t="s">
        <v>1</v>
      </c>
      <c r="H224" s="163"/>
    </row>
    <row r="225" spans="1:46" s="75" customFormat="1" x14ac:dyDescent="0.25">
      <c r="A225" s="10" t="s">
        <v>2642</v>
      </c>
      <c r="B225" s="1" t="s">
        <v>2643</v>
      </c>
      <c r="C225" s="208" t="s">
        <v>2</v>
      </c>
      <c r="D225" s="209"/>
      <c r="E225" s="209"/>
      <c r="F225" s="210"/>
      <c r="G225" s="6" t="str">
        <f>IF(OR(C225=MIT_controle!$B$8,ISBLANK(C225)),MIT_controle!$A$8,"")</f>
        <v>Maak een keuze uit het drop-down menu</v>
      </c>
      <c r="H225" s="163"/>
    </row>
    <row r="226" spans="1:46" s="75" customFormat="1" x14ac:dyDescent="0.25">
      <c r="A226" s="10" t="s">
        <v>2644</v>
      </c>
      <c r="B226" s="88" t="s">
        <v>2645</v>
      </c>
      <c r="C226" s="208" t="s">
        <v>2</v>
      </c>
      <c r="D226" s="209"/>
      <c r="E226" s="209"/>
      <c r="F226" s="210"/>
      <c r="G226" s="6" t="str">
        <f>IF(OR(C226=MIT_controle!$B$8,ISBLANK(C226)),MIT_controle!$A$8,"")</f>
        <v>Maak een keuze uit het drop-down menu</v>
      </c>
      <c r="H226" s="163"/>
    </row>
    <row r="227" spans="1:46" s="75" customFormat="1" x14ac:dyDescent="0.25">
      <c r="A227" s="10" t="s">
        <v>2646</v>
      </c>
      <c r="B227" s="88" t="s">
        <v>2647</v>
      </c>
      <c r="C227" s="208" t="s">
        <v>2</v>
      </c>
      <c r="D227" s="209"/>
      <c r="E227" s="209"/>
      <c r="F227" s="210"/>
      <c r="G227" s="6" t="str">
        <f>IF(OR(C227=MIT_controle!$B$8,ISBLANK(C227)),MIT_controle!$A$8,"")</f>
        <v>Maak een keuze uit het drop-down menu</v>
      </c>
      <c r="H227" s="163"/>
    </row>
    <row r="228" spans="1:46" s="75" customFormat="1" x14ac:dyDescent="0.25">
      <c r="A228" s="164"/>
      <c r="I228" s="76"/>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row>
    <row r="229" spans="1:46" s="75" customFormat="1" ht="20" x14ac:dyDescent="0.25">
      <c r="A229" s="10" t="s">
        <v>2648</v>
      </c>
      <c r="B229" s="1" t="s">
        <v>2649</v>
      </c>
      <c r="C229" s="221" t="s">
        <v>0</v>
      </c>
      <c r="D229" s="221"/>
      <c r="E229" s="221"/>
      <c r="F229" s="221"/>
      <c r="G229" s="40" t="s">
        <v>1</v>
      </c>
      <c r="H229" s="10"/>
      <c r="I229" s="76"/>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row>
    <row r="230" spans="1:46" s="75" customFormat="1" x14ac:dyDescent="0.25">
      <c r="A230" s="10" t="s">
        <v>2650</v>
      </c>
      <c r="B230" s="1" t="s">
        <v>44</v>
      </c>
      <c r="C230" s="208" t="s">
        <v>2</v>
      </c>
      <c r="D230" s="209"/>
      <c r="E230" s="209"/>
      <c r="F230" s="210"/>
      <c r="G230" s="6" t="str">
        <f>IF(OR(C230=MIT_controle!$B$8,ISBLANK(C230)),MIT_controle!$A$8,"")</f>
        <v>Maak een keuze uit het drop-down menu</v>
      </c>
      <c r="I230" s="76"/>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row>
    <row r="231" spans="1:46" s="75" customFormat="1" x14ac:dyDescent="0.25">
      <c r="A231" s="10" t="s">
        <v>2651</v>
      </c>
      <c r="B231" s="1" t="s">
        <v>2652</v>
      </c>
      <c r="C231" s="208" t="s">
        <v>2</v>
      </c>
      <c r="D231" s="209"/>
      <c r="E231" s="209"/>
      <c r="F231" s="210"/>
      <c r="G231" s="6" t="str">
        <f>IF(OR(C231=MIT_controle!$B$8,ISBLANK(C231)),MIT_controle!$A$8,"")</f>
        <v>Maak een keuze uit het drop-down menu</v>
      </c>
      <c r="I231" s="76"/>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row>
    <row r="232" spans="1:46" s="75" customFormat="1" x14ac:dyDescent="0.25">
      <c r="A232" s="10" t="s">
        <v>2653</v>
      </c>
      <c r="B232" s="1" t="s">
        <v>2654</v>
      </c>
      <c r="C232" s="208" t="s">
        <v>2</v>
      </c>
      <c r="D232" s="209"/>
      <c r="E232" s="209"/>
      <c r="F232" s="210"/>
      <c r="G232" s="6" t="str">
        <f>IF(OR(C232=MIT_controle!$B$8,ISBLANK(C232)),MIT_controle!$A$8,"")</f>
        <v>Maak een keuze uit het drop-down menu</v>
      </c>
      <c r="I232" s="76"/>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row>
    <row r="233" spans="1:46" s="75" customFormat="1" x14ac:dyDescent="0.25">
      <c r="A233" s="10" t="s">
        <v>2655</v>
      </c>
      <c r="B233" s="1" t="s">
        <v>2656</v>
      </c>
      <c r="C233" s="208" t="s">
        <v>2</v>
      </c>
      <c r="D233" s="209"/>
      <c r="E233" s="209"/>
      <c r="F233" s="210"/>
      <c r="G233" s="6" t="str">
        <f>IF(OR(C233=MIT_controle!$B$8,ISBLANK(C233)),MIT_controle!$A$8,"")</f>
        <v>Maak een keuze uit het drop-down menu</v>
      </c>
      <c r="I233" s="76"/>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row>
    <row r="234" spans="1:46" s="75" customFormat="1" x14ac:dyDescent="0.25">
      <c r="A234" s="10" t="s">
        <v>2657</v>
      </c>
      <c r="B234" s="1" t="s">
        <v>2658</v>
      </c>
      <c r="C234" s="208" t="s">
        <v>2</v>
      </c>
      <c r="D234" s="209"/>
      <c r="E234" s="209"/>
      <c r="F234" s="210"/>
      <c r="G234" s="6" t="str">
        <f>IF(OR(C234=MIT_controle!$B$8,ISBLANK(C234)),MIT_controle!$A$8,"")</f>
        <v>Maak een keuze uit het drop-down menu</v>
      </c>
      <c r="I234" s="76"/>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row>
    <row r="235" spans="1:46" s="75" customFormat="1" x14ac:dyDescent="0.25">
      <c r="A235" s="10" t="s">
        <v>2659</v>
      </c>
      <c r="B235" s="1" t="s">
        <v>2660</v>
      </c>
      <c r="C235" s="208" t="s">
        <v>2</v>
      </c>
      <c r="D235" s="209"/>
      <c r="E235" s="209"/>
      <c r="F235" s="210"/>
      <c r="G235" s="6" t="str">
        <f>IF(OR(C235=MIT_controle!$B$8,ISBLANK(C235)),MIT_controle!$A$8,"")</f>
        <v>Maak een keuze uit het drop-down menu</v>
      </c>
      <c r="I235" s="76"/>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row>
    <row r="236" spans="1:46" s="75" customFormat="1" x14ac:dyDescent="0.25">
      <c r="A236" s="10" t="s">
        <v>2661</v>
      </c>
      <c r="B236" s="1" t="s">
        <v>2662</v>
      </c>
      <c r="C236" s="208" t="s">
        <v>2</v>
      </c>
      <c r="D236" s="209"/>
      <c r="E236" s="209"/>
      <c r="F236" s="210"/>
      <c r="G236" s="6" t="str">
        <f>IF(OR(C236=MIT_controle!$B$8,ISBLANK(C236)),MIT_controle!$A$8,"")</f>
        <v>Maak een keuze uit het drop-down menu</v>
      </c>
      <c r="I236" s="76"/>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row>
    <row r="237" spans="1:46" s="75" customFormat="1" x14ac:dyDescent="0.25">
      <c r="A237" s="164"/>
      <c r="I237" s="76"/>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row>
    <row r="238" spans="1:46" s="75" customFormat="1" x14ac:dyDescent="0.25">
      <c r="A238" s="164"/>
      <c r="C238" s="221" t="s">
        <v>0</v>
      </c>
      <c r="D238" s="221"/>
      <c r="E238" s="221"/>
      <c r="F238" s="221"/>
      <c r="G238" s="40" t="s">
        <v>1</v>
      </c>
      <c r="I238" s="76"/>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row>
    <row r="239" spans="1:46" s="75" customFormat="1" x14ac:dyDescent="0.25">
      <c r="A239" s="10" t="s">
        <v>2663</v>
      </c>
      <c r="B239" s="1" t="s">
        <v>2664</v>
      </c>
      <c r="C239" s="208" t="s">
        <v>2</v>
      </c>
      <c r="D239" s="209"/>
      <c r="E239" s="209"/>
      <c r="F239" s="210"/>
      <c r="G239" s="6" t="str">
        <f>IF(OR(C239=MIT_controle!$B$8,ISBLANK(C239)),MIT_controle!$A$8,"")</f>
        <v>Maak een keuze uit het drop-down menu</v>
      </c>
      <c r="I239" s="76"/>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row>
    <row r="240" spans="1:46" s="75" customFormat="1" ht="20" x14ac:dyDescent="0.25">
      <c r="A240" s="10" t="s">
        <v>2665</v>
      </c>
      <c r="B240" s="88" t="s">
        <v>2666</v>
      </c>
      <c r="C240" s="208" t="s">
        <v>47</v>
      </c>
      <c r="D240" s="209"/>
      <c r="E240" s="209"/>
      <c r="F240" s="210"/>
      <c r="G240" s="6" t="str">
        <f>IF(OR(C240=MIT_controle!$B$16,ISBLANK(C240)),MIT_controle!$A$16,"")</f>
        <v>Geef een toelichting of kies "n.v.t."</v>
      </c>
      <c r="I240" s="76"/>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row>
    <row r="241" spans="1:46" s="75" customFormat="1" x14ac:dyDescent="0.25">
      <c r="A241" s="164"/>
      <c r="I241" s="76"/>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row>
    <row r="242" spans="1:46" s="75" customFormat="1" ht="40" x14ac:dyDescent="0.25">
      <c r="A242" s="10" t="s">
        <v>2667</v>
      </c>
      <c r="B242" s="1" t="s">
        <v>2668</v>
      </c>
      <c r="C242" s="91"/>
      <c r="D242" s="111"/>
      <c r="E242" s="221" t="s">
        <v>0</v>
      </c>
      <c r="F242" s="221"/>
      <c r="G242" s="40" t="s">
        <v>1</v>
      </c>
      <c r="H242" s="10"/>
      <c r="I242" s="76"/>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row>
    <row r="243" spans="1:46" s="75" customFormat="1" x14ac:dyDescent="0.25">
      <c r="A243" s="10" t="s">
        <v>2669</v>
      </c>
      <c r="B243" s="1" t="s">
        <v>2670</v>
      </c>
      <c r="E243" s="208" t="s">
        <v>2</v>
      </c>
      <c r="F243" s="210"/>
      <c r="G243" s="6" t="str">
        <f>IF(OR(E243=MIT_controle!$B$8,ISBLANK(E243)),MIT_controle!$A$8,"")</f>
        <v>Maak een keuze uit het drop-down menu</v>
      </c>
      <c r="I243" s="76"/>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row>
    <row r="244" spans="1:46" s="75" customFormat="1" x14ac:dyDescent="0.25">
      <c r="A244" s="10" t="s">
        <v>2671</v>
      </c>
      <c r="B244" s="1" t="s">
        <v>2672</v>
      </c>
      <c r="E244" s="208" t="s">
        <v>2</v>
      </c>
      <c r="F244" s="210"/>
      <c r="G244" s="6" t="str">
        <f>IF(OR(E244=MIT_controle!$B$8,ISBLANK(E244)),MIT_controle!$A$8,"")</f>
        <v>Maak een keuze uit het drop-down menu</v>
      </c>
      <c r="I244" s="76"/>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row>
    <row r="245" spans="1:46" s="75" customFormat="1" x14ac:dyDescent="0.25">
      <c r="A245" s="10" t="s">
        <v>2673</v>
      </c>
      <c r="B245" s="1" t="s">
        <v>2674</v>
      </c>
      <c r="E245" s="208" t="s">
        <v>2</v>
      </c>
      <c r="F245" s="210"/>
      <c r="G245" s="6" t="str">
        <f>IF(OR(E245=MIT_controle!$B$8,ISBLANK(E245)),MIT_controle!$A$8,"")</f>
        <v>Maak een keuze uit het drop-down menu</v>
      </c>
      <c r="I245" s="76"/>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row>
    <row r="246" spans="1:46" s="75" customFormat="1" x14ac:dyDescent="0.25">
      <c r="A246" s="10" t="s">
        <v>2675</v>
      </c>
      <c r="B246" s="1" t="s">
        <v>2676</v>
      </c>
      <c r="E246" s="208" t="s">
        <v>2</v>
      </c>
      <c r="F246" s="210"/>
      <c r="G246" s="6" t="str">
        <f>IF(OR(E246=MIT_controle!$B$8,ISBLANK(E246)),MIT_controle!$A$8,"")</f>
        <v>Maak een keuze uit het drop-down menu</v>
      </c>
      <c r="I246" s="76"/>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row>
    <row r="247" spans="1:46" s="75" customFormat="1" x14ac:dyDescent="0.25">
      <c r="A247" s="10" t="s">
        <v>2677</v>
      </c>
      <c r="B247" s="1" t="s">
        <v>2678</v>
      </c>
      <c r="E247" s="208" t="s">
        <v>2</v>
      </c>
      <c r="F247" s="210"/>
      <c r="G247" s="6" t="str">
        <f>IF(OR(E247=MIT_controle!$B$8,ISBLANK(E247)),MIT_controle!$A$8,"")</f>
        <v>Maak een keuze uit het drop-down menu</v>
      </c>
      <c r="I247" s="76"/>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row>
    <row r="248" spans="1:46" s="75" customFormat="1" x14ac:dyDescent="0.25">
      <c r="A248" s="10" t="s">
        <v>2679</v>
      </c>
      <c r="B248" s="1" t="s">
        <v>2680</v>
      </c>
      <c r="E248" s="208" t="s">
        <v>2</v>
      </c>
      <c r="F248" s="210"/>
      <c r="G248" s="6" t="str">
        <f>IF(OR(E248=MIT_controle!$B$8,ISBLANK(E248)),MIT_controle!$A$8,"")</f>
        <v>Maak een keuze uit het drop-down menu</v>
      </c>
      <c r="I248" s="76"/>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row>
    <row r="249" spans="1:46" s="75" customFormat="1" x14ac:dyDescent="0.25">
      <c r="A249" s="10" t="s">
        <v>2681</v>
      </c>
      <c r="B249" s="1" t="s">
        <v>2682</v>
      </c>
      <c r="E249" s="208" t="s">
        <v>2</v>
      </c>
      <c r="F249" s="210"/>
      <c r="G249" s="6" t="str">
        <f>IF(OR(E249=MIT_controle!$B$8,ISBLANK(E249)),MIT_controle!$A$8,"")</f>
        <v>Maak een keuze uit het drop-down menu</v>
      </c>
      <c r="I249" s="76"/>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row>
    <row r="250" spans="1:46" s="75" customFormat="1" x14ac:dyDescent="0.25">
      <c r="A250" s="10" t="s">
        <v>2683</v>
      </c>
      <c r="B250" s="1" t="s">
        <v>2684</v>
      </c>
      <c r="E250" s="208" t="s">
        <v>2</v>
      </c>
      <c r="F250" s="210"/>
      <c r="G250" s="6" t="str">
        <f>IF(OR(E250=MIT_controle!$B$8,ISBLANK(E250)),MIT_controle!$A$8,"")</f>
        <v>Maak een keuze uit het drop-down menu</v>
      </c>
      <c r="I250" s="76"/>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row>
    <row r="251" spans="1:46" s="75" customFormat="1" x14ac:dyDescent="0.25">
      <c r="A251" s="10" t="s">
        <v>2685</v>
      </c>
      <c r="B251" s="1" t="s">
        <v>2662</v>
      </c>
      <c r="E251" s="208" t="s">
        <v>2</v>
      </c>
      <c r="F251" s="210"/>
      <c r="G251" s="6" t="str">
        <f>IF(OR(E251=MIT_controle!$B$8,ISBLANK(E251)),MIT_controle!$A$8,"")</f>
        <v>Maak een keuze uit het drop-down menu</v>
      </c>
      <c r="I251" s="76"/>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row>
    <row r="252" spans="1:46" s="75" customFormat="1" x14ac:dyDescent="0.25">
      <c r="A252" s="10" t="s">
        <v>2686</v>
      </c>
      <c r="B252" s="1" t="s">
        <v>35</v>
      </c>
      <c r="E252" s="208" t="s">
        <v>2</v>
      </c>
      <c r="F252" s="210"/>
      <c r="G252" s="6" t="str">
        <f>IF(OR(E252=MIT_controle!$B$8,ISBLANK(E252)),MIT_controle!$A$8,"")</f>
        <v>Maak een keuze uit het drop-down menu</v>
      </c>
      <c r="I252" s="76"/>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row>
    <row r="253" spans="1:46" s="75" customFormat="1" ht="19" x14ac:dyDescent="0.25">
      <c r="A253" s="10"/>
      <c r="B253" s="92" t="s">
        <v>2687</v>
      </c>
      <c r="G253" s="12"/>
      <c r="I253" s="76"/>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c r="AR253" s="157"/>
      <c r="AS253" s="157"/>
      <c r="AT253" s="157"/>
    </row>
    <row r="254" spans="1:46" s="75" customFormat="1" x14ac:dyDescent="0.25">
      <c r="A254" s="164"/>
      <c r="C254" s="221" t="s">
        <v>0</v>
      </c>
      <c r="D254" s="221"/>
      <c r="E254" s="221"/>
      <c r="F254" s="221"/>
      <c r="G254" s="40" t="s">
        <v>1</v>
      </c>
      <c r="I254" s="76"/>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row>
    <row r="255" spans="1:46" s="75" customFormat="1" ht="20" x14ac:dyDescent="0.25">
      <c r="A255" s="10" t="s">
        <v>2688</v>
      </c>
      <c r="B255" s="1" t="s">
        <v>2689</v>
      </c>
      <c r="C255" s="208" t="s">
        <v>47</v>
      </c>
      <c r="D255" s="209"/>
      <c r="E255" s="209"/>
      <c r="F255" s="210"/>
      <c r="G255" s="6" t="str">
        <f>IF(C255=MIT_controle!$B$16,MIT_controle!$A$16,"")</f>
        <v>Geef een toelichting of kies "n.v.t."</v>
      </c>
      <c r="H255" s="10"/>
      <c r="I255" s="76"/>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row>
    <row r="256" spans="1:46" s="75" customFormat="1" x14ac:dyDescent="0.25">
      <c r="A256" s="10"/>
      <c r="B256" s="10"/>
      <c r="C256" s="221" t="s">
        <v>0</v>
      </c>
      <c r="D256" s="221"/>
      <c r="E256" s="221"/>
      <c r="F256" s="221"/>
      <c r="G256" s="40" t="s">
        <v>1</v>
      </c>
      <c r="H256" s="10"/>
      <c r="I256" s="76"/>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row>
    <row r="257" spans="1:57" s="75" customFormat="1" x14ac:dyDescent="0.25">
      <c r="A257" s="10" t="s">
        <v>2690</v>
      </c>
      <c r="B257" s="1" t="s">
        <v>2691</v>
      </c>
      <c r="C257" s="208" t="s">
        <v>2</v>
      </c>
      <c r="D257" s="209"/>
      <c r="E257" s="209"/>
      <c r="F257" s="210"/>
      <c r="G257" s="6" t="str">
        <f>IF(OR(C257=MIT_controle!$B$8,ISBLANK(C257)),MIT_controle!$A$8,"")</f>
        <v>Maak een keuze uit het drop-down menu</v>
      </c>
      <c r="I257" s="76"/>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row>
    <row r="258" spans="1:57" s="75" customFormat="1" x14ac:dyDescent="0.25">
      <c r="A258" s="164"/>
      <c r="C258" s="221" t="s">
        <v>2329</v>
      </c>
      <c r="D258" s="221"/>
      <c r="E258" s="221"/>
      <c r="F258" s="221"/>
      <c r="I258" s="76"/>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row>
    <row r="259" spans="1:57" s="75" customFormat="1" ht="20" x14ac:dyDescent="0.25">
      <c r="A259" s="10" t="s">
        <v>2692</v>
      </c>
      <c r="B259" s="1" t="s">
        <v>2693</v>
      </c>
      <c r="C259" s="238"/>
      <c r="D259" s="239"/>
      <c r="E259" s="239"/>
      <c r="F259" s="240"/>
      <c r="G259" s="6" t="str">
        <f>IF(ISBLANK(C259),MIT_controle!$A$20,"")</f>
        <v>Voer een datum in (maand/ jaar of maand-jaar)</v>
      </c>
      <c r="I259" s="76"/>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row>
    <row r="260" spans="1:57" s="66" customFormat="1" ht="14.5" x14ac:dyDescent="0.35">
      <c r="A260" s="67"/>
      <c r="C260" s="221" t="s">
        <v>0</v>
      </c>
      <c r="D260" s="221"/>
      <c r="E260" s="221"/>
      <c r="F260" s="221"/>
    </row>
    <row r="261" spans="1:57" s="75" customFormat="1" ht="20" x14ac:dyDescent="0.25">
      <c r="A261" s="10" t="s">
        <v>2694</v>
      </c>
      <c r="B261" s="1" t="s">
        <v>2695</v>
      </c>
      <c r="C261" s="208" t="s">
        <v>2</v>
      </c>
      <c r="D261" s="209"/>
      <c r="E261" s="209"/>
      <c r="F261" s="210"/>
      <c r="G261" s="6" t="str">
        <f>IF(OR(C261=MIT_controle!$B$8,ISBLANK(C261)),MIT_controle!$A$8,"")</f>
        <v>Maak een keuze uit het drop-down menu</v>
      </c>
      <c r="I261" s="76"/>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row>
    <row r="262" spans="1:57" s="75" customFormat="1" ht="20" x14ac:dyDescent="0.25">
      <c r="A262" s="10" t="s">
        <v>2696</v>
      </c>
      <c r="B262" s="1" t="s">
        <v>2697</v>
      </c>
      <c r="C262" s="208" t="s">
        <v>2</v>
      </c>
      <c r="D262" s="209"/>
      <c r="E262" s="209"/>
      <c r="F262" s="210"/>
      <c r="G262" s="6" t="str">
        <f>IF(OR(C262=MIT_controle!$B$8,ISBLANK(C262)),MIT_controle!$A$8,"")</f>
        <v>Maak een keuze uit het drop-down menu</v>
      </c>
      <c r="I262" s="76"/>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row>
    <row r="263" spans="1:57" s="75" customFormat="1" x14ac:dyDescent="0.25">
      <c r="A263" s="164"/>
      <c r="C263" s="221" t="s">
        <v>0</v>
      </c>
      <c r="D263" s="221"/>
      <c r="E263" s="221"/>
      <c r="F263" s="221"/>
      <c r="I263" s="76"/>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row>
    <row r="264" spans="1:57" s="75" customFormat="1" ht="48" x14ac:dyDescent="0.25">
      <c r="A264" s="10" t="s">
        <v>2698</v>
      </c>
      <c r="B264" s="1" t="s">
        <v>2699</v>
      </c>
      <c r="C264" s="208" t="s">
        <v>2</v>
      </c>
      <c r="D264" s="209"/>
      <c r="E264" s="209"/>
      <c r="F264" s="210"/>
      <c r="G264" s="6" t="str">
        <f>IF(OR(C264=MIT_controle!$B$8,ISBLANK(C264)),MIT_controle!$A$8,"")</f>
        <v>Maak een keuze uit het drop-down menu</v>
      </c>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row>
    <row r="265" spans="1:57" s="75" customFormat="1" x14ac:dyDescent="0.25">
      <c r="A265" s="164"/>
      <c r="C265" s="221" t="s">
        <v>0</v>
      </c>
      <c r="D265" s="221"/>
      <c r="E265" s="221"/>
      <c r="F265" s="221"/>
      <c r="G265" s="40" t="s">
        <v>1</v>
      </c>
      <c r="I265" s="76"/>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row>
    <row r="266" spans="1:57" s="75" customFormat="1" ht="20" x14ac:dyDescent="0.25">
      <c r="A266" s="10" t="s">
        <v>2700</v>
      </c>
      <c r="B266" s="1" t="s">
        <v>2701</v>
      </c>
      <c r="C266" s="208" t="s">
        <v>2</v>
      </c>
      <c r="D266" s="209"/>
      <c r="E266" s="209"/>
      <c r="F266" s="210"/>
      <c r="G266" s="6" t="str">
        <f>IF(OR(C266=MIT_controle!$B$8,ISBLANK(C266)),MIT_controle!$A$8,"")</f>
        <v>Maak een keuze uit het drop-down menu</v>
      </c>
      <c r="I266" s="76"/>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157"/>
      <c r="AT266" s="157"/>
    </row>
    <row r="267" spans="1:57" s="75" customFormat="1" x14ac:dyDescent="0.25">
      <c r="A267" s="164"/>
      <c r="I267" s="76"/>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row>
    <row r="268" spans="1:57" s="75" customFormat="1" ht="20" x14ac:dyDescent="0.25">
      <c r="A268" s="10" t="s">
        <v>2702</v>
      </c>
      <c r="B268" s="1" t="s">
        <v>2703</v>
      </c>
      <c r="C268" s="208" t="s">
        <v>2</v>
      </c>
      <c r="D268" s="209"/>
      <c r="E268" s="209"/>
      <c r="F268" s="210"/>
      <c r="G268" s="6" t="str">
        <f>IF(OR(C268=MIT_controle!$B$8,ISBLANK(C268)),MIT_controle!$A$8,"")</f>
        <v>Maak een keuze uit het drop-down menu</v>
      </c>
      <c r="I268" s="76"/>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row>
    <row r="269" spans="1:57" s="75" customFormat="1" ht="20" x14ac:dyDescent="0.25">
      <c r="A269" s="10" t="s">
        <v>2704</v>
      </c>
      <c r="B269" s="1" t="s">
        <v>2705</v>
      </c>
      <c r="C269" s="208" t="s">
        <v>2</v>
      </c>
      <c r="D269" s="209"/>
      <c r="E269" s="209"/>
      <c r="F269" s="210"/>
      <c r="G269" s="6" t="str">
        <f>IF(OR(C269=MIT_controle!$B$8,ISBLANK(C269)),MIT_controle!$A$8,"")</f>
        <v>Maak een keuze uit het drop-down menu</v>
      </c>
      <c r="I269" s="76"/>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row>
    <row r="270" spans="1:57" ht="30" x14ac:dyDescent="0.25">
      <c r="A270" s="10" t="s">
        <v>2706</v>
      </c>
      <c r="B270" s="1" t="s">
        <v>3208</v>
      </c>
      <c r="C270" s="237"/>
      <c r="D270" s="219"/>
      <c r="E270" s="219"/>
      <c r="F270" s="220"/>
      <c r="G270" s="6" t="str">
        <f>IF(OR(C270=MIT_controle!$B$16,ISBLANK(C270)),MIT_controle!$A$9,"")</f>
        <v>Voer een aantal (of 0) in</v>
      </c>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Y270" s="75"/>
      <c r="AZ270" s="75"/>
      <c r="BA270" s="75"/>
      <c r="BB270" s="75"/>
      <c r="BC270" s="75"/>
      <c r="BD270" s="75"/>
      <c r="BE270" s="75"/>
    </row>
    <row r="271" spans="1:57" s="75" customFormat="1" x14ac:dyDescent="0.25">
      <c r="A271" s="164"/>
      <c r="I271" s="76"/>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row>
    <row r="272" spans="1:57" s="75" customFormat="1" x14ac:dyDescent="0.25">
      <c r="A272" s="164"/>
      <c r="C272" s="221" t="s">
        <v>0</v>
      </c>
      <c r="D272" s="221"/>
      <c r="E272" s="221"/>
      <c r="F272" s="221"/>
      <c r="G272" s="40" t="s">
        <v>1</v>
      </c>
      <c r="I272" s="76"/>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row>
    <row r="273" spans="1:46" s="75" customFormat="1" ht="20" x14ac:dyDescent="0.25">
      <c r="A273" s="10" t="s">
        <v>2707</v>
      </c>
      <c r="B273" s="1" t="s">
        <v>2708</v>
      </c>
      <c r="C273" s="208" t="s">
        <v>2</v>
      </c>
      <c r="D273" s="209"/>
      <c r="E273" s="209"/>
      <c r="F273" s="210"/>
      <c r="G273" s="6" t="str">
        <f>IF(OR(C273=MIT_controle!$B$8,ISBLANK(C273)),MIT_controle!$A$8,"")</f>
        <v>Maak een keuze uit het drop-down menu</v>
      </c>
      <c r="I273" s="76"/>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row>
    <row r="274" spans="1:46" s="75" customFormat="1" x14ac:dyDescent="0.25">
      <c r="A274" s="79"/>
      <c r="I274" s="76"/>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row>
    <row r="275" spans="1:46" s="75" customFormat="1" x14ac:dyDescent="0.25">
      <c r="A275" s="164"/>
      <c r="C275" s="221" t="s">
        <v>0</v>
      </c>
      <c r="D275" s="221"/>
      <c r="E275" s="221"/>
      <c r="F275" s="221"/>
      <c r="G275" s="40" t="s">
        <v>1</v>
      </c>
      <c r="I275" s="76"/>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row>
    <row r="276" spans="1:46" s="75" customFormat="1" ht="20" x14ac:dyDescent="0.25">
      <c r="A276" s="10" t="s">
        <v>2709</v>
      </c>
      <c r="B276" s="1" t="s">
        <v>2710</v>
      </c>
      <c r="C276" s="208" t="s">
        <v>2</v>
      </c>
      <c r="D276" s="209"/>
      <c r="E276" s="209"/>
      <c r="F276" s="210"/>
      <c r="G276" s="6" t="str">
        <f>IF(OR(C276=MIT_controle!$B$8,ISBLANK(C276)),MIT_controle!$A$8,"")</f>
        <v>Maak een keuze uit het drop-down menu</v>
      </c>
      <c r="I276" s="76"/>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row>
    <row r="277" spans="1:46" s="75" customFormat="1" x14ac:dyDescent="0.25">
      <c r="A277" s="10"/>
      <c r="C277" s="10"/>
      <c r="D277" s="10"/>
      <c r="E277" s="10"/>
      <c r="F277" s="10"/>
      <c r="G277" s="12"/>
      <c r="I277" s="76"/>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row>
    <row r="278" spans="1:46" s="75" customFormat="1" x14ac:dyDescent="0.25">
      <c r="A278" s="10"/>
      <c r="B278" s="10"/>
      <c r="C278" s="221" t="s">
        <v>0</v>
      </c>
      <c r="D278" s="221"/>
      <c r="E278" s="221"/>
      <c r="F278" s="221"/>
      <c r="G278" s="40" t="s">
        <v>1</v>
      </c>
      <c r="H278" s="10"/>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row>
    <row r="279" spans="1:46" s="75" customFormat="1" ht="30" x14ac:dyDescent="0.25">
      <c r="A279" s="10" t="s">
        <v>2711</v>
      </c>
      <c r="B279" s="1" t="s">
        <v>2712</v>
      </c>
      <c r="C279" s="208" t="s">
        <v>47</v>
      </c>
      <c r="D279" s="209"/>
      <c r="E279" s="209"/>
      <c r="F279" s="210"/>
      <c r="G279" s="6" t="str">
        <f>IF(OR(C279=MIT_controle!$B$16,ISBLANK(C279)),MIT_controle!$A$11,"")</f>
        <v>Vermeld (optioneel) een toelichting</v>
      </c>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row>
    <row r="280" spans="1:46" s="75" customFormat="1" x14ac:dyDescent="0.25">
      <c r="A280" s="79"/>
      <c r="I280" s="76"/>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c r="AR280" s="157"/>
      <c r="AS280" s="157"/>
      <c r="AT280" s="157"/>
    </row>
    <row r="281" spans="1:46" s="75" customFormat="1" x14ac:dyDescent="0.25">
      <c r="A281" s="79"/>
      <c r="B281" s="162" t="s">
        <v>2713</v>
      </c>
      <c r="I281" s="76"/>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row>
    <row r="282" spans="1:46" s="75" customFormat="1" ht="20" x14ac:dyDescent="0.25">
      <c r="A282" s="10" t="s">
        <v>2714</v>
      </c>
      <c r="B282" s="1" t="s">
        <v>2715</v>
      </c>
      <c r="F282" s="111" t="s">
        <v>2716</v>
      </c>
      <c r="G282" s="40" t="s">
        <v>1</v>
      </c>
      <c r="H282" s="10"/>
      <c r="I282" s="76"/>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c r="AR282" s="157"/>
      <c r="AS282" s="157"/>
      <c r="AT282" s="157"/>
    </row>
    <row r="283" spans="1:46" s="75" customFormat="1" x14ac:dyDescent="0.25">
      <c r="A283" s="10" t="s">
        <v>2717</v>
      </c>
      <c r="B283" s="1" t="s">
        <v>2718</v>
      </c>
      <c r="F283" s="110"/>
      <c r="G283" s="6" t="str">
        <f>IF(ISBLANK(F283),MIT_controle!$A$9,"")</f>
        <v>Voer een aantal (of 0) in</v>
      </c>
      <c r="I283" s="76"/>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row>
    <row r="284" spans="1:46" s="75" customFormat="1" x14ac:dyDescent="0.25">
      <c r="A284" s="10" t="s">
        <v>2719</v>
      </c>
      <c r="B284" s="1" t="s">
        <v>2720</v>
      </c>
      <c r="F284" s="110"/>
      <c r="G284" s="6" t="str">
        <f>IF(ISBLANK(F284),MIT_controle!$A$9,"")</f>
        <v>Voer een aantal (of 0) in</v>
      </c>
      <c r="I284" s="76"/>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c r="AR284" s="157"/>
      <c r="AS284" s="157"/>
      <c r="AT284" s="157"/>
    </row>
    <row r="285" spans="1:46" s="75" customFormat="1" x14ac:dyDescent="0.25">
      <c r="A285" s="10" t="s">
        <v>2721</v>
      </c>
      <c r="B285" s="1" t="s">
        <v>2722</v>
      </c>
      <c r="F285" s="110"/>
      <c r="G285" s="6" t="str">
        <f>IF(ISBLANK(F285),MIT_controle!$A$9,"")</f>
        <v>Voer een aantal (of 0) in</v>
      </c>
      <c r="I285" s="76"/>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c r="AR285" s="157"/>
      <c r="AS285" s="157"/>
      <c r="AT285" s="157"/>
    </row>
    <row r="286" spans="1:46" s="75" customFormat="1" x14ac:dyDescent="0.25">
      <c r="A286" s="10" t="s">
        <v>2723</v>
      </c>
      <c r="B286" s="1" t="s">
        <v>2724</v>
      </c>
      <c r="F286" s="110"/>
      <c r="G286" s="6" t="str">
        <f>IF(ISBLANK(F286),MIT_controle!$A$9,"")</f>
        <v>Voer een aantal (of 0) in</v>
      </c>
      <c r="I286" s="76"/>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c r="AR286" s="157"/>
      <c r="AS286" s="157"/>
      <c r="AT286" s="157"/>
    </row>
    <row r="287" spans="1:46" s="75" customFormat="1" x14ac:dyDescent="0.25">
      <c r="A287" s="10" t="s">
        <v>2725</v>
      </c>
      <c r="B287" s="1" t="s">
        <v>2726</v>
      </c>
      <c r="F287" s="110"/>
      <c r="G287" s="6" t="str">
        <f>IF(ISBLANK(F287),MIT_controle!$A$9,"")</f>
        <v>Voer een aantal (of 0) in</v>
      </c>
      <c r="I287" s="76"/>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c r="AR287" s="157"/>
      <c r="AS287" s="157"/>
      <c r="AT287" s="157"/>
    </row>
    <row r="288" spans="1:46" s="75" customFormat="1" x14ac:dyDescent="0.25">
      <c r="A288" s="10" t="s">
        <v>2727</v>
      </c>
      <c r="B288" s="1" t="s">
        <v>2728</v>
      </c>
      <c r="F288" s="110"/>
      <c r="G288" s="6" t="str">
        <f>IF(ISBLANK(F288),MIT_controle!$A$9,"")</f>
        <v>Voer een aantal (of 0) in</v>
      </c>
      <c r="I288" s="76"/>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row>
    <row r="289" spans="1:46" s="75" customFormat="1" x14ac:dyDescent="0.25">
      <c r="A289" s="10" t="s">
        <v>2729</v>
      </c>
      <c r="B289" s="1" t="s">
        <v>2730</v>
      </c>
      <c r="F289" s="110"/>
      <c r="G289" s="6" t="str">
        <f>IF(ISBLANK(F289),MIT_controle!$A$9,"")</f>
        <v>Voer een aantal (of 0) in</v>
      </c>
      <c r="I289" s="76"/>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c r="AR289" s="157"/>
      <c r="AS289" s="157"/>
      <c r="AT289" s="157"/>
    </row>
    <row r="290" spans="1:46" s="75" customFormat="1" x14ac:dyDescent="0.25">
      <c r="A290" s="10"/>
      <c r="B290" s="10"/>
      <c r="C290" s="10"/>
      <c r="D290" s="10"/>
      <c r="F290" s="10"/>
      <c r="G290" s="12"/>
      <c r="I290" s="76"/>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row>
    <row r="291" spans="1:46" s="75" customFormat="1" x14ac:dyDescent="0.25">
      <c r="A291" s="10"/>
      <c r="B291" s="10"/>
      <c r="C291" s="221" t="s">
        <v>0</v>
      </c>
      <c r="D291" s="221"/>
      <c r="E291" s="221"/>
      <c r="F291" s="221"/>
      <c r="G291" s="40" t="s">
        <v>1</v>
      </c>
      <c r="H291" s="10"/>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row>
    <row r="292" spans="1:46" s="75" customFormat="1" ht="30" x14ac:dyDescent="0.25">
      <c r="A292" s="10" t="s">
        <v>2731</v>
      </c>
      <c r="B292" s="1" t="s">
        <v>2732</v>
      </c>
      <c r="C292" s="208" t="s">
        <v>47</v>
      </c>
      <c r="D292" s="209"/>
      <c r="E292" s="209"/>
      <c r="F292" s="210"/>
      <c r="G292" s="6" t="str">
        <f>IF(OR(C292=MIT_controle!$B$16,ISBLANK(C292)),MIT_controle!$A$11,"")</f>
        <v>Vermeld (optioneel) een toelichting</v>
      </c>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c r="AR292" s="157"/>
      <c r="AS292" s="157"/>
      <c r="AT292" s="157"/>
    </row>
    <row r="293" spans="1:46" s="75" customFormat="1" x14ac:dyDescent="0.25">
      <c r="A293" s="79"/>
      <c r="I293" s="76"/>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c r="AR293" s="157"/>
      <c r="AS293" s="157"/>
      <c r="AT293" s="157"/>
    </row>
    <row r="294" spans="1:46" s="75" customFormat="1" x14ac:dyDescent="0.25">
      <c r="A294" s="79"/>
      <c r="B294" s="162" t="s">
        <v>2733</v>
      </c>
      <c r="I294" s="76"/>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c r="AR294" s="157"/>
      <c r="AS294" s="157"/>
      <c r="AT294" s="157"/>
    </row>
    <row r="295" spans="1:46" s="75" customFormat="1" x14ac:dyDescent="0.25">
      <c r="A295" s="164"/>
      <c r="C295" s="221" t="s">
        <v>0</v>
      </c>
      <c r="D295" s="221"/>
      <c r="E295" s="221"/>
      <c r="F295" s="221"/>
      <c r="G295" s="40" t="s">
        <v>1</v>
      </c>
      <c r="I295" s="76"/>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c r="AR295" s="157"/>
      <c r="AS295" s="157"/>
      <c r="AT295" s="157"/>
    </row>
    <row r="296" spans="1:46" s="75" customFormat="1" x14ac:dyDescent="0.25">
      <c r="A296" s="10" t="s">
        <v>2734</v>
      </c>
      <c r="B296" s="1" t="s">
        <v>2735</v>
      </c>
      <c r="C296" s="208" t="s">
        <v>2</v>
      </c>
      <c r="D296" s="209"/>
      <c r="E296" s="209"/>
      <c r="F296" s="210"/>
      <c r="G296" s="6" t="str">
        <f>IF(OR(C296=MIT_controle!$B$8,ISBLANK(C296)),MIT_controle!$A$8,"")</f>
        <v>Maak een keuze uit het drop-down menu</v>
      </c>
      <c r="I296" s="76"/>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c r="AR296" s="157"/>
      <c r="AS296" s="157"/>
      <c r="AT296" s="157"/>
    </row>
    <row r="297" spans="1:46" s="75" customFormat="1" x14ac:dyDescent="0.25">
      <c r="A297" s="79"/>
      <c r="E297" s="114"/>
      <c r="F297" s="114"/>
      <c r="I297" s="76"/>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row>
    <row r="298" spans="1:46" s="75" customFormat="1" ht="20" x14ac:dyDescent="0.25">
      <c r="A298" s="10" t="s">
        <v>2736</v>
      </c>
      <c r="B298" s="1" t="s">
        <v>2737</v>
      </c>
      <c r="D298" s="111"/>
      <c r="E298" s="114" t="s">
        <v>2738</v>
      </c>
      <c r="F298" s="114" t="s">
        <v>2739</v>
      </c>
      <c r="G298" s="40" t="s">
        <v>1</v>
      </c>
      <c r="I298" s="76"/>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row>
    <row r="299" spans="1:46" s="75" customFormat="1" ht="23" x14ac:dyDescent="0.25">
      <c r="A299" s="10"/>
      <c r="B299" s="1" t="s">
        <v>2740</v>
      </c>
      <c r="D299" s="111"/>
      <c r="E299" s="111" t="s">
        <v>2741</v>
      </c>
      <c r="F299" s="111" t="s">
        <v>44</v>
      </c>
      <c r="G299" s="40"/>
      <c r="I299" s="76"/>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row>
    <row r="300" spans="1:46" s="75" customFormat="1" x14ac:dyDescent="0.25">
      <c r="A300" s="10" t="s">
        <v>2742</v>
      </c>
      <c r="B300" s="1" t="s">
        <v>2743</v>
      </c>
      <c r="C300" s="111"/>
      <c r="D300" s="111"/>
      <c r="E300" s="93"/>
      <c r="F300" s="93"/>
      <c r="G300" s="6" t="str">
        <f>IF(OR(ISBLANK(E300),ISBLANK(F300)),MIT_controle!$A$10,"")</f>
        <v>Voer in alle cellen een aantal (of 0) in</v>
      </c>
      <c r="H300" s="10"/>
      <c r="I300" s="76"/>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row>
    <row r="301" spans="1:46" s="75" customFormat="1" x14ac:dyDescent="0.25">
      <c r="A301" s="10" t="s">
        <v>2744</v>
      </c>
      <c r="B301" s="1" t="s">
        <v>2745</v>
      </c>
      <c r="C301" s="94"/>
      <c r="D301" s="111"/>
      <c r="E301" s="93"/>
      <c r="F301" s="93"/>
      <c r="G301" s="6" t="str">
        <f>IF(OR(ISBLANK(E301),ISBLANK(F301)),MIT_controle!$A$10,"")</f>
        <v>Voer in alle cellen een aantal (of 0) in</v>
      </c>
      <c r="H301" s="10"/>
      <c r="I301" s="76"/>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row>
    <row r="302" spans="1:46" s="75" customFormat="1" x14ac:dyDescent="0.25">
      <c r="A302" s="10" t="s">
        <v>2746</v>
      </c>
      <c r="B302" s="1" t="s">
        <v>2747</v>
      </c>
      <c r="C302" s="111"/>
      <c r="D302" s="111"/>
      <c r="E302" s="93"/>
      <c r="F302" s="93"/>
      <c r="G302" s="6" t="str">
        <f>IF(OR(ISBLANK(E302),ISBLANK(F302)),MIT_controle!$A$10,"")</f>
        <v>Voer in alle cellen een aantal (of 0) in</v>
      </c>
      <c r="H302" s="10"/>
      <c r="I302" s="76"/>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row>
    <row r="303" spans="1:46" s="75" customFormat="1" x14ac:dyDescent="0.25">
      <c r="A303" s="10" t="s">
        <v>2748</v>
      </c>
      <c r="B303" s="1" t="s">
        <v>2749</v>
      </c>
      <c r="C303" s="111"/>
      <c r="D303" s="111"/>
      <c r="E303" s="93"/>
      <c r="F303" s="93"/>
      <c r="G303" s="6" t="str">
        <f>IF(OR(ISBLANK(E303),ISBLANK(F303)),MIT_controle!$A$10,"")</f>
        <v>Voer in alle cellen een aantal (of 0) in</v>
      </c>
      <c r="H303" s="10"/>
      <c r="I303" s="76"/>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row>
    <row r="304" spans="1:46" s="75" customFormat="1" x14ac:dyDescent="0.25">
      <c r="A304" s="10" t="s">
        <v>2750</v>
      </c>
      <c r="B304" s="1" t="s">
        <v>2751</v>
      </c>
      <c r="C304" s="111"/>
      <c r="D304" s="111"/>
      <c r="E304" s="93"/>
      <c r="F304" s="93"/>
      <c r="G304" s="6" t="str">
        <f>IF(OR(ISBLANK(E304),ISBLANK(F304)),MIT_controle!$A$10,"")</f>
        <v>Voer in alle cellen een aantal (of 0) in</v>
      </c>
      <c r="H304" s="10"/>
      <c r="I304" s="76"/>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row>
    <row r="305" spans="1:46" s="75" customFormat="1" x14ac:dyDescent="0.25">
      <c r="A305" s="10" t="s">
        <v>2752</v>
      </c>
      <c r="B305" s="1" t="s">
        <v>2753</v>
      </c>
      <c r="C305" s="111"/>
      <c r="D305" s="111"/>
      <c r="E305" s="93"/>
      <c r="F305" s="93"/>
      <c r="G305" s="6" t="str">
        <f>IF(OR(ISBLANK(E305),ISBLANK(F305)),MIT_controle!$A$10,"")</f>
        <v>Voer in alle cellen een aantal (of 0) in</v>
      </c>
      <c r="H305" s="10"/>
      <c r="I305" s="76"/>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row>
    <row r="306" spans="1:46" s="75" customFormat="1" x14ac:dyDescent="0.25">
      <c r="A306" s="10" t="s">
        <v>2754</v>
      </c>
      <c r="B306" s="1" t="s">
        <v>2755</v>
      </c>
      <c r="C306" s="111"/>
      <c r="D306" s="111"/>
      <c r="E306" s="93"/>
      <c r="F306" s="93"/>
      <c r="G306" s="6" t="str">
        <f>IF(OR(ISBLANK(E306),ISBLANK(F306)),MIT_controle!$A$10,"")</f>
        <v>Voer in alle cellen een aantal (of 0) in</v>
      </c>
      <c r="H306" s="10"/>
      <c r="I306" s="76"/>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row>
    <row r="307" spans="1:46" s="75" customFormat="1" x14ac:dyDescent="0.25">
      <c r="A307" s="10" t="s">
        <v>2756</v>
      </c>
      <c r="B307" s="1" t="s">
        <v>2757</v>
      </c>
      <c r="C307" s="111"/>
      <c r="D307" s="111"/>
      <c r="E307" s="93"/>
      <c r="F307" s="93"/>
      <c r="G307" s="6" t="str">
        <f>IF(OR(ISBLANK(E307),ISBLANK(F307)),MIT_controle!$A$10,"")</f>
        <v>Voer in alle cellen een aantal (of 0) in</v>
      </c>
      <c r="H307" s="10"/>
      <c r="I307" s="76"/>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row>
    <row r="308" spans="1:46" s="75" customFormat="1" x14ac:dyDescent="0.25">
      <c r="A308" s="10" t="s">
        <v>2758</v>
      </c>
      <c r="B308" s="1" t="s">
        <v>2759</v>
      </c>
      <c r="C308" s="111"/>
      <c r="D308" s="111"/>
      <c r="E308" s="93"/>
      <c r="F308" s="93"/>
      <c r="G308" s="6" t="str">
        <f>IF(OR(ISBLANK(E308),ISBLANK(F308)),MIT_controle!$A$10,"")</f>
        <v>Voer in alle cellen een aantal (of 0) in</v>
      </c>
      <c r="H308" s="10"/>
      <c r="I308" s="76"/>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row>
    <row r="309" spans="1:46" s="75" customFormat="1" x14ac:dyDescent="0.25">
      <c r="A309" s="10"/>
      <c r="B309" s="10"/>
      <c r="C309" s="10"/>
      <c r="D309" s="10"/>
      <c r="E309" s="10"/>
      <c r="F309" s="10"/>
      <c r="G309" s="12"/>
      <c r="H309" s="10"/>
      <c r="I309" s="76"/>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row>
    <row r="310" spans="1:46" s="75" customFormat="1" x14ac:dyDescent="0.25">
      <c r="A310" s="164"/>
      <c r="C310" s="221" t="s">
        <v>0</v>
      </c>
      <c r="D310" s="221"/>
      <c r="E310" s="221"/>
      <c r="F310" s="221"/>
      <c r="G310" s="40" t="s">
        <v>1</v>
      </c>
      <c r="I310" s="76"/>
    </row>
    <row r="311" spans="1:46" s="75" customFormat="1" ht="38" x14ac:dyDescent="0.25">
      <c r="A311" s="95" t="s">
        <v>2760</v>
      </c>
      <c r="B311" s="20" t="s">
        <v>2761</v>
      </c>
      <c r="C311" s="194" t="s">
        <v>2</v>
      </c>
      <c r="D311" s="195"/>
      <c r="E311" s="195"/>
      <c r="F311" s="196"/>
      <c r="G311" s="6" t="str">
        <f>IF(OR(C311=MIT_controle!$B$8,ISBLANK(C311)),MIT_controle!$A$8,"")</f>
        <v>Maak een keuze uit het drop-down menu</v>
      </c>
      <c r="I311" s="76"/>
    </row>
    <row r="312" spans="1:46" s="75" customFormat="1" ht="20" x14ac:dyDescent="0.25">
      <c r="A312" s="95" t="s">
        <v>2762</v>
      </c>
      <c r="B312" s="20" t="s">
        <v>2763</v>
      </c>
      <c r="C312" s="194" t="s">
        <v>2</v>
      </c>
      <c r="D312" s="195"/>
      <c r="E312" s="195"/>
      <c r="F312" s="196"/>
      <c r="G312" s="6" t="str">
        <f>IF(OR(C312=MIT_controle!$B$8,ISBLANK(C312)),MIT_controle!$A$8,"")</f>
        <v>Maak een keuze uit het drop-down menu</v>
      </c>
      <c r="I312" s="76"/>
    </row>
    <row r="313" spans="1:46" s="75" customFormat="1" ht="20" x14ac:dyDescent="0.25">
      <c r="A313" s="95" t="s">
        <v>2764</v>
      </c>
      <c r="B313" s="20" t="s">
        <v>2765</v>
      </c>
      <c r="C313" s="194"/>
      <c r="D313" s="195"/>
      <c r="E313" s="195"/>
      <c r="F313" s="196"/>
      <c r="G313" s="6" t="str">
        <f>IF(ISNUMBER(C313),"",MIT_controle!$A$9)</f>
        <v>Voer een aantal (of 0) in</v>
      </c>
      <c r="I313" s="76"/>
    </row>
    <row r="314" spans="1:46" s="75" customFormat="1" x14ac:dyDescent="0.25">
      <c r="A314" s="95"/>
      <c r="B314" s="95"/>
      <c r="C314" s="95"/>
      <c r="D314" s="95"/>
      <c r="E314" s="95"/>
      <c r="F314" s="95"/>
      <c r="G314" s="12"/>
      <c r="I314" s="76"/>
    </row>
    <row r="315" spans="1:46" s="75" customFormat="1" x14ac:dyDescent="0.25">
      <c r="A315" s="10"/>
      <c r="B315" s="10"/>
      <c r="C315" s="221" t="s">
        <v>0</v>
      </c>
      <c r="D315" s="221"/>
      <c r="E315" s="221"/>
      <c r="F315" s="221"/>
      <c r="G315" s="40" t="s">
        <v>1</v>
      </c>
      <c r="H315" s="10"/>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c r="AR315" s="157"/>
      <c r="AS315" s="157"/>
      <c r="AT315" s="157"/>
    </row>
    <row r="316" spans="1:46" s="75" customFormat="1" ht="30" x14ac:dyDescent="0.25">
      <c r="A316" s="10" t="s">
        <v>2766</v>
      </c>
      <c r="B316" s="1" t="s">
        <v>2767</v>
      </c>
      <c r="C316" s="208" t="s">
        <v>47</v>
      </c>
      <c r="D316" s="209"/>
      <c r="E316" s="209"/>
      <c r="F316" s="210"/>
      <c r="G316" s="6" t="str">
        <f>IF(OR(C316=MIT_controle!$B$16,ISBLANK(C316)),MIT_controle!$A$11,"")</f>
        <v>Vermeld (optioneel) een toelichting</v>
      </c>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row>
    <row r="317" spans="1:46" s="75" customFormat="1" x14ac:dyDescent="0.25">
      <c r="A317" s="79"/>
      <c r="I317" s="76"/>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c r="AR317" s="157"/>
      <c r="AS317" s="157"/>
      <c r="AT317" s="157"/>
    </row>
    <row r="318" spans="1:46" s="75" customFormat="1" x14ac:dyDescent="0.25">
      <c r="A318" s="79"/>
      <c r="B318" s="162" t="s">
        <v>2497</v>
      </c>
      <c r="I318" s="76"/>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c r="AR318" s="157"/>
      <c r="AS318" s="157"/>
      <c r="AT318" s="157"/>
    </row>
    <row r="319" spans="1:46" s="75" customFormat="1" x14ac:dyDescent="0.25">
      <c r="A319" s="164"/>
      <c r="C319" s="221" t="s">
        <v>0</v>
      </c>
      <c r="D319" s="221"/>
      <c r="E319" s="221"/>
      <c r="F319" s="221"/>
      <c r="G319" s="40" t="s">
        <v>1</v>
      </c>
      <c r="I319" s="76"/>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c r="AR319" s="157"/>
      <c r="AS319" s="157"/>
      <c r="AT319" s="157"/>
    </row>
    <row r="320" spans="1:46" s="75" customFormat="1" ht="30" x14ac:dyDescent="0.25">
      <c r="A320" s="10" t="s">
        <v>2768</v>
      </c>
      <c r="B320" s="1" t="s">
        <v>2769</v>
      </c>
      <c r="C320" s="208" t="s">
        <v>2</v>
      </c>
      <c r="D320" s="209"/>
      <c r="E320" s="209"/>
      <c r="F320" s="210"/>
      <c r="G320" s="6" t="str">
        <f>IF(OR(C320=MIT_controle!$B$8,ISBLANK(C320)),MIT_controle!$A$8,"")</f>
        <v>Maak een keuze uit het drop-down menu</v>
      </c>
      <c r="I320" s="76"/>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c r="AR320" s="157"/>
      <c r="AS320" s="157"/>
      <c r="AT320" s="157"/>
    </row>
    <row r="321" spans="1:46" s="75" customFormat="1" x14ac:dyDescent="0.25">
      <c r="A321" s="79"/>
      <c r="B321" s="79"/>
      <c r="C321" s="79"/>
      <c r="I321" s="76"/>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c r="AR321" s="157"/>
      <c r="AS321" s="157"/>
      <c r="AT321" s="157"/>
    </row>
    <row r="322" spans="1:46" s="75" customFormat="1" ht="20" x14ac:dyDescent="0.25">
      <c r="A322" s="10" t="s">
        <v>2770</v>
      </c>
      <c r="B322" s="1" t="s">
        <v>2771</v>
      </c>
      <c r="C322" s="221" t="s">
        <v>0</v>
      </c>
      <c r="D322" s="221"/>
      <c r="E322" s="221"/>
      <c r="F322" s="221"/>
      <c r="G322" s="40" t="s">
        <v>1</v>
      </c>
      <c r="I322" s="76"/>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c r="AR322" s="157"/>
      <c r="AS322" s="157"/>
      <c r="AT322" s="157"/>
    </row>
    <row r="323" spans="1:46" s="75" customFormat="1" x14ac:dyDescent="0.25">
      <c r="A323" s="10" t="s">
        <v>2772</v>
      </c>
      <c r="B323" s="1" t="s">
        <v>2773</v>
      </c>
      <c r="C323" s="208" t="s">
        <v>2</v>
      </c>
      <c r="D323" s="209"/>
      <c r="E323" s="209"/>
      <c r="F323" s="210"/>
      <c r="G323" s="6" t="str">
        <f>IF(OR(C323=MIT_controle!$B$8,ISBLANK(C323)),MIT_controle!$A$8,"")</f>
        <v>Maak een keuze uit het drop-down menu</v>
      </c>
      <c r="I323" s="76"/>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c r="AR323" s="157"/>
      <c r="AS323" s="157"/>
      <c r="AT323" s="157"/>
    </row>
    <row r="324" spans="1:46" s="75" customFormat="1" x14ac:dyDescent="0.25">
      <c r="A324" s="10" t="s">
        <v>2774</v>
      </c>
      <c r="B324" s="1" t="s">
        <v>2775</v>
      </c>
      <c r="C324" s="208" t="s">
        <v>2</v>
      </c>
      <c r="D324" s="209"/>
      <c r="E324" s="209"/>
      <c r="F324" s="210"/>
      <c r="G324" s="6" t="str">
        <f>IF(OR(C324=MIT_controle!$B$8,ISBLANK(C324)),MIT_controle!$A$8,"")</f>
        <v>Maak een keuze uit het drop-down menu</v>
      </c>
      <c r="I324" s="76"/>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c r="AR324" s="157"/>
      <c r="AS324" s="157"/>
      <c r="AT324" s="157"/>
    </row>
    <row r="325" spans="1:46" s="75" customFormat="1" x14ac:dyDescent="0.25">
      <c r="A325" s="10" t="s">
        <v>2776</v>
      </c>
      <c r="B325" s="1" t="s">
        <v>2777</v>
      </c>
      <c r="C325" s="208" t="s">
        <v>2</v>
      </c>
      <c r="D325" s="209"/>
      <c r="E325" s="209"/>
      <c r="F325" s="210"/>
      <c r="G325" s="6" t="str">
        <f>IF(OR(C325=MIT_controle!$B$8,ISBLANK(C325)),MIT_controle!$A$8,"")</f>
        <v>Maak een keuze uit het drop-down menu</v>
      </c>
      <c r="I325" s="76"/>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c r="AR325" s="157"/>
      <c r="AS325" s="157"/>
      <c r="AT325" s="157"/>
    </row>
    <row r="326" spans="1:46" s="75" customFormat="1" x14ac:dyDescent="0.25">
      <c r="A326" s="10" t="s">
        <v>2778</v>
      </c>
      <c r="B326" s="1" t="s">
        <v>2779</v>
      </c>
      <c r="C326" s="208" t="s">
        <v>2</v>
      </c>
      <c r="D326" s="209"/>
      <c r="E326" s="209"/>
      <c r="F326" s="210"/>
      <c r="G326" s="6" t="str">
        <f>IF(OR(C326=MIT_controle!$B$8,ISBLANK(C326)),MIT_controle!$A$8,"")</f>
        <v>Maak een keuze uit het drop-down menu</v>
      </c>
      <c r="I326" s="76"/>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c r="AR326" s="157"/>
      <c r="AS326" s="157"/>
      <c r="AT326" s="157"/>
    </row>
    <row r="327" spans="1:46" s="75" customFormat="1" x14ac:dyDescent="0.25">
      <c r="A327" s="10" t="s">
        <v>2780</v>
      </c>
      <c r="B327" s="1" t="s">
        <v>2781</v>
      </c>
      <c r="C327" s="208" t="s">
        <v>2</v>
      </c>
      <c r="D327" s="209"/>
      <c r="E327" s="209"/>
      <c r="F327" s="210"/>
      <c r="G327" s="6" t="str">
        <f>IF(OR(C327=MIT_controle!$B$8,ISBLANK(C327)),MIT_controle!$A$8,"")</f>
        <v>Maak een keuze uit het drop-down menu</v>
      </c>
      <c r="I327" s="76"/>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c r="AR327" s="157"/>
      <c r="AS327" s="157"/>
      <c r="AT327" s="157"/>
    </row>
    <row r="328" spans="1:46" s="75" customFormat="1" x14ac:dyDescent="0.25">
      <c r="A328" s="79"/>
      <c r="I328" s="76"/>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c r="AR328" s="157"/>
      <c r="AS328" s="157"/>
      <c r="AT328" s="157"/>
    </row>
    <row r="329" spans="1:46" s="75" customFormat="1" x14ac:dyDescent="0.25">
      <c r="A329" s="79"/>
      <c r="E329" s="114" t="s">
        <v>2782</v>
      </c>
      <c r="F329" s="114" t="s">
        <v>2783</v>
      </c>
      <c r="I329" s="76"/>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c r="AR329" s="157"/>
      <c r="AS329" s="157"/>
      <c r="AT329" s="157"/>
    </row>
    <row r="330" spans="1:46" s="75" customFormat="1" ht="46" x14ac:dyDescent="0.25">
      <c r="A330" s="10" t="s">
        <v>2784</v>
      </c>
      <c r="B330" s="1" t="s">
        <v>2785</v>
      </c>
      <c r="D330" s="111"/>
      <c r="E330" s="113" t="s">
        <v>2786</v>
      </c>
      <c r="F330" s="113" t="s">
        <v>2787</v>
      </c>
      <c r="G330" s="40" t="s">
        <v>1</v>
      </c>
      <c r="I330" s="76"/>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c r="AR330" s="157"/>
      <c r="AS330" s="157"/>
      <c r="AT330" s="157"/>
    </row>
    <row r="331" spans="1:46" s="75" customFormat="1" x14ac:dyDescent="0.25">
      <c r="A331" s="10" t="s">
        <v>2788</v>
      </c>
      <c r="B331" s="1" t="s">
        <v>2789</v>
      </c>
      <c r="C331" s="111"/>
      <c r="D331" s="111"/>
      <c r="E331" s="83"/>
      <c r="F331" s="83"/>
      <c r="G331" s="6" t="str">
        <f>IF(OR(ISBLANK(E331),ISBLANK(F331)),MIT_controle!$A$23,"")</f>
        <v>Maak een keuze uit het drop-down menu en voer getallen in</v>
      </c>
      <c r="H331" s="10"/>
      <c r="I331" s="76"/>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c r="AR331" s="157"/>
      <c r="AS331" s="157"/>
      <c r="AT331" s="157"/>
    </row>
    <row r="332" spans="1:46" s="75" customFormat="1" x14ac:dyDescent="0.25">
      <c r="A332" s="10" t="s">
        <v>2790</v>
      </c>
      <c r="B332" s="1" t="s">
        <v>2791</v>
      </c>
      <c r="C332" s="111"/>
      <c r="D332" s="111"/>
      <c r="E332" s="83"/>
      <c r="F332" s="83"/>
      <c r="G332" s="6" t="str">
        <f>IF(OR(ISBLANK(E332),ISBLANK(F332)),MIT_controle!$A$23,"")</f>
        <v>Maak een keuze uit het drop-down menu en voer getallen in</v>
      </c>
      <c r="H332" s="10"/>
      <c r="I332" s="76"/>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c r="AR332" s="157"/>
      <c r="AS332" s="157"/>
      <c r="AT332" s="157"/>
    </row>
    <row r="333" spans="1:46" s="75" customFormat="1" x14ac:dyDescent="0.25">
      <c r="A333" s="10" t="s">
        <v>2792</v>
      </c>
      <c r="B333" s="1" t="s">
        <v>2793</v>
      </c>
      <c r="C333" s="111"/>
      <c r="D333" s="111"/>
      <c r="E333" s="83"/>
      <c r="F333" s="83"/>
      <c r="G333" s="6" t="str">
        <f>IF(OR(ISBLANK(E333),ISBLANK(F333)),MIT_controle!$A$23,"")</f>
        <v>Maak een keuze uit het drop-down menu en voer getallen in</v>
      </c>
      <c r="H333" s="10"/>
      <c r="I333" s="76"/>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c r="AR333" s="157"/>
      <c r="AS333" s="157"/>
      <c r="AT333" s="157"/>
    </row>
    <row r="334" spans="1:46" s="75" customFormat="1" x14ac:dyDescent="0.25">
      <c r="A334" s="10" t="s">
        <v>2794</v>
      </c>
      <c r="B334" s="1" t="s">
        <v>2795</v>
      </c>
      <c r="C334" s="111"/>
      <c r="D334" s="111"/>
      <c r="E334" s="83"/>
      <c r="F334" s="83"/>
      <c r="G334" s="6" t="str">
        <f>IF(OR(ISBLANK(E334),ISBLANK(F334)),MIT_controle!$A$23,"")</f>
        <v>Maak een keuze uit het drop-down menu en voer getallen in</v>
      </c>
      <c r="H334" s="10"/>
      <c r="I334" s="76"/>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c r="AR334" s="157"/>
      <c r="AS334" s="157"/>
      <c r="AT334" s="157"/>
    </row>
    <row r="335" spans="1:46" s="75" customFormat="1" x14ac:dyDescent="0.25">
      <c r="A335" s="10" t="s">
        <v>2796</v>
      </c>
      <c r="B335" s="1" t="s">
        <v>2797</v>
      </c>
      <c r="C335" s="111"/>
      <c r="D335" s="111"/>
      <c r="E335" s="83"/>
      <c r="F335" s="83"/>
      <c r="G335" s="6" t="str">
        <f>IF(OR(ISBLANK(E335),ISBLANK(F335)),MIT_controle!$A$23,"")</f>
        <v>Maak een keuze uit het drop-down menu en voer getallen in</v>
      </c>
      <c r="H335" s="10"/>
      <c r="I335" s="76"/>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c r="AR335" s="157"/>
      <c r="AS335" s="157"/>
      <c r="AT335" s="157"/>
    </row>
    <row r="336" spans="1:46" s="75" customFormat="1" x14ac:dyDescent="0.25">
      <c r="A336" s="10" t="s">
        <v>2798</v>
      </c>
      <c r="B336" s="1" t="s">
        <v>2799</v>
      </c>
      <c r="C336" s="111"/>
      <c r="D336" s="111"/>
      <c r="E336" s="83"/>
      <c r="F336" s="83"/>
      <c r="G336" s="6" t="str">
        <f>IF(OR(ISBLANK(E336),ISBLANK(F336)),MIT_controle!$A$23,"")</f>
        <v>Maak een keuze uit het drop-down menu en voer getallen in</v>
      </c>
      <c r="H336" s="10"/>
      <c r="I336" s="76"/>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c r="AR336" s="157"/>
      <c r="AS336" s="157"/>
      <c r="AT336" s="157"/>
    </row>
    <row r="337" spans="1:46" s="75" customFormat="1" x14ac:dyDescent="0.25">
      <c r="A337" s="10"/>
      <c r="B337" s="10"/>
      <c r="C337" s="10"/>
      <c r="D337" s="111"/>
      <c r="E337" s="233" t="s">
        <v>2786</v>
      </c>
      <c r="F337" s="233"/>
      <c r="G337" s="111"/>
      <c r="H337" s="111"/>
      <c r="I337" s="76"/>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row>
    <row r="338" spans="1:46" s="75" customFormat="1" x14ac:dyDescent="0.25">
      <c r="A338" s="10" t="s">
        <v>2800</v>
      </c>
      <c r="B338" s="1" t="s">
        <v>2801</v>
      </c>
      <c r="C338" s="111"/>
      <c r="D338" s="111"/>
      <c r="E338" s="208"/>
      <c r="F338" s="210"/>
      <c r="G338" s="6" t="str">
        <f>IF(ISBLANK(E338),MIT_controle!$A$8,"")</f>
        <v>Maak een keuze uit het drop-down menu</v>
      </c>
      <c r="H338" s="10"/>
      <c r="I338" s="76"/>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c r="AR338" s="157"/>
      <c r="AS338" s="157"/>
      <c r="AT338" s="157"/>
    </row>
    <row r="339" spans="1:46" s="75" customFormat="1" x14ac:dyDescent="0.25">
      <c r="A339" s="10" t="s">
        <v>2802</v>
      </c>
      <c r="B339" s="1" t="s">
        <v>2803</v>
      </c>
      <c r="C339" s="111"/>
      <c r="D339" s="111"/>
      <c r="E339" s="208"/>
      <c r="F339" s="210"/>
      <c r="G339" s="6" t="str">
        <f>IF(ISBLANK(E339),MIT_controle!$A$8,"")</f>
        <v>Maak een keuze uit het drop-down menu</v>
      </c>
      <c r="H339" s="10"/>
      <c r="I339" s="76"/>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row>
    <row r="340" spans="1:46" s="75" customFormat="1" x14ac:dyDescent="0.25">
      <c r="A340" s="79"/>
      <c r="I340" s="76"/>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row>
    <row r="341" spans="1:46" s="75" customFormat="1" x14ac:dyDescent="0.25">
      <c r="A341" s="164"/>
      <c r="D341" s="114"/>
      <c r="E341" s="114"/>
      <c r="F341" s="114"/>
      <c r="I341" s="76"/>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row>
    <row r="342" spans="1:46" s="75" customFormat="1" x14ac:dyDescent="0.25">
      <c r="A342" s="10"/>
      <c r="B342" s="10"/>
      <c r="C342" s="221" t="s">
        <v>0</v>
      </c>
      <c r="D342" s="221"/>
      <c r="E342" s="221"/>
      <c r="F342" s="221"/>
      <c r="G342" s="40" t="s">
        <v>1</v>
      </c>
      <c r="I342" s="76"/>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row>
    <row r="343" spans="1:46" s="75" customFormat="1" ht="40" x14ac:dyDescent="0.25">
      <c r="A343" s="10" t="s">
        <v>2804</v>
      </c>
      <c r="B343" s="1" t="s">
        <v>2805</v>
      </c>
      <c r="C343" s="208" t="s">
        <v>2</v>
      </c>
      <c r="D343" s="209"/>
      <c r="E343" s="209"/>
      <c r="F343" s="210"/>
      <c r="G343" s="6" t="str">
        <f>IF(OR(C343=MIT_controle!$B$8,ISBLANK(C343)),MIT_controle!$A$8,"")</f>
        <v>Maak een keuze uit het drop-down menu</v>
      </c>
      <c r="I343" s="76"/>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row>
    <row r="344" spans="1:46" s="75" customFormat="1" x14ac:dyDescent="0.25">
      <c r="A344" s="79"/>
      <c r="I344" s="76"/>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row>
    <row r="345" spans="1:46" s="75" customFormat="1" x14ac:dyDescent="0.25">
      <c r="A345" s="79"/>
      <c r="D345" s="111"/>
      <c r="E345" s="221" t="s">
        <v>2806</v>
      </c>
      <c r="F345" s="221"/>
      <c r="G345" s="40" t="s">
        <v>1</v>
      </c>
      <c r="I345" s="76"/>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row>
    <row r="346" spans="1:46" s="75" customFormat="1" ht="40" x14ac:dyDescent="0.25">
      <c r="A346" s="10" t="s">
        <v>2807</v>
      </c>
      <c r="B346" s="1" t="s">
        <v>2808</v>
      </c>
      <c r="C346" s="111"/>
      <c r="D346" s="111"/>
      <c r="E346" s="209"/>
      <c r="F346" s="210"/>
      <c r="G346" s="6" t="str">
        <f>IF(ISNUMBER(E346),"",MIT_controle!$A$9)</f>
        <v>Voer een aantal (of 0) in</v>
      </c>
      <c r="H346" s="10"/>
      <c r="I346" s="76"/>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row>
    <row r="347" spans="1:46" s="75" customFormat="1" x14ac:dyDescent="0.25">
      <c r="A347" s="10"/>
      <c r="B347" s="10"/>
      <c r="C347" s="10"/>
      <c r="D347" s="10"/>
      <c r="E347" s="10"/>
      <c r="F347" s="10"/>
      <c r="G347" s="10"/>
      <c r="H347" s="10"/>
      <c r="I347" s="76"/>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row>
    <row r="348" spans="1:46" s="75" customFormat="1" x14ac:dyDescent="0.25">
      <c r="A348" s="10"/>
      <c r="B348" s="10"/>
      <c r="C348" s="221" t="s">
        <v>0</v>
      </c>
      <c r="D348" s="221"/>
      <c r="E348" s="221"/>
      <c r="F348" s="221"/>
      <c r="G348" s="40" t="s">
        <v>1</v>
      </c>
      <c r="H348" s="10"/>
      <c r="I348" s="76"/>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row>
    <row r="349" spans="1:46" s="75" customFormat="1" ht="30" x14ac:dyDescent="0.25">
      <c r="A349" s="10" t="s">
        <v>2809</v>
      </c>
      <c r="B349" s="1" t="s">
        <v>2810</v>
      </c>
      <c r="C349" s="208" t="s">
        <v>47</v>
      </c>
      <c r="D349" s="209"/>
      <c r="E349" s="209"/>
      <c r="F349" s="210"/>
      <c r="G349" s="6" t="str">
        <f>IF(C349=MIT_controle!$B$16,MIT_controle!$A$11,"")</f>
        <v>Vermeld (optioneel) een toelichting</v>
      </c>
      <c r="I349" s="76"/>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row>
    <row r="350" spans="1:46" s="75" customFormat="1" x14ac:dyDescent="0.25">
      <c r="A350" s="79"/>
      <c r="I350" s="76"/>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row>
    <row r="351" spans="1:46" s="75" customFormat="1" x14ac:dyDescent="0.25">
      <c r="A351" s="79"/>
      <c r="B351" s="162" t="s">
        <v>2811</v>
      </c>
      <c r="I351" s="76"/>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row>
    <row r="352" spans="1:46" s="75" customFormat="1" x14ac:dyDescent="0.25">
      <c r="A352" s="10" t="s">
        <v>2812</v>
      </c>
      <c r="B352" s="1" t="s">
        <v>2813</v>
      </c>
      <c r="C352" s="221" t="s">
        <v>0</v>
      </c>
      <c r="D352" s="221"/>
      <c r="E352" s="221"/>
      <c r="F352" s="221"/>
      <c r="G352" s="40" t="s">
        <v>1</v>
      </c>
      <c r="H352" s="10"/>
      <c r="I352" s="76"/>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row>
    <row r="353" spans="1:46" s="75" customFormat="1" x14ac:dyDescent="0.25">
      <c r="A353" s="10" t="s">
        <v>2814</v>
      </c>
      <c r="B353" s="1" t="s">
        <v>2815</v>
      </c>
      <c r="C353" s="208" t="s">
        <v>2</v>
      </c>
      <c r="D353" s="209"/>
      <c r="E353" s="209"/>
      <c r="F353" s="210"/>
      <c r="G353" s="6" t="str">
        <f>IF(OR(C353=MIT_controle!$B$8,ISBLANK(C353)),MIT_controle!$A$8,"")</f>
        <v>Maak een keuze uit het drop-down menu</v>
      </c>
      <c r="I353" s="76"/>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c r="AR353" s="157"/>
      <c r="AS353" s="157"/>
      <c r="AT353" s="157"/>
    </row>
    <row r="354" spans="1:46" s="75" customFormat="1" x14ac:dyDescent="0.25">
      <c r="A354" s="10" t="s">
        <v>2816</v>
      </c>
      <c r="B354" s="1" t="s">
        <v>2817</v>
      </c>
      <c r="C354" s="208" t="s">
        <v>2</v>
      </c>
      <c r="D354" s="209"/>
      <c r="E354" s="209"/>
      <c r="F354" s="210"/>
      <c r="G354" s="6" t="str">
        <f>IF(OR(C354=MIT_controle!$B$8,ISBLANK(C354)),MIT_controle!$A$8,"")</f>
        <v>Maak een keuze uit het drop-down menu</v>
      </c>
      <c r="I354" s="76"/>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c r="AR354" s="157"/>
      <c r="AS354" s="157"/>
      <c r="AT354" s="157"/>
    </row>
    <row r="355" spans="1:46" s="75" customFormat="1" x14ac:dyDescent="0.25">
      <c r="A355" s="10" t="s">
        <v>2818</v>
      </c>
      <c r="B355" s="1" t="s">
        <v>2639</v>
      </c>
      <c r="C355" s="208" t="s">
        <v>2</v>
      </c>
      <c r="D355" s="209"/>
      <c r="E355" s="209"/>
      <c r="F355" s="210"/>
      <c r="G355" s="6" t="str">
        <f>IF(OR(C355=MIT_controle!$B$8,ISBLANK(C355)),MIT_controle!$A$8,"")</f>
        <v>Maak een keuze uit het drop-down menu</v>
      </c>
      <c r="I355" s="76"/>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c r="AR355" s="157"/>
      <c r="AS355" s="157"/>
      <c r="AT355" s="157"/>
    </row>
    <row r="356" spans="1:46" s="75" customFormat="1" x14ac:dyDescent="0.25">
      <c r="A356" s="10" t="s">
        <v>2819</v>
      </c>
      <c r="B356" s="1" t="s">
        <v>2820</v>
      </c>
      <c r="C356" s="208" t="s">
        <v>2</v>
      </c>
      <c r="D356" s="209"/>
      <c r="E356" s="209"/>
      <c r="F356" s="210"/>
      <c r="G356" s="6" t="str">
        <f>IF(OR(C356=MIT_controle!$B$8,ISBLANK(C356)),MIT_controle!$A$8,"")</f>
        <v>Maak een keuze uit het drop-down menu</v>
      </c>
      <c r="I356" s="76"/>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c r="AR356" s="157"/>
      <c r="AS356" s="157"/>
      <c r="AT356" s="157"/>
    </row>
    <row r="357" spans="1:46" s="75" customFormat="1" x14ac:dyDescent="0.25">
      <c r="A357" s="10" t="s">
        <v>2821</v>
      </c>
      <c r="B357" s="1" t="s">
        <v>2822</v>
      </c>
      <c r="C357" s="208" t="s">
        <v>2</v>
      </c>
      <c r="D357" s="209"/>
      <c r="E357" s="209"/>
      <c r="F357" s="210"/>
      <c r="G357" s="6" t="str">
        <f>IF(OR(C357=MIT_controle!$B$8,ISBLANK(C357)),MIT_controle!$A$8,"")</f>
        <v>Maak een keuze uit het drop-down menu</v>
      </c>
      <c r="I357" s="76"/>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c r="AR357" s="157"/>
      <c r="AS357" s="157"/>
      <c r="AT357" s="157"/>
    </row>
    <row r="358" spans="1:46" s="75" customFormat="1" x14ac:dyDescent="0.25">
      <c r="A358" s="10" t="s">
        <v>2823</v>
      </c>
      <c r="B358" s="1" t="s">
        <v>2497</v>
      </c>
      <c r="C358" s="208" t="s">
        <v>2</v>
      </c>
      <c r="D358" s="209"/>
      <c r="E358" s="209"/>
      <c r="F358" s="210"/>
      <c r="G358" s="6" t="str">
        <f>IF(OR(C358=MIT_controle!$B$8,ISBLANK(C358)),MIT_controle!$A$8,"")</f>
        <v>Maak een keuze uit het drop-down menu</v>
      </c>
      <c r="I358" s="76"/>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c r="AR358" s="157"/>
      <c r="AS358" s="157"/>
      <c r="AT358" s="157"/>
    </row>
    <row r="359" spans="1:46" s="75" customFormat="1" x14ac:dyDescent="0.25">
      <c r="A359" s="10" t="s">
        <v>2824</v>
      </c>
      <c r="B359" s="1" t="s">
        <v>2825</v>
      </c>
      <c r="C359" s="208" t="s">
        <v>2</v>
      </c>
      <c r="D359" s="209"/>
      <c r="E359" s="209"/>
      <c r="F359" s="210"/>
      <c r="G359" s="6" t="str">
        <f>IF(OR(C359=MIT_controle!$B$8,ISBLANK(C359)),MIT_controle!$A$8,"")</f>
        <v>Maak een keuze uit het drop-down menu</v>
      </c>
      <c r="I359" s="76"/>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c r="AR359" s="157"/>
      <c r="AS359" s="157"/>
      <c r="AT359" s="157"/>
    </row>
    <row r="360" spans="1:46" s="75" customFormat="1" ht="20" x14ac:dyDescent="0.25">
      <c r="A360" s="10" t="s">
        <v>2826</v>
      </c>
      <c r="B360" s="1" t="s">
        <v>2827</v>
      </c>
      <c r="C360" s="208" t="s">
        <v>2</v>
      </c>
      <c r="D360" s="209"/>
      <c r="E360" s="209"/>
      <c r="F360" s="210"/>
      <c r="G360" s="6" t="str">
        <f>IF(OR(C360=MIT_controle!$B$8,ISBLANK(C360)),MIT_controle!$A$8,"")</f>
        <v>Maak een keuze uit het drop-down menu</v>
      </c>
      <c r="I360" s="76"/>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c r="AR360" s="157"/>
      <c r="AS360" s="157"/>
      <c r="AT360" s="157"/>
    </row>
    <row r="361" spans="1:46" s="75" customFormat="1" x14ac:dyDescent="0.25">
      <c r="A361" s="10" t="s">
        <v>2828</v>
      </c>
      <c r="B361" s="1" t="s">
        <v>2829</v>
      </c>
      <c r="C361" s="208" t="s">
        <v>47</v>
      </c>
      <c r="D361" s="209"/>
      <c r="E361" s="209"/>
      <c r="F361" s="210"/>
      <c r="G361" s="6" t="str">
        <f>IF(OR(C361=MIT_controle!$B$16,ISBLANK(C361)),MIT_controle!$A$16,"")</f>
        <v>Geef een toelichting of kies "n.v.t."</v>
      </c>
      <c r="I361" s="76"/>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c r="AR361" s="157"/>
      <c r="AS361" s="157"/>
      <c r="AT361" s="157"/>
    </row>
    <row r="362" spans="1:46" s="75" customFormat="1" x14ac:dyDescent="0.25">
      <c r="A362" s="164"/>
      <c r="I362" s="76"/>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c r="AR362" s="157"/>
      <c r="AS362" s="157"/>
      <c r="AT362" s="157"/>
    </row>
    <row r="363" spans="1:46" s="75" customFormat="1" x14ac:dyDescent="0.25">
      <c r="A363" s="164"/>
      <c r="C363" s="221" t="s">
        <v>0</v>
      </c>
      <c r="D363" s="221"/>
      <c r="E363" s="221"/>
      <c r="F363" s="221"/>
      <c r="G363" s="40" t="s">
        <v>1</v>
      </c>
      <c r="I363" s="76"/>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c r="AR363" s="157"/>
      <c r="AS363" s="157"/>
      <c r="AT363" s="157"/>
    </row>
    <row r="364" spans="1:46" s="75" customFormat="1" ht="20" x14ac:dyDescent="0.25">
      <c r="A364" s="10" t="s">
        <v>2830</v>
      </c>
      <c r="B364" s="1" t="s">
        <v>2831</v>
      </c>
      <c r="C364" s="208" t="s">
        <v>2</v>
      </c>
      <c r="D364" s="209"/>
      <c r="E364" s="209"/>
      <c r="F364" s="210"/>
      <c r="G364" s="6" t="str">
        <f>IF(OR(C364=MIT_controle!$B$8,ISBLANK(C364)),MIT_controle!$A$8,"")</f>
        <v>Maak een keuze uit het drop-down menu</v>
      </c>
      <c r="I364" s="76"/>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row>
    <row r="365" spans="1:46" s="75" customFormat="1" x14ac:dyDescent="0.25">
      <c r="A365" s="79"/>
      <c r="I365" s="76"/>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c r="AS365" s="157"/>
      <c r="AT365" s="157"/>
    </row>
    <row r="366" spans="1:46" s="75" customFormat="1" x14ac:dyDescent="0.25">
      <c r="A366" s="164"/>
      <c r="C366" s="221" t="s">
        <v>0</v>
      </c>
      <c r="D366" s="221"/>
      <c r="E366" s="221"/>
      <c r="F366" s="221"/>
      <c r="G366" s="40" t="s">
        <v>1</v>
      </c>
      <c r="I366" s="76"/>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c r="AS366" s="157"/>
      <c r="AT366" s="157"/>
    </row>
    <row r="367" spans="1:46" s="75" customFormat="1" ht="30" x14ac:dyDescent="0.25">
      <c r="A367" s="10" t="s">
        <v>2832</v>
      </c>
      <c r="B367" s="1" t="s">
        <v>2833</v>
      </c>
      <c r="C367" s="208" t="s">
        <v>2</v>
      </c>
      <c r="D367" s="209"/>
      <c r="E367" s="209"/>
      <c r="F367" s="210"/>
      <c r="G367" s="6" t="str">
        <f>IF(OR(C367=MIT_controle!$B$8,ISBLANK(C367)),MIT_controle!$A$8,"")</f>
        <v>Maak een keuze uit het drop-down menu</v>
      </c>
      <c r="I367" s="76"/>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row>
    <row r="368" spans="1:46" s="75" customFormat="1" ht="30" x14ac:dyDescent="0.25">
      <c r="A368" s="10" t="s">
        <v>2834</v>
      </c>
      <c r="B368" s="88" t="s">
        <v>2835</v>
      </c>
      <c r="C368" s="208" t="s">
        <v>2</v>
      </c>
      <c r="D368" s="209"/>
      <c r="E368" s="209"/>
      <c r="F368" s="210"/>
      <c r="G368" s="6" t="str">
        <f>IF(OR(C368=MIT_controle!$B$8,ISBLANK(C368)),MIT_controle!$A$8,"")</f>
        <v>Maak een keuze uit het drop-down menu</v>
      </c>
      <c r="I368" s="76"/>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row>
    <row r="369" spans="1:46" s="75" customFormat="1" x14ac:dyDescent="0.25">
      <c r="A369" s="79"/>
      <c r="I369" s="76"/>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row>
    <row r="370" spans="1:46" s="75" customFormat="1" ht="30" x14ac:dyDescent="0.25">
      <c r="A370" s="10" t="s">
        <v>2836</v>
      </c>
      <c r="B370" s="1" t="s">
        <v>2837</v>
      </c>
      <c r="C370" s="221" t="s">
        <v>0</v>
      </c>
      <c r="D370" s="221"/>
      <c r="E370" s="221"/>
      <c r="F370" s="221"/>
      <c r="G370" s="40" t="s">
        <v>1</v>
      </c>
      <c r="H370" s="10"/>
      <c r="I370" s="76"/>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row>
    <row r="371" spans="1:46" s="75" customFormat="1" x14ac:dyDescent="0.25">
      <c r="A371" s="10" t="s">
        <v>2838</v>
      </c>
      <c r="B371" s="1" t="s">
        <v>2839</v>
      </c>
      <c r="C371" s="208" t="s">
        <v>2</v>
      </c>
      <c r="D371" s="209"/>
      <c r="E371" s="209"/>
      <c r="F371" s="210"/>
      <c r="G371" s="6" t="str">
        <f>IF(OR(C371=MIT_controle!$B$8,ISBLANK(C371)),MIT_controle!$A$8,"")</f>
        <v>Maak een keuze uit het drop-down menu</v>
      </c>
      <c r="I371" s="76"/>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row>
    <row r="372" spans="1:46" s="75" customFormat="1" x14ac:dyDescent="0.25">
      <c r="A372" s="10" t="s">
        <v>2840</v>
      </c>
      <c r="B372" s="1" t="s">
        <v>2841</v>
      </c>
      <c r="C372" s="208" t="s">
        <v>2</v>
      </c>
      <c r="D372" s="209"/>
      <c r="E372" s="209"/>
      <c r="F372" s="210"/>
      <c r="G372" s="6" t="str">
        <f>IF(OR(C372=MIT_controle!$B$8,ISBLANK(C372)),MIT_controle!$A$8,"")</f>
        <v>Maak een keuze uit het drop-down menu</v>
      </c>
      <c r="I372" s="76"/>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c r="AR372" s="157"/>
      <c r="AS372" s="157"/>
      <c r="AT372" s="157"/>
    </row>
    <row r="373" spans="1:46" s="75" customFormat="1" x14ac:dyDescent="0.25">
      <c r="A373" s="10" t="s">
        <v>2842</v>
      </c>
      <c r="B373" s="1" t="s">
        <v>2843</v>
      </c>
      <c r="C373" s="208" t="s">
        <v>2</v>
      </c>
      <c r="D373" s="209"/>
      <c r="E373" s="209"/>
      <c r="F373" s="210"/>
      <c r="G373" s="6" t="str">
        <f>IF(OR(C373=MIT_controle!$B$8,ISBLANK(C373)),MIT_controle!$A$8,"")</f>
        <v>Maak een keuze uit het drop-down menu</v>
      </c>
      <c r="I373" s="76"/>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c r="AR373" s="157"/>
      <c r="AS373" s="157"/>
      <c r="AT373" s="157"/>
    </row>
    <row r="374" spans="1:46" s="75" customFormat="1" x14ac:dyDescent="0.25">
      <c r="A374" s="10" t="s">
        <v>2844</v>
      </c>
      <c r="B374" s="1" t="s">
        <v>2845</v>
      </c>
      <c r="C374" s="208" t="s">
        <v>2</v>
      </c>
      <c r="D374" s="209"/>
      <c r="E374" s="209"/>
      <c r="F374" s="210"/>
      <c r="G374" s="6" t="str">
        <f>IF(OR(C374=MIT_controle!$B$8,ISBLANK(C374)),MIT_controle!$A$8,"")</f>
        <v>Maak een keuze uit het drop-down menu</v>
      </c>
      <c r="I374" s="76"/>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row>
    <row r="375" spans="1:46" s="75" customFormat="1" x14ac:dyDescent="0.25">
      <c r="A375" s="10" t="s">
        <v>2846</v>
      </c>
      <c r="B375" s="1" t="s">
        <v>2847</v>
      </c>
      <c r="C375" s="208" t="s">
        <v>2</v>
      </c>
      <c r="D375" s="209"/>
      <c r="E375" s="209"/>
      <c r="F375" s="210"/>
      <c r="G375" s="6" t="str">
        <f>IF(OR(C375=MIT_controle!$B$8,ISBLANK(C375)),MIT_controle!$A$8,"")</f>
        <v>Maak een keuze uit het drop-down menu</v>
      </c>
      <c r="I375" s="76"/>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row>
    <row r="376" spans="1:46" s="75" customFormat="1" x14ac:dyDescent="0.25">
      <c r="A376" s="79"/>
      <c r="I376" s="76"/>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row>
    <row r="377" spans="1:46" s="75" customFormat="1" x14ac:dyDescent="0.25">
      <c r="A377" s="10"/>
      <c r="B377" s="10"/>
      <c r="C377" s="221" t="s">
        <v>0</v>
      </c>
      <c r="D377" s="221"/>
      <c r="E377" s="221"/>
      <c r="F377" s="221"/>
      <c r="G377" s="40" t="s">
        <v>1</v>
      </c>
      <c r="H377" s="10"/>
      <c r="I377" s="76"/>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c r="AR377" s="157"/>
      <c r="AS377" s="157"/>
      <c r="AT377" s="157"/>
    </row>
    <row r="378" spans="1:46" s="75" customFormat="1" ht="30" x14ac:dyDescent="0.25">
      <c r="A378" s="10" t="s">
        <v>2848</v>
      </c>
      <c r="B378" s="1" t="s">
        <v>2849</v>
      </c>
      <c r="C378" s="208" t="s">
        <v>47</v>
      </c>
      <c r="D378" s="209"/>
      <c r="E378" s="209"/>
      <c r="F378" s="210"/>
      <c r="G378" s="6" t="str">
        <f>IF(OR(C378=MIT_controle!$B$16,ISBLANK(C378)),MIT_controle!$A$11,"")</f>
        <v>Vermeld (optioneel) een toelichting</v>
      </c>
      <c r="I378" s="76"/>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row>
    <row r="379" spans="1:46" s="75" customFormat="1" x14ac:dyDescent="0.25">
      <c r="A379" s="10"/>
      <c r="B379" s="10"/>
      <c r="C379" s="10"/>
      <c r="D379" s="10"/>
      <c r="E379" s="10"/>
      <c r="F379" s="10"/>
      <c r="G379" s="10"/>
      <c r="I379" s="76"/>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row>
    <row r="380" spans="1:46" s="75" customFormat="1" x14ac:dyDescent="0.25">
      <c r="A380" s="79"/>
      <c r="I380" s="76"/>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row>
    <row r="381" spans="1:46" s="75" customFormat="1" x14ac:dyDescent="0.25">
      <c r="A381" s="79"/>
      <c r="B381" s="161" t="s">
        <v>2850</v>
      </c>
      <c r="I381" s="76"/>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c r="AR381" s="157"/>
      <c r="AS381" s="157"/>
      <c r="AT381" s="157"/>
    </row>
    <row r="382" spans="1:46" s="75" customFormat="1" x14ac:dyDescent="0.25">
      <c r="A382" s="164"/>
      <c r="D382" s="114" t="s">
        <v>2851</v>
      </c>
      <c r="E382" s="114" t="s">
        <v>2852</v>
      </c>
      <c r="F382" s="114" t="s">
        <v>2853</v>
      </c>
      <c r="I382" s="76"/>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row>
    <row r="383" spans="1:46" s="75" customFormat="1" ht="60" x14ac:dyDescent="0.25">
      <c r="A383" s="10" t="s">
        <v>2854</v>
      </c>
      <c r="B383" s="1" t="s">
        <v>2855</v>
      </c>
      <c r="D383" s="113" t="s">
        <v>2856</v>
      </c>
      <c r="E383" s="113" t="s">
        <v>2857</v>
      </c>
      <c r="F383" s="113" t="s">
        <v>2858</v>
      </c>
      <c r="G383" s="40" t="s">
        <v>1</v>
      </c>
      <c r="I383" s="76"/>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row>
    <row r="384" spans="1:46" s="75" customFormat="1" x14ac:dyDescent="0.25">
      <c r="A384" s="10" t="s">
        <v>2859</v>
      </c>
      <c r="B384" s="1" t="s">
        <v>2860</v>
      </c>
      <c r="D384" s="83"/>
      <c r="E384" s="83"/>
      <c r="F384" s="83"/>
      <c r="G384" s="6" t="str">
        <f>IF(OR(ISBLANK(D384),ISBLANK(E384),ISBLANK(F384)),MIT_controle!$A$8,"")</f>
        <v>Maak een keuze uit het drop-down menu</v>
      </c>
      <c r="I384" s="76"/>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row>
    <row r="385" spans="1:46" s="75" customFormat="1" x14ac:dyDescent="0.25">
      <c r="A385" s="10" t="s">
        <v>2861</v>
      </c>
      <c r="B385" s="1" t="s">
        <v>2862</v>
      </c>
      <c r="D385" s="83"/>
      <c r="E385" s="83"/>
      <c r="F385" s="83"/>
      <c r="G385" s="6" t="str">
        <f>IF(OR(ISBLANK(D385),ISBLANK(E385),ISBLANK(F385)),MIT_controle!$A$8,"")</f>
        <v>Maak een keuze uit het drop-down menu</v>
      </c>
      <c r="I385" s="76"/>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row>
    <row r="386" spans="1:46" s="75" customFormat="1" x14ac:dyDescent="0.25">
      <c r="A386" s="10" t="s">
        <v>2863</v>
      </c>
      <c r="B386" s="1" t="s">
        <v>2864</v>
      </c>
      <c r="D386" s="83"/>
      <c r="E386" s="83"/>
      <c r="F386" s="83"/>
      <c r="G386" s="6" t="str">
        <f>IF(OR(ISBLANK(D386),ISBLANK(E386),ISBLANK(F386)),MIT_controle!$A$8,"")</f>
        <v>Maak een keuze uit het drop-down menu</v>
      </c>
      <c r="I386" s="76"/>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c r="AR386" s="157"/>
      <c r="AS386" s="157"/>
      <c r="AT386" s="157"/>
    </row>
    <row r="387" spans="1:46" s="75" customFormat="1" x14ac:dyDescent="0.25">
      <c r="A387" s="10" t="s">
        <v>2865</v>
      </c>
      <c r="B387" s="1" t="s">
        <v>2866</v>
      </c>
      <c r="D387" s="83"/>
      <c r="E387" s="83"/>
      <c r="F387" s="83"/>
      <c r="G387" s="6" t="str">
        <f>IF(OR(ISBLANK(D387),ISBLANK(E387),ISBLANK(F387)),MIT_controle!$A$8,"")</f>
        <v>Maak een keuze uit het drop-down menu</v>
      </c>
      <c r="I387" s="76"/>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row>
    <row r="388" spans="1:46" s="75" customFormat="1" x14ac:dyDescent="0.25">
      <c r="A388" s="10" t="s">
        <v>2867</v>
      </c>
      <c r="B388" s="1" t="s">
        <v>2868</v>
      </c>
      <c r="D388" s="83"/>
      <c r="E388" s="83"/>
      <c r="F388" s="83"/>
      <c r="G388" s="6" t="str">
        <f>IF(OR(ISBLANK(D388),ISBLANK(E388),ISBLANK(F388)),MIT_controle!$A$8,"")</f>
        <v>Maak een keuze uit het drop-down menu</v>
      </c>
      <c r="I388" s="76"/>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row>
    <row r="389" spans="1:46" s="75" customFormat="1" x14ac:dyDescent="0.25">
      <c r="A389" s="10" t="s">
        <v>2869</v>
      </c>
      <c r="B389" s="1" t="s">
        <v>2870</v>
      </c>
      <c r="D389" s="83"/>
      <c r="E389" s="83"/>
      <c r="F389" s="83"/>
      <c r="G389" s="6" t="str">
        <f>IF(OR(ISBLANK(D389),ISBLANK(E389),ISBLANK(F389)),MIT_controle!$A$8,"")</f>
        <v>Maak een keuze uit het drop-down menu</v>
      </c>
      <c r="I389" s="76"/>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c r="AR389" s="157"/>
      <c r="AS389" s="157"/>
      <c r="AT389" s="157"/>
    </row>
    <row r="390" spans="1:46" s="75" customFormat="1" x14ac:dyDescent="0.25">
      <c r="A390" s="10" t="s">
        <v>2871</v>
      </c>
      <c r="B390" s="1" t="s">
        <v>2872</v>
      </c>
      <c r="D390" s="83"/>
      <c r="E390" s="83"/>
      <c r="F390" s="83"/>
      <c r="G390" s="6" t="str">
        <f>IF(OR(ISBLANK(D390),ISBLANK(E390),ISBLANK(F390)),MIT_controle!$A$8,"")</f>
        <v>Maak een keuze uit het drop-down menu</v>
      </c>
      <c r="I390" s="76"/>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c r="AR390" s="157"/>
      <c r="AS390" s="157"/>
      <c r="AT390" s="157"/>
    </row>
    <row r="391" spans="1:46" s="96" customFormat="1" ht="14.5" x14ac:dyDescent="0.35">
      <c r="A391" s="134"/>
    </row>
    <row r="392" spans="1:46" s="75" customFormat="1" x14ac:dyDescent="0.25">
      <c r="A392" s="164"/>
      <c r="C392" s="221" t="s">
        <v>0</v>
      </c>
      <c r="D392" s="221"/>
      <c r="E392" s="221"/>
      <c r="F392" s="221"/>
      <c r="G392" s="40" t="s">
        <v>1</v>
      </c>
      <c r="I392" s="76"/>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c r="AT392" s="157"/>
    </row>
    <row r="393" spans="1:46" s="75" customFormat="1" ht="20" x14ac:dyDescent="0.25">
      <c r="A393" s="10" t="s">
        <v>2873</v>
      </c>
      <c r="B393" s="1" t="s">
        <v>2874</v>
      </c>
      <c r="C393" s="208" t="s">
        <v>47</v>
      </c>
      <c r="D393" s="209"/>
      <c r="E393" s="209"/>
      <c r="F393" s="210"/>
      <c r="G393" s="6" t="str">
        <f>IF(OR(C393=MIT_controle!$B$16,ISBLANK(C393)),MIT_controle!$A$11,"")</f>
        <v>Vermeld (optioneel) een toelichting</v>
      </c>
      <c r="H393" s="10"/>
      <c r="I393" s="76"/>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row>
    <row r="394" spans="1:46" s="75" customFormat="1" x14ac:dyDescent="0.25">
      <c r="A394" s="79"/>
      <c r="I394" s="76"/>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row>
    <row r="395" spans="1:46" s="75" customFormat="1" x14ac:dyDescent="0.25">
      <c r="A395" s="164"/>
      <c r="D395" s="114" t="s">
        <v>2875</v>
      </c>
      <c r="E395" s="114" t="s">
        <v>2876</v>
      </c>
      <c r="F395" s="114" t="s">
        <v>2877</v>
      </c>
      <c r="I395" s="76"/>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c r="AR395" s="157"/>
      <c r="AS395" s="157"/>
      <c r="AT395" s="157"/>
    </row>
    <row r="396" spans="1:46" s="75" customFormat="1" ht="34.5" x14ac:dyDescent="0.25">
      <c r="A396" s="10" t="s">
        <v>2878</v>
      </c>
      <c r="B396" s="1" t="s">
        <v>2879</v>
      </c>
      <c r="D396" s="113" t="s">
        <v>2856</v>
      </c>
      <c r="E396" s="113" t="s">
        <v>2857</v>
      </c>
      <c r="F396" s="113" t="s">
        <v>2858</v>
      </c>
      <c r="G396" s="40" t="s">
        <v>1</v>
      </c>
      <c r="I396" s="76"/>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row>
    <row r="397" spans="1:46" s="75" customFormat="1" x14ac:dyDescent="0.25">
      <c r="A397" s="10" t="s">
        <v>2880</v>
      </c>
      <c r="B397" s="1" t="s">
        <v>2860</v>
      </c>
      <c r="D397" s="83"/>
      <c r="E397" s="83"/>
      <c r="F397" s="83"/>
      <c r="G397" s="6" t="str">
        <f>IF(OR(ISBLANK(D397),ISBLANK(E397),ISBLANK(F397)),MIT_controle!$A$8,"")</f>
        <v>Maak een keuze uit het drop-down menu</v>
      </c>
      <c r="I397" s="76"/>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row>
    <row r="398" spans="1:46" s="75" customFormat="1" x14ac:dyDescent="0.25">
      <c r="A398" s="10" t="s">
        <v>2881</v>
      </c>
      <c r="B398" s="1" t="s">
        <v>2862</v>
      </c>
      <c r="D398" s="83"/>
      <c r="E398" s="83"/>
      <c r="F398" s="83"/>
      <c r="G398" s="6" t="str">
        <f>IF(OR(ISBLANK(D398),ISBLANK(E398),ISBLANK(F398)),MIT_controle!$A$8,"")</f>
        <v>Maak een keuze uit het drop-down menu</v>
      </c>
      <c r="I398" s="76"/>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row>
    <row r="399" spans="1:46" s="75" customFormat="1" x14ac:dyDescent="0.25">
      <c r="A399" s="10" t="s">
        <v>2882</v>
      </c>
      <c r="B399" s="1" t="s">
        <v>2864</v>
      </c>
      <c r="D399" s="83"/>
      <c r="E399" s="83"/>
      <c r="F399" s="83"/>
      <c r="G399" s="6" t="str">
        <f>IF(OR(ISBLANK(D399),ISBLANK(E399),ISBLANK(F399)),MIT_controle!$A$8,"")</f>
        <v>Maak een keuze uit het drop-down menu</v>
      </c>
      <c r="I399" s="76"/>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row>
    <row r="400" spans="1:46" s="75" customFormat="1" x14ac:dyDescent="0.25">
      <c r="A400" s="10" t="s">
        <v>2883</v>
      </c>
      <c r="B400" s="1" t="s">
        <v>2866</v>
      </c>
      <c r="D400" s="83"/>
      <c r="E400" s="83"/>
      <c r="F400" s="83"/>
      <c r="G400" s="6" t="str">
        <f>IF(OR(ISBLANK(D400),ISBLANK(E400),ISBLANK(F400)),MIT_controle!$A$8,"")</f>
        <v>Maak een keuze uit het drop-down menu</v>
      </c>
      <c r="I400" s="76"/>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row>
    <row r="401" spans="1:46" s="75" customFormat="1" x14ac:dyDescent="0.25">
      <c r="A401" s="10" t="s">
        <v>2884</v>
      </c>
      <c r="B401" s="1" t="s">
        <v>2868</v>
      </c>
      <c r="D401" s="83"/>
      <c r="E401" s="83"/>
      <c r="F401" s="83"/>
      <c r="G401" s="6" t="str">
        <f>IF(OR(ISBLANK(D401),ISBLANK(E401),ISBLANK(F401)),MIT_controle!$A$8,"")</f>
        <v>Maak een keuze uit het drop-down menu</v>
      </c>
      <c r="I401" s="76"/>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row>
    <row r="402" spans="1:46" s="75" customFormat="1" x14ac:dyDescent="0.25">
      <c r="A402" s="10" t="s">
        <v>2885</v>
      </c>
      <c r="B402" s="1" t="s">
        <v>2870</v>
      </c>
      <c r="D402" s="83"/>
      <c r="E402" s="83"/>
      <c r="F402" s="83"/>
      <c r="G402" s="6" t="str">
        <f>IF(OR(ISBLANK(D402),ISBLANK(E402),ISBLANK(F402)),MIT_controle!$A$8,"")</f>
        <v>Maak een keuze uit het drop-down menu</v>
      </c>
      <c r="I402" s="76"/>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row>
    <row r="403" spans="1:46" s="75" customFormat="1" x14ac:dyDescent="0.25">
      <c r="A403" s="10" t="s">
        <v>2886</v>
      </c>
      <c r="B403" s="1" t="s">
        <v>2872</v>
      </c>
      <c r="D403" s="83"/>
      <c r="E403" s="83"/>
      <c r="F403" s="83"/>
      <c r="G403" s="6" t="str">
        <f>IF(OR(ISBLANK(D403),ISBLANK(E403),ISBLANK(F403)),MIT_controle!$A$8,"")</f>
        <v>Maak een keuze uit het drop-down menu</v>
      </c>
      <c r="I403" s="76"/>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row>
    <row r="404" spans="1:46" s="96" customFormat="1" ht="14.5" x14ac:dyDescent="0.35">
      <c r="A404" s="134"/>
    </row>
    <row r="405" spans="1:46" s="75" customFormat="1" x14ac:dyDescent="0.25">
      <c r="A405" s="10"/>
      <c r="B405" s="10"/>
      <c r="C405" s="221" t="s">
        <v>0</v>
      </c>
      <c r="D405" s="221"/>
      <c r="E405" s="221"/>
      <c r="F405" s="221"/>
      <c r="G405" s="40" t="s">
        <v>1</v>
      </c>
      <c r="H405" s="10"/>
      <c r="I405" s="76"/>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row>
    <row r="406" spans="1:46" s="75" customFormat="1" ht="30" x14ac:dyDescent="0.25">
      <c r="A406" s="10" t="s">
        <v>2887</v>
      </c>
      <c r="B406" s="1" t="s">
        <v>2888</v>
      </c>
      <c r="C406" s="208" t="s">
        <v>47</v>
      </c>
      <c r="D406" s="209"/>
      <c r="E406" s="209"/>
      <c r="F406" s="210"/>
      <c r="G406" s="6" t="str">
        <f>IF(OR(C406=MIT_controle!$B$16,ISBLANK(C406)),MIT_controle!$A$11,"")</f>
        <v>Vermeld (optioneel) een toelichting</v>
      </c>
      <c r="I406" s="76"/>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row>
    <row r="407" spans="1:46" s="75" customFormat="1" x14ac:dyDescent="0.25">
      <c r="A407" s="79"/>
      <c r="I407" s="76"/>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row>
    <row r="408" spans="1:46" s="75" customFormat="1" x14ac:dyDescent="0.25">
      <c r="A408" s="79"/>
      <c r="I408" s="76"/>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row>
    <row r="409" spans="1:46" s="75" customFormat="1" x14ac:dyDescent="0.25">
      <c r="A409" s="10"/>
      <c r="B409" s="161" t="s">
        <v>2889</v>
      </c>
      <c r="C409" s="10"/>
      <c r="D409" s="10"/>
      <c r="E409" s="10"/>
      <c r="F409" s="10"/>
      <c r="G409" s="10"/>
      <c r="H409" s="10"/>
      <c r="I409" s="76"/>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row>
    <row r="410" spans="1:46" s="75" customFormat="1" x14ac:dyDescent="0.25">
      <c r="A410" s="79"/>
      <c r="I410" s="76"/>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row>
    <row r="411" spans="1:46" s="75" customFormat="1" x14ac:dyDescent="0.25">
      <c r="A411" s="79"/>
      <c r="B411" s="167" t="s">
        <v>2890</v>
      </c>
      <c r="I411" s="76"/>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row>
    <row r="412" spans="1:46" s="7" customFormat="1" x14ac:dyDescent="0.25">
      <c r="A412" s="164"/>
      <c r="B412" s="75"/>
      <c r="C412" s="221" t="s">
        <v>0</v>
      </c>
      <c r="D412" s="221"/>
      <c r="E412" s="221"/>
      <c r="F412" s="221"/>
      <c r="G412" s="46" t="s">
        <v>1</v>
      </c>
    </row>
    <row r="413" spans="1:46" s="7" customFormat="1" ht="20" x14ac:dyDescent="0.25">
      <c r="A413" s="10" t="s">
        <v>2891</v>
      </c>
      <c r="B413" s="1" t="s">
        <v>2892</v>
      </c>
      <c r="C413" s="208" t="s">
        <v>2</v>
      </c>
      <c r="D413" s="209"/>
      <c r="E413" s="209"/>
      <c r="F413" s="210"/>
      <c r="G413" s="6" t="str">
        <f>IF(OR(C413=MIT_controle!$B$8,ISBLANK(C413)),MIT_controle!$A$8,"")</f>
        <v>Maak een keuze uit het drop-down menu</v>
      </c>
    </row>
    <row r="414" spans="1:46" s="75" customFormat="1" x14ac:dyDescent="0.25">
      <c r="A414" s="79"/>
      <c r="I414" s="76"/>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row>
    <row r="415" spans="1:46" s="75" customFormat="1" ht="20" x14ac:dyDescent="0.25">
      <c r="A415" s="10" t="s">
        <v>2893</v>
      </c>
      <c r="B415" s="1" t="s">
        <v>2894</v>
      </c>
      <c r="C415" s="228" t="s">
        <v>0</v>
      </c>
      <c r="D415" s="228"/>
      <c r="E415" s="228"/>
      <c r="F415" s="228"/>
      <c r="G415" s="40" t="s">
        <v>1</v>
      </c>
      <c r="H415" s="10"/>
      <c r="I415" s="76"/>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row>
    <row r="416" spans="1:46" s="75" customFormat="1" x14ac:dyDescent="0.25">
      <c r="A416" s="10" t="s">
        <v>2895</v>
      </c>
      <c r="B416" s="1" t="s">
        <v>2896</v>
      </c>
      <c r="C416" s="208" t="s">
        <v>2</v>
      </c>
      <c r="D416" s="209"/>
      <c r="E416" s="209"/>
      <c r="F416" s="210"/>
      <c r="G416" s="6" t="str">
        <f>IF(OR(C416=MIT_controle!$B$8,ISBLANK(C416)),MIT_controle!$A$8,"")</f>
        <v>Maak een keuze uit het drop-down menu</v>
      </c>
      <c r="I416" s="76"/>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row>
    <row r="417" spans="1:46" s="75" customFormat="1" x14ac:dyDescent="0.25">
      <c r="A417" s="10" t="s">
        <v>2897</v>
      </c>
      <c r="B417" s="1" t="s">
        <v>2898</v>
      </c>
      <c r="C417" s="208" t="s">
        <v>2</v>
      </c>
      <c r="D417" s="209"/>
      <c r="E417" s="209"/>
      <c r="F417" s="210"/>
      <c r="G417" s="6" t="str">
        <f>IF(OR(C417=MIT_controle!$B$8,ISBLANK(C417)),MIT_controle!$A$8,"")</f>
        <v>Maak een keuze uit het drop-down menu</v>
      </c>
      <c r="I417" s="76"/>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c r="AR417" s="157"/>
      <c r="AS417" s="157"/>
      <c r="AT417" s="157"/>
    </row>
    <row r="418" spans="1:46" s="75" customFormat="1" x14ac:dyDescent="0.25">
      <c r="A418" s="10" t="s">
        <v>2899</v>
      </c>
      <c r="B418" s="1" t="s">
        <v>2900</v>
      </c>
      <c r="C418" s="208" t="s">
        <v>2</v>
      </c>
      <c r="D418" s="209"/>
      <c r="E418" s="209"/>
      <c r="F418" s="210"/>
      <c r="G418" s="6" t="str">
        <f>IF(OR(C418=MIT_controle!$B$8,ISBLANK(C418)),MIT_controle!$A$8,"")</f>
        <v>Maak een keuze uit het drop-down menu</v>
      </c>
      <c r="I418" s="76"/>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row>
    <row r="419" spans="1:46" s="75" customFormat="1" x14ac:dyDescent="0.25">
      <c r="A419" s="10" t="s">
        <v>2901</v>
      </c>
      <c r="B419" s="1" t="s">
        <v>2902</v>
      </c>
      <c r="C419" s="208" t="s">
        <v>2</v>
      </c>
      <c r="D419" s="209"/>
      <c r="E419" s="209"/>
      <c r="F419" s="210"/>
      <c r="G419" s="6" t="str">
        <f>IF(OR(C419=MIT_controle!$B$8,ISBLANK(C419)),MIT_controle!$A$8,"")</f>
        <v>Maak een keuze uit het drop-down menu</v>
      </c>
      <c r="I419" s="76"/>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row>
    <row r="420" spans="1:46" s="75" customFormat="1" x14ac:dyDescent="0.25">
      <c r="A420" s="10" t="s">
        <v>2903</v>
      </c>
      <c r="B420" s="1" t="s">
        <v>2904</v>
      </c>
      <c r="C420" s="208" t="s">
        <v>2</v>
      </c>
      <c r="D420" s="209"/>
      <c r="E420" s="209"/>
      <c r="F420" s="210"/>
      <c r="G420" s="6" t="str">
        <f>IF(OR(C420=MIT_controle!$B$8,ISBLANK(C420)),MIT_controle!$A$8,"")</f>
        <v>Maak een keuze uit het drop-down menu</v>
      </c>
      <c r="I420" s="76"/>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row>
    <row r="421" spans="1:46" s="75" customFormat="1" x14ac:dyDescent="0.25">
      <c r="A421" s="10" t="s">
        <v>2905</v>
      </c>
      <c r="B421" s="1" t="s">
        <v>2906</v>
      </c>
      <c r="C421" s="208" t="s">
        <v>2</v>
      </c>
      <c r="D421" s="209"/>
      <c r="E421" s="209"/>
      <c r="F421" s="210"/>
      <c r="G421" s="6" t="str">
        <f>IF(OR(C421=MIT_controle!$B$8,ISBLANK(C421)),MIT_controle!$A$8,"")</f>
        <v>Maak een keuze uit het drop-down menu</v>
      </c>
      <c r="I421" s="76"/>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row>
    <row r="422" spans="1:46" s="75" customFormat="1" x14ac:dyDescent="0.25">
      <c r="A422" s="10" t="s">
        <v>2907</v>
      </c>
      <c r="B422" s="1" t="s">
        <v>2908</v>
      </c>
      <c r="C422" s="208" t="s">
        <v>2</v>
      </c>
      <c r="D422" s="209"/>
      <c r="E422" s="209"/>
      <c r="F422" s="210"/>
      <c r="G422" s="6" t="str">
        <f>IF(OR(C422=MIT_controle!$B$8,ISBLANK(C422)),MIT_controle!$A$8,"")</f>
        <v>Maak een keuze uit het drop-down menu</v>
      </c>
      <c r="I422" s="76"/>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c r="AR422" s="157"/>
      <c r="AS422" s="157"/>
      <c r="AT422" s="157"/>
    </row>
    <row r="423" spans="1:46" s="75" customFormat="1" x14ac:dyDescent="0.25">
      <c r="A423" s="79"/>
      <c r="I423" s="76"/>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row>
    <row r="424" spans="1:46" s="75" customFormat="1" x14ac:dyDescent="0.25">
      <c r="A424" s="10" t="s">
        <v>2909</v>
      </c>
      <c r="B424" s="1" t="s">
        <v>2910</v>
      </c>
      <c r="C424" s="221" t="s">
        <v>0</v>
      </c>
      <c r="D424" s="221"/>
      <c r="E424" s="221"/>
      <c r="F424" s="221"/>
      <c r="G424" s="40" t="s">
        <v>1</v>
      </c>
      <c r="H424" s="10"/>
      <c r="I424" s="76"/>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row>
    <row r="425" spans="1:46" s="75" customFormat="1" x14ac:dyDescent="0.25">
      <c r="A425" s="10" t="s">
        <v>2911</v>
      </c>
      <c r="B425" s="1" t="s">
        <v>2896</v>
      </c>
      <c r="C425" s="208" t="s">
        <v>47</v>
      </c>
      <c r="D425" s="209"/>
      <c r="E425" s="209"/>
      <c r="F425" s="210"/>
      <c r="G425" s="6" t="str">
        <f>IF(OR(C425=MIT_controle!$B$16,ISBLANK(C425)),MIT_controle!$A$11,"")</f>
        <v>Vermeld (optioneel) een toelichting</v>
      </c>
      <c r="I425" s="76"/>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row>
    <row r="426" spans="1:46" s="75" customFormat="1" x14ac:dyDescent="0.25">
      <c r="A426" s="10" t="s">
        <v>2912</v>
      </c>
      <c r="B426" s="1" t="s">
        <v>2898</v>
      </c>
      <c r="C426" s="208" t="s">
        <v>47</v>
      </c>
      <c r="D426" s="209"/>
      <c r="E426" s="209"/>
      <c r="F426" s="210"/>
      <c r="G426" s="6" t="str">
        <f>IF(OR(C426=MIT_controle!$B$16,ISBLANK(C426)),MIT_controle!$A$11,"")</f>
        <v>Vermeld (optioneel) een toelichting</v>
      </c>
      <c r="I426" s="76"/>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row>
    <row r="427" spans="1:46" s="75" customFormat="1" x14ac:dyDescent="0.25">
      <c r="A427" s="10" t="s">
        <v>2913</v>
      </c>
      <c r="B427" s="1" t="s">
        <v>2900</v>
      </c>
      <c r="C427" s="208" t="s">
        <v>47</v>
      </c>
      <c r="D427" s="209"/>
      <c r="E427" s="209"/>
      <c r="F427" s="210"/>
      <c r="G427" s="6" t="str">
        <f>IF(OR(C427=MIT_controle!$B$16,ISBLANK(C427)),MIT_controle!$A$11,"")</f>
        <v>Vermeld (optioneel) een toelichting</v>
      </c>
      <c r="I427" s="76"/>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row>
    <row r="428" spans="1:46" s="75" customFormat="1" x14ac:dyDescent="0.25">
      <c r="A428" s="10" t="s">
        <v>2914</v>
      </c>
      <c r="B428" s="1" t="s">
        <v>2902</v>
      </c>
      <c r="C428" s="208" t="s">
        <v>47</v>
      </c>
      <c r="D428" s="209"/>
      <c r="E428" s="209"/>
      <c r="F428" s="210"/>
      <c r="G428" s="6" t="str">
        <f>IF(OR(C428=MIT_controle!$B$16,ISBLANK(C428)),MIT_controle!$A$11,"")</f>
        <v>Vermeld (optioneel) een toelichting</v>
      </c>
      <c r="I428" s="76"/>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row>
    <row r="429" spans="1:46" s="75" customFormat="1" x14ac:dyDescent="0.25">
      <c r="A429" s="10" t="s">
        <v>2915</v>
      </c>
      <c r="B429" s="1" t="s">
        <v>2904</v>
      </c>
      <c r="C429" s="208" t="s">
        <v>47</v>
      </c>
      <c r="D429" s="209"/>
      <c r="E429" s="209"/>
      <c r="F429" s="210"/>
      <c r="G429" s="6" t="str">
        <f>IF(OR(C429=MIT_controle!$B$16,ISBLANK(C429)),MIT_controle!$A$11,"")</f>
        <v>Vermeld (optioneel) een toelichting</v>
      </c>
      <c r="I429" s="76"/>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row>
    <row r="430" spans="1:46" s="75" customFormat="1" x14ac:dyDescent="0.25">
      <c r="A430" s="10" t="s">
        <v>2916</v>
      </c>
      <c r="B430" s="1" t="s">
        <v>2906</v>
      </c>
      <c r="C430" s="208" t="s">
        <v>47</v>
      </c>
      <c r="D430" s="209"/>
      <c r="E430" s="209"/>
      <c r="F430" s="210"/>
      <c r="G430" s="6" t="str">
        <f>IF(OR(C430=MIT_controle!$B$16,ISBLANK(C430)),MIT_controle!$A$11,"")</f>
        <v>Vermeld (optioneel) een toelichting</v>
      </c>
      <c r="I430" s="76"/>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row>
    <row r="431" spans="1:46" s="75" customFormat="1" x14ac:dyDescent="0.25">
      <c r="A431" s="10" t="s">
        <v>2917</v>
      </c>
      <c r="B431" s="1" t="s">
        <v>2908</v>
      </c>
      <c r="C431" s="208" t="s">
        <v>47</v>
      </c>
      <c r="D431" s="209"/>
      <c r="E431" s="209"/>
      <c r="F431" s="210"/>
      <c r="G431" s="6" t="str">
        <f>IF(OR(C431=MIT_controle!$B$16,ISBLANK(C431)),MIT_controle!$A$11,"")</f>
        <v>Vermeld (optioneel) een toelichting</v>
      </c>
      <c r="I431" s="76"/>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c r="AR431" s="157"/>
      <c r="AS431" s="157"/>
      <c r="AT431" s="157"/>
    </row>
    <row r="432" spans="1:46" s="75" customFormat="1" x14ac:dyDescent="0.25">
      <c r="A432" s="79"/>
      <c r="I432" s="76"/>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row>
    <row r="433" spans="1:46" s="75" customFormat="1" ht="40" x14ac:dyDescent="0.25">
      <c r="A433" s="10" t="s">
        <v>2918</v>
      </c>
      <c r="B433" s="1" t="s">
        <v>2919</v>
      </c>
      <c r="C433" s="221" t="s">
        <v>0</v>
      </c>
      <c r="D433" s="221"/>
      <c r="E433" s="221"/>
      <c r="F433" s="221"/>
      <c r="G433" s="40" t="s">
        <v>1</v>
      </c>
      <c r="H433" s="10"/>
      <c r="I433" s="76"/>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row>
    <row r="434" spans="1:46" s="75" customFormat="1" x14ac:dyDescent="0.25">
      <c r="A434" s="10" t="s">
        <v>2920</v>
      </c>
      <c r="B434" s="1" t="s">
        <v>2921</v>
      </c>
      <c r="C434" s="208" t="s">
        <v>2</v>
      </c>
      <c r="D434" s="209"/>
      <c r="E434" s="209"/>
      <c r="F434" s="210"/>
      <c r="G434" s="6" t="str">
        <f>IF(OR(C434=MIT_controle!$B$8,ISBLANK(C434)),MIT_controle!$A$8,"")</f>
        <v>Maak een keuze uit het drop-down menu</v>
      </c>
      <c r="I434" s="76"/>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row>
    <row r="435" spans="1:46" s="75" customFormat="1" x14ac:dyDescent="0.25">
      <c r="A435" s="10" t="s">
        <v>2922</v>
      </c>
      <c r="B435" s="1" t="s">
        <v>2923</v>
      </c>
      <c r="C435" s="208" t="s">
        <v>2</v>
      </c>
      <c r="D435" s="209"/>
      <c r="E435" s="209"/>
      <c r="F435" s="210"/>
      <c r="G435" s="6" t="str">
        <f>IF(OR(C435=MIT_controle!$B$8,ISBLANK(C435)),MIT_controle!$A$8,"")</f>
        <v>Maak een keuze uit het drop-down menu</v>
      </c>
      <c r="I435" s="76"/>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c r="AR435" s="157"/>
      <c r="AS435" s="157"/>
      <c r="AT435" s="157"/>
    </row>
    <row r="436" spans="1:46" s="75" customFormat="1" x14ac:dyDescent="0.25">
      <c r="A436" s="10" t="s">
        <v>2924</v>
      </c>
      <c r="B436" s="1" t="s">
        <v>2497</v>
      </c>
      <c r="C436" s="208" t="s">
        <v>2</v>
      </c>
      <c r="D436" s="209"/>
      <c r="E436" s="209"/>
      <c r="F436" s="210"/>
      <c r="G436" s="6" t="str">
        <f>IF(OR(C436=MIT_controle!$B$8,ISBLANK(C436)),MIT_controle!$A$8,"")</f>
        <v>Maak een keuze uit het drop-down menu</v>
      </c>
      <c r="I436" s="76"/>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row>
    <row r="437" spans="1:46" s="75" customFormat="1" x14ac:dyDescent="0.25">
      <c r="A437" s="10" t="s">
        <v>2925</v>
      </c>
      <c r="B437" s="1" t="s">
        <v>2926</v>
      </c>
      <c r="C437" s="208" t="s">
        <v>2</v>
      </c>
      <c r="D437" s="209"/>
      <c r="E437" s="209"/>
      <c r="F437" s="210"/>
      <c r="G437" s="6" t="str">
        <f>IF(OR(C437=MIT_controle!$B$8,ISBLANK(C437)),MIT_controle!$A$8,"")</f>
        <v>Maak een keuze uit het drop-down menu</v>
      </c>
      <c r="I437" s="76"/>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row>
    <row r="438" spans="1:46" s="75" customFormat="1" x14ac:dyDescent="0.25">
      <c r="A438" s="10" t="s">
        <v>2927</v>
      </c>
      <c r="B438" s="1" t="s">
        <v>2928</v>
      </c>
      <c r="C438" s="208" t="s">
        <v>2</v>
      </c>
      <c r="D438" s="209"/>
      <c r="E438" s="209"/>
      <c r="F438" s="210"/>
      <c r="G438" s="6" t="str">
        <f>IF(OR(C438=MIT_controle!$B$8,ISBLANK(C438)),MIT_controle!$A$8,"")</f>
        <v>Maak een keuze uit het drop-down menu</v>
      </c>
      <c r="I438" s="76"/>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row>
    <row r="439" spans="1:46" s="75" customFormat="1" x14ac:dyDescent="0.25">
      <c r="A439" s="79"/>
      <c r="I439" s="76"/>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row>
    <row r="440" spans="1:46" s="75" customFormat="1" ht="20" x14ac:dyDescent="0.25">
      <c r="A440" s="10" t="s">
        <v>2929</v>
      </c>
      <c r="B440" s="1" t="s">
        <v>2930</v>
      </c>
      <c r="C440" s="221" t="s">
        <v>2716</v>
      </c>
      <c r="D440" s="221"/>
      <c r="E440" s="221"/>
      <c r="F440" s="221"/>
      <c r="G440" s="40" t="s">
        <v>1</v>
      </c>
      <c r="H440" s="10"/>
      <c r="I440" s="76"/>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c r="AR440" s="157"/>
      <c r="AS440" s="157"/>
      <c r="AT440" s="157"/>
    </row>
    <row r="441" spans="1:46" s="75" customFormat="1" x14ac:dyDescent="0.25">
      <c r="A441" s="10" t="s">
        <v>2931</v>
      </c>
      <c r="B441" s="1" t="s">
        <v>2932</v>
      </c>
      <c r="C441" s="208"/>
      <c r="D441" s="209"/>
      <c r="E441" s="209"/>
      <c r="F441" s="210"/>
      <c r="G441" s="6" t="str">
        <f>IF(ISNUMBER(C441),"",MIT_controle!$A$9)</f>
        <v>Voer een aantal (of 0) in</v>
      </c>
      <c r="H441" s="10"/>
      <c r="I441" s="76"/>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row>
    <row r="442" spans="1:46" s="75" customFormat="1" x14ac:dyDescent="0.25">
      <c r="A442" s="10" t="s">
        <v>2933</v>
      </c>
      <c r="B442" s="1" t="s">
        <v>2934</v>
      </c>
      <c r="C442" s="208"/>
      <c r="D442" s="209"/>
      <c r="E442" s="209"/>
      <c r="F442" s="210"/>
      <c r="G442" s="6" t="str">
        <f>IF(ISNUMBER(C442),"",MIT_controle!$A$9)</f>
        <v>Voer een aantal (of 0) in</v>
      </c>
      <c r="I442" s="76"/>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row>
    <row r="443" spans="1:46" s="75" customFormat="1" x14ac:dyDescent="0.25">
      <c r="A443" s="10" t="s">
        <v>2935</v>
      </c>
      <c r="B443" s="1" t="s">
        <v>2936</v>
      </c>
      <c r="C443" s="208"/>
      <c r="D443" s="209"/>
      <c r="E443" s="209"/>
      <c r="F443" s="210"/>
      <c r="G443" s="6" t="str">
        <f>IF(ISNUMBER(C443),"",MIT_controle!$A$9)</f>
        <v>Voer een aantal (of 0) in</v>
      </c>
      <c r="I443" s="76"/>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row>
    <row r="444" spans="1:46" s="75" customFormat="1" x14ac:dyDescent="0.25">
      <c r="A444" s="10" t="s">
        <v>2937</v>
      </c>
      <c r="B444" s="1" t="s">
        <v>2938</v>
      </c>
      <c r="C444" s="208"/>
      <c r="D444" s="209"/>
      <c r="E444" s="209"/>
      <c r="F444" s="210"/>
      <c r="G444" s="6" t="str">
        <f>IF(ISNUMBER(C444),"",MIT_controle!$A$9)</f>
        <v>Voer een aantal (of 0) in</v>
      </c>
      <c r="I444" s="76"/>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c r="AR444" s="157"/>
      <c r="AS444" s="157"/>
      <c r="AT444" s="157"/>
    </row>
    <row r="445" spans="1:46" s="75" customFormat="1" x14ac:dyDescent="0.25">
      <c r="A445" s="79"/>
      <c r="I445" s="76"/>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row>
    <row r="446" spans="1:46" s="75" customFormat="1" x14ac:dyDescent="0.25">
      <c r="A446" s="10" t="s">
        <v>2939</v>
      </c>
      <c r="B446" s="1" t="s">
        <v>2940</v>
      </c>
      <c r="C446" s="221" t="s">
        <v>2716</v>
      </c>
      <c r="D446" s="221"/>
      <c r="E446" s="221"/>
      <c r="F446" s="221"/>
      <c r="G446" s="40" t="s">
        <v>1</v>
      </c>
      <c r="H446" s="10"/>
      <c r="I446" s="76"/>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row>
    <row r="447" spans="1:46" s="75" customFormat="1" x14ac:dyDescent="0.25">
      <c r="A447" s="10" t="s">
        <v>2941</v>
      </c>
      <c r="B447" s="1" t="s">
        <v>2932</v>
      </c>
      <c r="C447" s="208"/>
      <c r="D447" s="209"/>
      <c r="E447" s="209"/>
      <c r="F447" s="210"/>
      <c r="G447" s="6" t="str">
        <f>IF(ISNUMBER(C447),"",MIT_controle!$A$9)</f>
        <v>Voer een aantal (of 0) in</v>
      </c>
      <c r="H447" s="10"/>
      <c r="I447" s="76"/>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row>
    <row r="448" spans="1:46" s="75" customFormat="1" x14ac:dyDescent="0.25">
      <c r="A448" s="10" t="s">
        <v>2942</v>
      </c>
      <c r="B448" s="1" t="s">
        <v>2934</v>
      </c>
      <c r="C448" s="208"/>
      <c r="D448" s="209"/>
      <c r="E448" s="209"/>
      <c r="F448" s="210"/>
      <c r="G448" s="6" t="str">
        <f>IF(ISNUMBER(C448),"",MIT_controle!$A$9)</f>
        <v>Voer een aantal (of 0) in</v>
      </c>
      <c r="I448" s="76"/>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row>
    <row r="449" spans="1:46" s="75" customFormat="1" x14ac:dyDescent="0.25">
      <c r="A449" s="10" t="s">
        <v>2943</v>
      </c>
      <c r="B449" s="1" t="s">
        <v>2936</v>
      </c>
      <c r="C449" s="208"/>
      <c r="D449" s="209"/>
      <c r="E449" s="209"/>
      <c r="F449" s="210"/>
      <c r="G449" s="6" t="str">
        <f>IF(ISNUMBER(C449),"",MIT_controle!$A$9)</f>
        <v>Voer een aantal (of 0) in</v>
      </c>
      <c r="I449" s="76"/>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c r="AR449" s="157"/>
      <c r="AS449" s="157"/>
      <c r="AT449" s="157"/>
    </row>
    <row r="450" spans="1:46" s="75" customFormat="1" x14ac:dyDescent="0.25">
      <c r="A450" s="10" t="s">
        <v>2944</v>
      </c>
      <c r="B450" s="1" t="s">
        <v>2938</v>
      </c>
      <c r="C450" s="208"/>
      <c r="D450" s="209"/>
      <c r="E450" s="209"/>
      <c r="F450" s="210"/>
      <c r="G450" s="6" t="str">
        <f>IF(ISNUMBER(C450),"",MIT_controle!$A$9)</f>
        <v>Voer een aantal (of 0) in</v>
      </c>
      <c r="I450" s="76"/>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row>
    <row r="451" spans="1:46" s="75" customFormat="1" x14ac:dyDescent="0.25">
      <c r="A451" s="164"/>
      <c r="C451" s="221" t="s">
        <v>0</v>
      </c>
      <c r="D451" s="221"/>
      <c r="E451" s="221"/>
      <c r="F451" s="221"/>
      <c r="G451" s="40" t="s">
        <v>1</v>
      </c>
      <c r="I451" s="76"/>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row>
    <row r="452" spans="1:46" s="75" customFormat="1" ht="30" x14ac:dyDescent="0.25">
      <c r="A452" s="10" t="s">
        <v>2945</v>
      </c>
      <c r="B452" s="1" t="s">
        <v>2946</v>
      </c>
      <c r="C452" s="208" t="s">
        <v>2</v>
      </c>
      <c r="D452" s="209"/>
      <c r="E452" s="209"/>
      <c r="F452" s="210"/>
      <c r="G452" s="6" t="str">
        <f>IF(OR(C452=MIT_controle!$B$8,ISBLANK(C452)),MIT_controle!$A$8,"")</f>
        <v>Maak een keuze uit het drop-down menu</v>
      </c>
      <c r="I452" s="76"/>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row>
    <row r="453" spans="1:46" s="75" customFormat="1" x14ac:dyDescent="0.25">
      <c r="A453" s="79"/>
      <c r="I453" s="76"/>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c r="AR453" s="157"/>
      <c r="AS453" s="157"/>
      <c r="AT453" s="157"/>
    </row>
    <row r="454" spans="1:46" s="75" customFormat="1" x14ac:dyDescent="0.25">
      <c r="A454" s="164"/>
      <c r="C454" s="221" t="s">
        <v>0</v>
      </c>
      <c r="D454" s="221"/>
      <c r="E454" s="221"/>
      <c r="F454" s="221"/>
      <c r="G454" s="40" t="s">
        <v>1</v>
      </c>
      <c r="I454" s="76"/>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row>
    <row r="455" spans="1:46" s="75" customFormat="1" ht="30" x14ac:dyDescent="0.25">
      <c r="A455" s="10" t="s">
        <v>2947</v>
      </c>
      <c r="B455" s="1" t="s">
        <v>2948</v>
      </c>
      <c r="C455" s="208" t="s">
        <v>2</v>
      </c>
      <c r="D455" s="209"/>
      <c r="E455" s="209"/>
      <c r="F455" s="210"/>
      <c r="G455" s="6" t="str">
        <f>IF(OR(C455=MIT_controle!$B$8,ISBLANK(C455)),MIT_controle!$A$8,"")</f>
        <v>Maak een keuze uit het drop-down menu</v>
      </c>
      <c r="I455" s="76"/>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row>
    <row r="456" spans="1:46" s="75" customFormat="1" x14ac:dyDescent="0.25">
      <c r="A456" s="79"/>
      <c r="I456" s="76"/>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row>
    <row r="457" spans="1:46" s="75" customFormat="1" x14ac:dyDescent="0.25">
      <c r="A457" s="164"/>
      <c r="C457" s="221" t="s">
        <v>0</v>
      </c>
      <c r="D457" s="221"/>
      <c r="E457" s="221"/>
      <c r="F457" s="221"/>
      <c r="G457" s="40" t="s">
        <v>1</v>
      </c>
      <c r="I457" s="76"/>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row>
    <row r="458" spans="1:46" s="75" customFormat="1" ht="20" x14ac:dyDescent="0.25">
      <c r="A458" s="10" t="s">
        <v>2949</v>
      </c>
      <c r="B458" s="1" t="s">
        <v>2950</v>
      </c>
      <c r="C458" s="208" t="s">
        <v>2</v>
      </c>
      <c r="D458" s="209"/>
      <c r="E458" s="209"/>
      <c r="F458" s="210"/>
      <c r="G458" s="6" t="str">
        <f>IF(OR(C458=MIT_controle!$B$8,ISBLANK(C458)),MIT_controle!$A$8,"")</f>
        <v>Maak een keuze uit het drop-down menu</v>
      </c>
      <c r="I458" s="76"/>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row>
    <row r="459" spans="1:46" s="75" customFormat="1" x14ac:dyDescent="0.25">
      <c r="A459" s="10"/>
      <c r="B459" s="10"/>
      <c r="C459" s="221" t="s">
        <v>0</v>
      </c>
      <c r="D459" s="221"/>
      <c r="E459" s="221"/>
      <c r="F459" s="221"/>
      <c r="G459" s="40" t="s">
        <v>1</v>
      </c>
      <c r="H459" s="10"/>
      <c r="I459" s="76"/>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row>
    <row r="460" spans="1:46" s="75" customFormat="1" ht="30" x14ac:dyDescent="0.25">
      <c r="A460" s="10" t="s">
        <v>2951</v>
      </c>
      <c r="B460" s="1" t="s">
        <v>2952</v>
      </c>
      <c r="C460" s="208" t="s">
        <v>47</v>
      </c>
      <c r="D460" s="209"/>
      <c r="E460" s="209"/>
      <c r="F460" s="210"/>
      <c r="G460" s="6" t="str">
        <f>IF(OR(C460=MIT_controle!$B$16,ISBLANK(C460)),MIT_controle!$A$11,"")</f>
        <v>Vermeld (optioneel) een toelichting</v>
      </c>
      <c r="I460" s="76"/>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row>
    <row r="461" spans="1:46" s="75" customFormat="1" x14ac:dyDescent="0.25">
      <c r="A461" s="79"/>
      <c r="I461" s="76"/>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row>
    <row r="462" spans="1:46" s="75" customFormat="1" x14ac:dyDescent="0.25">
      <c r="A462" s="79"/>
      <c r="B462" s="167" t="s">
        <v>2953</v>
      </c>
      <c r="I462" s="76"/>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row>
    <row r="463" spans="1:46" s="75" customFormat="1" x14ac:dyDescent="0.25">
      <c r="A463" s="79"/>
      <c r="I463" s="76"/>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row>
    <row r="464" spans="1:46" s="75" customFormat="1" ht="20" x14ac:dyDescent="0.25">
      <c r="A464" s="10" t="s">
        <v>2954</v>
      </c>
      <c r="B464" s="1" t="s">
        <v>2955</v>
      </c>
      <c r="C464" s="221" t="s">
        <v>2716</v>
      </c>
      <c r="D464" s="221"/>
      <c r="E464" s="221"/>
      <c r="F464" s="221"/>
      <c r="G464" s="40" t="s">
        <v>1</v>
      </c>
      <c r="H464" s="10"/>
      <c r="I464" s="76"/>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row>
    <row r="465" spans="1:46" s="75" customFormat="1" x14ac:dyDescent="0.25">
      <c r="A465" s="10" t="s">
        <v>2956</v>
      </c>
      <c r="B465" s="1" t="s">
        <v>2896</v>
      </c>
      <c r="C465" s="234" t="s">
        <v>2</v>
      </c>
      <c r="D465" s="235"/>
      <c r="E465" s="235"/>
      <c r="F465" s="236"/>
      <c r="G465" s="6" t="str">
        <f>IF(OR(C465=MIT_controle!$B$8,ISBLANK(C465)),MIT_controle!$A$8,"")</f>
        <v>Maak een keuze uit het drop-down menu</v>
      </c>
      <c r="I465" s="76"/>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row>
    <row r="466" spans="1:46" s="75" customFormat="1" x14ac:dyDescent="0.25">
      <c r="A466" s="10" t="s">
        <v>2957</v>
      </c>
      <c r="B466" s="1" t="s">
        <v>2898</v>
      </c>
      <c r="C466" s="234" t="s">
        <v>2</v>
      </c>
      <c r="D466" s="235"/>
      <c r="E466" s="235"/>
      <c r="F466" s="236"/>
      <c r="G466" s="6" t="str">
        <f>IF(OR(C466=MIT_controle!$B$8,ISBLANK(C466)),MIT_controle!$A$8,"")</f>
        <v>Maak een keuze uit het drop-down menu</v>
      </c>
      <c r="I466" s="76"/>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row>
    <row r="467" spans="1:46" s="75" customFormat="1" x14ac:dyDescent="0.25">
      <c r="A467" s="10" t="s">
        <v>2958</v>
      </c>
      <c r="B467" s="1" t="s">
        <v>2900</v>
      </c>
      <c r="C467" s="234" t="s">
        <v>2</v>
      </c>
      <c r="D467" s="235"/>
      <c r="E467" s="235"/>
      <c r="F467" s="236"/>
      <c r="G467" s="6" t="str">
        <f>IF(OR(C467=MIT_controle!$B$8,ISBLANK(C467)),MIT_controle!$A$8,"")</f>
        <v>Maak een keuze uit het drop-down menu</v>
      </c>
      <c r="I467" s="76"/>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row>
    <row r="468" spans="1:46" s="75" customFormat="1" x14ac:dyDescent="0.25">
      <c r="A468" s="10" t="s">
        <v>2959</v>
      </c>
      <c r="B468" s="1" t="s">
        <v>2902</v>
      </c>
      <c r="C468" s="234" t="s">
        <v>2</v>
      </c>
      <c r="D468" s="235"/>
      <c r="E468" s="235"/>
      <c r="F468" s="236"/>
      <c r="G468" s="6" t="str">
        <f>IF(OR(C468=MIT_controle!$B$8,ISBLANK(C468)),MIT_controle!$A$8,"")</f>
        <v>Maak een keuze uit het drop-down menu</v>
      </c>
      <c r="I468" s="76"/>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row>
    <row r="469" spans="1:46" s="75" customFormat="1" x14ac:dyDescent="0.25">
      <c r="A469" s="10" t="s">
        <v>2960</v>
      </c>
      <c r="B469" s="1" t="s">
        <v>2904</v>
      </c>
      <c r="C469" s="234" t="s">
        <v>2</v>
      </c>
      <c r="D469" s="235"/>
      <c r="E469" s="235"/>
      <c r="F469" s="236"/>
      <c r="G469" s="6" t="str">
        <f>IF(OR(C469=MIT_controle!$B$8,ISBLANK(C469)),MIT_controle!$A$8,"")</f>
        <v>Maak een keuze uit het drop-down menu</v>
      </c>
      <c r="I469" s="76"/>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row>
    <row r="470" spans="1:46" s="75" customFormat="1" x14ac:dyDescent="0.25">
      <c r="A470" s="10" t="s">
        <v>2961</v>
      </c>
      <c r="B470" s="1" t="s">
        <v>2906</v>
      </c>
      <c r="C470" s="234" t="s">
        <v>2</v>
      </c>
      <c r="D470" s="235"/>
      <c r="E470" s="235"/>
      <c r="F470" s="236"/>
      <c r="G470" s="6" t="str">
        <f>IF(OR(C470=MIT_controle!$B$8,ISBLANK(C470)),MIT_controle!$A$8,"")</f>
        <v>Maak een keuze uit het drop-down menu</v>
      </c>
      <c r="I470" s="76"/>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c r="AR470" s="157"/>
      <c r="AS470" s="157"/>
      <c r="AT470" s="157"/>
    </row>
    <row r="471" spans="1:46" s="75" customFormat="1" x14ac:dyDescent="0.25">
      <c r="A471" s="10" t="s">
        <v>2962</v>
      </c>
      <c r="B471" s="1" t="s">
        <v>2908</v>
      </c>
      <c r="C471" s="234" t="s">
        <v>2</v>
      </c>
      <c r="D471" s="235"/>
      <c r="E471" s="235"/>
      <c r="F471" s="236"/>
      <c r="G471" s="6" t="str">
        <f>IF(OR(C471=MIT_controle!$B$8,ISBLANK(C471)),MIT_controle!$A$8,"")</f>
        <v>Maak een keuze uit het drop-down menu</v>
      </c>
      <c r="I471" s="76"/>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c r="AR471" s="157"/>
      <c r="AS471" s="157"/>
      <c r="AT471" s="157"/>
    </row>
    <row r="472" spans="1:46" s="75" customFormat="1" x14ac:dyDescent="0.25">
      <c r="A472" s="79"/>
      <c r="I472" s="76"/>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c r="AR472" s="157"/>
      <c r="AS472" s="157"/>
      <c r="AT472" s="157"/>
    </row>
    <row r="473" spans="1:46" s="75" customFormat="1" ht="20" x14ac:dyDescent="0.25">
      <c r="A473" s="10" t="s">
        <v>2963</v>
      </c>
      <c r="B473" s="1" t="s">
        <v>2964</v>
      </c>
      <c r="C473" s="221" t="s">
        <v>0</v>
      </c>
      <c r="D473" s="221"/>
      <c r="E473" s="221"/>
      <c r="F473" s="221"/>
      <c r="G473" s="40" t="s">
        <v>1</v>
      </c>
      <c r="H473" s="10"/>
      <c r="I473" s="76"/>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row>
    <row r="474" spans="1:46" s="75" customFormat="1" x14ac:dyDescent="0.25">
      <c r="A474" s="10" t="s">
        <v>2965</v>
      </c>
      <c r="B474" s="1" t="s">
        <v>2896</v>
      </c>
      <c r="C474" s="208" t="s">
        <v>47</v>
      </c>
      <c r="D474" s="209"/>
      <c r="E474" s="209"/>
      <c r="F474" s="210"/>
      <c r="G474" s="6" t="str">
        <f>IF(OR(C474=MIT_controle!$B$16,ISBLANK(C474)),MIT_controle!$A$11,"")</f>
        <v>Vermeld (optioneel) een toelichting</v>
      </c>
      <c r="I474" s="76"/>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c r="AR474" s="157"/>
      <c r="AS474" s="157"/>
      <c r="AT474" s="157"/>
    </row>
    <row r="475" spans="1:46" s="75" customFormat="1" x14ac:dyDescent="0.25">
      <c r="A475" s="10" t="s">
        <v>2966</v>
      </c>
      <c r="B475" s="1" t="s">
        <v>2898</v>
      </c>
      <c r="C475" s="208" t="s">
        <v>47</v>
      </c>
      <c r="D475" s="209"/>
      <c r="E475" s="209"/>
      <c r="F475" s="210"/>
      <c r="G475" s="6" t="str">
        <f>IF(OR(C475=MIT_controle!$B$16,ISBLANK(C475)),MIT_controle!$A$11,"")</f>
        <v>Vermeld (optioneel) een toelichting</v>
      </c>
      <c r="I475" s="76"/>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c r="AR475" s="157"/>
      <c r="AS475" s="157"/>
      <c r="AT475" s="157"/>
    </row>
    <row r="476" spans="1:46" s="75" customFormat="1" x14ac:dyDescent="0.25">
      <c r="A476" s="10" t="s">
        <v>2967</v>
      </c>
      <c r="B476" s="1" t="s">
        <v>2900</v>
      </c>
      <c r="C476" s="208" t="s">
        <v>47</v>
      </c>
      <c r="D476" s="209"/>
      <c r="E476" s="209"/>
      <c r="F476" s="210"/>
      <c r="G476" s="6" t="str">
        <f>IF(OR(C476=MIT_controle!$B$16,ISBLANK(C476)),MIT_controle!$A$11,"")</f>
        <v>Vermeld (optioneel) een toelichting</v>
      </c>
      <c r="I476" s="76"/>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S476" s="157"/>
      <c r="AT476" s="157"/>
    </row>
    <row r="477" spans="1:46" s="75" customFormat="1" x14ac:dyDescent="0.25">
      <c r="A477" s="10" t="s">
        <v>2968</v>
      </c>
      <c r="B477" s="1" t="s">
        <v>2902</v>
      </c>
      <c r="C477" s="208" t="s">
        <v>47</v>
      </c>
      <c r="D477" s="209"/>
      <c r="E477" s="209"/>
      <c r="F477" s="210"/>
      <c r="G477" s="6" t="str">
        <f>IF(OR(C477=MIT_controle!$B$16,ISBLANK(C477)),MIT_controle!$A$11,"")</f>
        <v>Vermeld (optioneel) een toelichting</v>
      </c>
      <c r="I477" s="76"/>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c r="AR477" s="157"/>
      <c r="AS477" s="157"/>
      <c r="AT477" s="157"/>
    </row>
    <row r="478" spans="1:46" s="75" customFormat="1" x14ac:dyDescent="0.25">
      <c r="A478" s="10" t="s">
        <v>2969</v>
      </c>
      <c r="B478" s="1" t="s">
        <v>2904</v>
      </c>
      <c r="C478" s="208" t="s">
        <v>47</v>
      </c>
      <c r="D478" s="209"/>
      <c r="E478" s="209"/>
      <c r="F478" s="210"/>
      <c r="G478" s="6" t="str">
        <f>IF(OR(C478=MIT_controle!$B$16,ISBLANK(C478)),MIT_controle!$A$11,"")</f>
        <v>Vermeld (optioneel) een toelichting</v>
      </c>
      <c r="I478" s="76"/>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c r="AR478" s="157"/>
      <c r="AS478" s="157"/>
      <c r="AT478" s="157"/>
    </row>
    <row r="479" spans="1:46" s="75" customFormat="1" x14ac:dyDescent="0.25">
      <c r="A479" s="10" t="s">
        <v>2970</v>
      </c>
      <c r="B479" s="1" t="s">
        <v>2906</v>
      </c>
      <c r="C479" s="208" t="s">
        <v>47</v>
      </c>
      <c r="D479" s="209"/>
      <c r="E479" s="209"/>
      <c r="F479" s="210"/>
      <c r="G479" s="6" t="str">
        <f>IF(OR(C479=MIT_controle!$B$16,ISBLANK(C479)),MIT_controle!$A$11,"")</f>
        <v>Vermeld (optioneel) een toelichting</v>
      </c>
      <c r="I479" s="76"/>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row>
    <row r="480" spans="1:46" s="75" customFormat="1" x14ac:dyDescent="0.25">
      <c r="A480" s="10" t="s">
        <v>2971</v>
      </c>
      <c r="B480" s="1" t="s">
        <v>2908</v>
      </c>
      <c r="C480" s="208" t="s">
        <v>47</v>
      </c>
      <c r="D480" s="209"/>
      <c r="E480" s="209"/>
      <c r="F480" s="210"/>
      <c r="G480" s="6" t="str">
        <f>IF(OR(C480=MIT_controle!$B$16,ISBLANK(C480)),MIT_controle!$A$11,"")</f>
        <v>Vermeld (optioneel) een toelichting</v>
      </c>
      <c r="I480" s="76"/>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c r="AR480" s="157"/>
      <c r="AS480" s="157"/>
      <c r="AT480" s="157"/>
    </row>
    <row r="481" spans="1:46" s="75" customFormat="1" x14ac:dyDescent="0.25">
      <c r="A481" s="79"/>
      <c r="I481" s="76"/>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row>
    <row r="482" spans="1:46" s="75" customFormat="1" ht="50" x14ac:dyDescent="0.25">
      <c r="A482" s="10" t="s">
        <v>2972</v>
      </c>
      <c r="B482" s="1" t="s">
        <v>2973</v>
      </c>
      <c r="C482" s="221" t="s">
        <v>0</v>
      </c>
      <c r="D482" s="221"/>
      <c r="E482" s="221"/>
      <c r="F482" s="221"/>
      <c r="G482" s="40" t="s">
        <v>1</v>
      </c>
      <c r="H482" s="10"/>
      <c r="I482" s="76"/>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row>
    <row r="483" spans="1:46" s="75" customFormat="1" x14ac:dyDescent="0.25">
      <c r="A483" s="10" t="s">
        <v>2974</v>
      </c>
      <c r="B483" s="1" t="s">
        <v>2975</v>
      </c>
      <c r="C483" s="208" t="s">
        <v>2</v>
      </c>
      <c r="D483" s="209"/>
      <c r="E483" s="209"/>
      <c r="F483" s="210"/>
      <c r="G483" s="6" t="str">
        <f>IF(OR(C483=MIT_controle!$B$8,ISBLANK(C483)),MIT_controle!$A$8,"")</f>
        <v>Maak een keuze uit het drop-down menu</v>
      </c>
      <c r="I483" s="76"/>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row>
    <row r="484" spans="1:46" s="75" customFormat="1" x14ac:dyDescent="0.25">
      <c r="A484" s="10" t="s">
        <v>2976</v>
      </c>
      <c r="B484" s="1" t="s">
        <v>2977</v>
      </c>
      <c r="C484" s="208" t="s">
        <v>2</v>
      </c>
      <c r="D484" s="209"/>
      <c r="E484" s="209"/>
      <c r="F484" s="210"/>
      <c r="G484" s="6" t="str">
        <f>IF(OR(C484=MIT_controle!$B$8,ISBLANK(C484)),MIT_controle!$A$8,"")</f>
        <v>Maak een keuze uit het drop-down menu</v>
      </c>
      <c r="I484" s="76"/>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c r="AR484" s="157"/>
      <c r="AS484" s="157"/>
      <c r="AT484" s="157"/>
    </row>
    <row r="485" spans="1:46" s="75" customFormat="1" x14ac:dyDescent="0.25">
      <c r="A485" s="10" t="s">
        <v>2978</v>
      </c>
      <c r="B485" s="1" t="s">
        <v>2979</v>
      </c>
      <c r="C485" s="208" t="s">
        <v>2</v>
      </c>
      <c r="D485" s="209"/>
      <c r="E485" s="209"/>
      <c r="F485" s="210"/>
      <c r="G485" s="6" t="str">
        <f>IF(OR(C485=MIT_controle!$B$8,ISBLANK(C485)),MIT_controle!$A$8,"")</f>
        <v>Maak een keuze uit het drop-down menu</v>
      </c>
      <c r="I485" s="76"/>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c r="AR485" s="157"/>
      <c r="AS485" s="157"/>
      <c r="AT485" s="157"/>
    </row>
    <row r="486" spans="1:46" s="75" customFormat="1" x14ac:dyDescent="0.25">
      <c r="A486" s="10" t="s">
        <v>2980</v>
      </c>
      <c r="B486" s="1" t="s">
        <v>2923</v>
      </c>
      <c r="C486" s="208" t="s">
        <v>2</v>
      </c>
      <c r="D486" s="209"/>
      <c r="E486" s="209"/>
      <c r="F486" s="210"/>
      <c r="G486" s="6" t="str">
        <f>IF(OR(C486=MIT_controle!$B$8,ISBLANK(C486)),MIT_controle!$A$8,"")</f>
        <v>Maak een keuze uit het drop-down menu</v>
      </c>
      <c r="I486" s="76"/>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c r="AR486" s="157"/>
      <c r="AS486" s="157"/>
      <c r="AT486" s="157"/>
    </row>
    <row r="487" spans="1:46" s="75" customFormat="1" x14ac:dyDescent="0.25">
      <c r="A487" s="10" t="s">
        <v>2981</v>
      </c>
      <c r="B487" s="1" t="s">
        <v>2497</v>
      </c>
      <c r="C487" s="208" t="s">
        <v>2</v>
      </c>
      <c r="D487" s="209"/>
      <c r="E487" s="209"/>
      <c r="F487" s="210"/>
      <c r="G487" s="6" t="str">
        <f>IF(OR(C487=MIT_controle!$B$8,ISBLANK(C487)),MIT_controle!$A$8,"")</f>
        <v>Maak een keuze uit het drop-down menu</v>
      </c>
      <c r="I487" s="76"/>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c r="AR487" s="157"/>
      <c r="AS487" s="157"/>
      <c r="AT487" s="157"/>
    </row>
    <row r="488" spans="1:46" s="75" customFormat="1" x14ac:dyDescent="0.25">
      <c r="A488" s="10" t="s">
        <v>2982</v>
      </c>
      <c r="B488" s="1" t="s">
        <v>2926</v>
      </c>
      <c r="C488" s="208" t="s">
        <v>2</v>
      </c>
      <c r="D488" s="209"/>
      <c r="E488" s="209"/>
      <c r="F488" s="210"/>
      <c r="G488" s="6" t="str">
        <f>IF(OR(C488=MIT_controle!$B$8,ISBLANK(C488)),MIT_controle!$A$8,"")</f>
        <v>Maak een keuze uit het drop-down menu</v>
      </c>
      <c r="I488" s="76"/>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c r="AR488" s="157"/>
      <c r="AS488" s="157"/>
      <c r="AT488" s="157"/>
    </row>
    <row r="489" spans="1:46" s="75" customFormat="1" x14ac:dyDescent="0.25">
      <c r="A489" s="10" t="s">
        <v>2983</v>
      </c>
      <c r="B489" s="1" t="s">
        <v>2984</v>
      </c>
      <c r="C489" s="208" t="s">
        <v>2</v>
      </c>
      <c r="D489" s="209"/>
      <c r="E489" s="209"/>
      <c r="F489" s="210"/>
      <c r="G489" s="6" t="str">
        <f>IF(OR(C489=MIT_controle!$B$8,ISBLANK(C489)),MIT_controle!$A$8,"")</f>
        <v>Maak een keuze uit het drop-down menu</v>
      </c>
      <c r="I489" s="76"/>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row>
    <row r="490" spans="1:46" s="75" customFormat="1" x14ac:dyDescent="0.25">
      <c r="A490" s="79"/>
      <c r="I490" s="76"/>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c r="AR490" s="157"/>
      <c r="AS490" s="157"/>
      <c r="AT490" s="157"/>
    </row>
    <row r="491" spans="1:46" s="75" customFormat="1" x14ac:dyDescent="0.25">
      <c r="A491" s="10" t="s">
        <v>2985</v>
      </c>
      <c r="B491" s="1" t="s">
        <v>2986</v>
      </c>
      <c r="C491" s="221" t="s">
        <v>2716</v>
      </c>
      <c r="D491" s="221"/>
      <c r="E491" s="221"/>
      <c r="F491" s="221"/>
      <c r="G491" s="40" t="s">
        <v>1</v>
      </c>
      <c r="H491" s="10"/>
      <c r="I491" s="76"/>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c r="AR491" s="157"/>
      <c r="AS491" s="157"/>
      <c r="AT491" s="157"/>
    </row>
    <row r="492" spans="1:46" s="75" customFormat="1" x14ac:dyDescent="0.25">
      <c r="A492" s="10" t="s">
        <v>2987</v>
      </c>
      <c r="B492" s="1" t="s">
        <v>2932</v>
      </c>
      <c r="C492" s="208"/>
      <c r="D492" s="209"/>
      <c r="E492" s="209"/>
      <c r="F492" s="210"/>
      <c r="G492" s="6" t="str">
        <f>IF(ISNUMBER(C492),"",MIT_controle!$A$9)</f>
        <v>Voer een aantal (of 0) in</v>
      </c>
      <c r="H492" s="10"/>
      <c r="I492" s="76"/>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c r="AR492" s="157"/>
      <c r="AS492" s="157"/>
      <c r="AT492" s="157"/>
    </row>
    <row r="493" spans="1:46" s="75" customFormat="1" x14ac:dyDescent="0.25">
      <c r="A493" s="10" t="s">
        <v>2988</v>
      </c>
      <c r="B493" s="1" t="s">
        <v>2934</v>
      </c>
      <c r="C493" s="208"/>
      <c r="D493" s="209"/>
      <c r="E493" s="209"/>
      <c r="F493" s="210"/>
      <c r="G493" s="6" t="str">
        <f>IF(ISNUMBER(C493),"",MIT_controle!$A$9)</f>
        <v>Voer een aantal (of 0) in</v>
      </c>
      <c r="I493" s="76"/>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c r="AR493" s="157"/>
      <c r="AS493" s="157"/>
      <c r="AT493" s="157"/>
    </row>
    <row r="494" spans="1:46" s="75" customFormat="1" x14ac:dyDescent="0.25">
      <c r="A494" s="10" t="s">
        <v>2989</v>
      </c>
      <c r="B494" s="1" t="s">
        <v>2936</v>
      </c>
      <c r="C494" s="208"/>
      <c r="D494" s="209"/>
      <c r="E494" s="209"/>
      <c r="F494" s="210"/>
      <c r="G494" s="6" t="str">
        <f>IF(ISNUMBER(C494),"",MIT_controle!$A$9)</f>
        <v>Voer een aantal (of 0) in</v>
      </c>
      <c r="I494" s="76"/>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c r="AR494" s="157"/>
      <c r="AS494" s="157"/>
      <c r="AT494" s="157"/>
    </row>
    <row r="495" spans="1:46" s="75" customFormat="1" x14ac:dyDescent="0.25">
      <c r="A495" s="10" t="s">
        <v>2990</v>
      </c>
      <c r="B495" s="1" t="s">
        <v>2938</v>
      </c>
      <c r="C495" s="208"/>
      <c r="D495" s="209"/>
      <c r="E495" s="209"/>
      <c r="F495" s="210"/>
      <c r="G495" s="6" t="str">
        <f>IF(ISNUMBER(C495),"",MIT_controle!$A$9)</f>
        <v>Voer een aantal (of 0) in</v>
      </c>
      <c r="I495" s="76"/>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c r="AR495" s="157"/>
      <c r="AS495" s="157"/>
      <c r="AT495" s="157"/>
    </row>
    <row r="496" spans="1:46" s="75" customFormat="1" x14ac:dyDescent="0.25">
      <c r="A496" s="79"/>
      <c r="I496" s="76"/>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c r="AR496" s="157"/>
      <c r="AS496" s="157"/>
      <c r="AT496" s="157"/>
    </row>
    <row r="497" spans="1:46" s="75" customFormat="1" x14ac:dyDescent="0.25">
      <c r="A497" s="10" t="s">
        <v>2991</v>
      </c>
      <c r="B497" s="1" t="s">
        <v>2992</v>
      </c>
      <c r="C497" s="221" t="s">
        <v>2716</v>
      </c>
      <c r="D497" s="221"/>
      <c r="E497" s="221"/>
      <c r="F497" s="221"/>
      <c r="G497" s="40" t="s">
        <v>1</v>
      </c>
      <c r="H497" s="10"/>
      <c r="I497" s="76"/>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c r="AR497" s="157"/>
      <c r="AS497" s="157"/>
      <c r="AT497" s="157"/>
    </row>
    <row r="498" spans="1:46" s="75" customFormat="1" x14ac:dyDescent="0.25">
      <c r="A498" s="10" t="s">
        <v>2993</v>
      </c>
      <c r="B498" s="1" t="s">
        <v>2932</v>
      </c>
      <c r="C498" s="208"/>
      <c r="D498" s="209"/>
      <c r="E498" s="209"/>
      <c r="F498" s="210"/>
      <c r="G498" s="6" t="str">
        <f>IF(ISNUMBER(C498),"",MIT_controle!$A$9)</f>
        <v>Voer een aantal (of 0) in</v>
      </c>
      <c r="H498" s="10"/>
      <c r="I498" s="76"/>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c r="AR498" s="157"/>
      <c r="AS498" s="157"/>
      <c r="AT498" s="157"/>
    </row>
    <row r="499" spans="1:46" s="75" customFormat="1" x14ac:dyDescent="0.25">
      <c r="A499" s="10" t="s">
        <v>2994</v>
      </c>
      <c r="B499" s="1" t="s">
        <v>2934</v>
      </c>
      <c r="C499" s="208"/>
      <c r="D499" s="209"/>
      <c r="E499" s="209"/>
      <c r="F499" s="210"/>
      <c r="G499" s="6" t="str">
        <f>IF(ISNUMBER(C499),"",MIT_controle!$A$9)</f>
        <v>Voer een aantal (of 0) in</v>
      </c>
      <c r="I499" s="76"/>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c r="AR499" s="157"/>
      <c r="AS499" s="157"/>
      <c r="AT499" s="157"/>
    </row>
    <row r="500" spans="1:46" s="75" customFormat="1" x14ac:dyDescent="0.25">
      <c r="A500" s="10" t="s">
        <v>2995</v>
      </c>
      <c r="B500" s="1" t="s">
        <v>2936</v>
      </c>
      <c r="C500" s="208"/>
      <c r="D500" s="209"/>
      <c r="E500" s="209"/>
      <c r="F500" s="210"/>
      <c r="G500" s="6" t="str">
        <f>IF(ISNUMBER(C500),"",MIT_controle!$A$9)</f>
        <v>Voer een aantal (of 0) in</v>
      </c>
      <c r="I500" s="76"/>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c r="AR500" s="157"/>
      <c r="AS500" s="157"/>
      <c r="AT500" s="157"/>
    </row>
    <row r="501" spans="1:46" s="75" customFormat="1" x14ac:dyDescent="0.25">
      <c r="A501" s="10" t="s">
        <v>2996</v>
      </c>
      <c r="B501" s="1" t="s">
        <v>2938</v>
      </c>
      <c r="C501" s="208"/>
      <c r="D501" s="209"/>
      <c r="E501" s="209"/>
      <c r="F501" s="210"/>
      <c r="G501" s="6" t="str">
        <f>IF(ISNUMBER(C501),"",MIT_controle!$A$9)</f>
        <v>Voer een aantal (of 0) in</v>
      </c>
      <c r="I501" s="76"/>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c r="AR501" s="157"/>
      <c r="AS501" s="157"/>
      <c r="AT501" s="157"/>
    </row>
    <row r="502" spans="1:46" s="75" customFormat="1" x14ac:dyDescent="0.25">
      <c r="A502" s="164"/>
      <c r="C502" s="221" t="s">
        <v>0</v>
      </c>
      <c r="D502" s="221"/>
      <c r="E502" s="221"/>
      <c r="F502" s="221"/>
      <c r="G502" s="40" t="s">
        <v>1</v>
      </c>
      <c r="I502" s="76"/>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c r="AR502" s="157"/>
      <c r="AS502" s="157"/>
      <c r="AT502" s="157"/>
    </row>
    <row r="503" spans="1:46" s="75" customFormat="1" ht="30" x14ac:dyDescent="0.25">
      <c r="A503" s="10" t="s">
        <v>2997</v>
      </c>
      <c r="B503" s="1" t="s">
        <v>2998</v>
      </c>
      <c r="C503" s="208" t="s">
        <v>2</v>
      </c>
      <c r="D503" s="209"/>
      <c r="E503" s="209"/>
      <c r="F503" s="210"/>
      <c r="G503" s="6" t="str">
        <f>IF(OR(C503=MIT_controle!$B$8,ISBLANK(C503)),MIT_controle!$A$8,"")</f>
        <v>Maak een keuze uit het drop-down menu</v>
      </c>
      <c r="I503" s="76"/>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c r="AR503" s="157"/>
      <c r="AS503" s="157"/>
      <c r="AT503" s="157"/>
    </row>
    <row r="504" spans="1:46" s="75" customFormat="1" x14ac:dyDescent="0.25">
      <c r="A504" s="79"/>
      <c r="I504" s="76"/>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c r="AR504" s="157"/>
      <c r="AS504" s="157"/>
      <c r="AT504" s="157"/>
    </row>
    <row r="505" spans="1:46" s="75" customFormat="1" x14ac:dyDescent="0.25">
      <c r="A505" s="164"/>
      <c r="C505" s="221" t="s">
        <v>0</v>
      </c>
      <c r="D505" s="221"/>
      <c r="E505" s="221"/>
      <c r="F505" s="221"/>
      <c r="G505" s="40" t="s">
        <v>1</v>
      </c>
      <c r="I505" s="76"/>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c r="AR505" s="157"/>
      <c r="AS505" s="157"/>
      <c r="AT505" s="157"/>
    </row>
    <row r="506" spans="1:46" s="75" customFormat="1" ht="30" x14ac:dyDescent="0.25">
      <c r="A506" s="10" t="s">
        <v>2999</v>
      </c>
      <c r="B506" s="1" t="s">
        <v>3000</v>
      </c>
      <c r="C506" s="208" t="s">
        <v>2</v>
      </c>
      <c r="D506" s="209"/>
      <c r="E506" s="209"/>
      <c r="F506" s="210"/>
      <c r="G506" s="6" t="str">
        <f>IF(OR(C506=MIT_controle!$B$8,ISBLANK(C506)),MIT_controle!$A$8,"")</f>
        <v>Maak een keuze uit het drop-down menu</v>
      </c>
      <c r="I506" s="76"/>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c r="AR506" s="157"/>
      <c r="AS506" s="157"/>
      <c r="AT506" s="157"/>
    </row>
    <row r="507" spans="1:46" s="75" customFormat="1" x14ac:dyDescent="0.25">
      <c r="A507" s="79"/>
      <c r="I507" s="76"/>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c r="AR507" s="157"/>
      <c r="AS507" s="157"/>
      <c r="AT507" s="157"/>
    </row>
    <row r="508" spans="1:46" s="75" customFormat="1" x14ac:dyDescent="0.25">
      <c r="A508" s="164"/>
      <c r="C508" s="221" t="s">
        <v>0</v>
      </c>
      <c r="D508" s="221"/>
      <c r="E508" s="221"/>
      <c r="F508" s="221"/>
      <c r="G508" s="40" t="s">
        <v>1</v>
      </c>
      <c r="I508" s="76"/>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row>
    <row r="509" spans="1:46" s="75" customFormat="1" ht="30" x14ac:dyDescent="0.25">
      <c r="A509" s="10" t="s">
        <v>3001</v>
      </c>
      <c r="B509" s="1" t="s">
        <v>3002</v>
      </c>
      <c r="C509" s="208" t="s">
        <v>2</v>
      </c>
      <c r="D509" s="209"/>
      <c r="E509" s="209"/>
      <c r="F509" s="210"/>
      <c r="G509" s="6" t="str">
        <f>IF(OR(C509=MIT_controle!$B$8,ISBLANK(C509)),MIT_controle!$A$8,"")</f>
        <v>Maak een keuze uit het drop-down menu</v>
      </c>
      <c r="I509" s="76"/>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c r="AR509" s="157"/>
      <c r="AS509" s="157"/>
      <c r="AT509" s="157"/>
    </row>
    <row r="510" spans="1:46" s="75" customFormat="1" x14ac:dyDescent="0.25">
      <c r="A510" s="79"/>
      <c r="I510" s="76"/>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c r="AR510" s="157"/>
      <c r="AS510" s="157"/>
      <c r="AT510" s="157"/>
    </row>
    <row r="511" spans="1:46" s="75" customFormat="1" x14ac:dyDescent="0.25">
      <c r="A511" s="164"/>
      <c r="I511" s="76"/>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c r="AR511" s="157"/>
      <c r="AS511" s="157"/>
      <c r="AT511" s="157"/>
    </row>
    <row r="512" spans="1:46" s="75" customFormat="1" ht="20" x14ac:dyDescent="0.25">
      <c r="A512" s="10" t="s">
        <v>3003</v>
      </c>
      <c r="B512" s="1" t="s">
        <v>3004</v>
      </c>
      <c r="C512" s="221" t="s">
        <v>0</v>
      </c>
      <c r="D512" s="221"/>
      <c r="E512" s="221"/>
      <c r="F512" s="221"/>
      <c r="G512" s="40" t="s">
        <v>1</v>
      </c>
      <c r="I512" s="76"/>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c r="AR512" s="157"/>
      <c r="AS512" s="157"/>
      <c r="AT512" s="157"/>
    </row>
    <row r="513" spans="1:46" s="75" customFormat="1" x14ac:dyDescent="0.25">
      <c r="A513" s="10" t="s">
        <v>3005</v>
      </c>
      <c r="B513" s="1" t="s">
        <v>89</v>
      </c>
      <c r="C513" s="208" t="s">
        <v>2</v>
      </c>
      <c r="D513" s="209"/>
      <c r="E513" s="209"/>
      <c r="F513" s="210"/>
      <c r="G513" s="6" t="str">
        <f>IF(OR(C513=MIT_controle!$B$8,ISBLANK(C513)),MIT_controle!$A$8,"")</f>
        <v>Maak een keuze uit het drop-down menu</v>
      </c>
      <c r="I513" s="76"/>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c r="AR513" s="157"/>
      <c r="AS513" s="157"/>
      <c r="AT513" s="157"/>
    </row>
    <row r="514" spans="1:46" s="75" customFormat="1" x14ac:dyDescent="0.25">
      <c r="A514" s="10" t="s">
        <v>3006</v>
      </c>
      <c r="B514" s="1" t="s">
        <v>819</v>
      </c>
      <c r="C514" s="208" t="s">
        <v>2</v>
      </c>
      <c r="D514" s="209"/>
      <c r="E514" s="209"/>
      <c r="F514" s="210"/>
      <c r="G514" s="6" t="str">
        <f>IF(OR(C514=MIT_controle!$B$8,ISBLANK(C514)),MIT_controle!$A$8,"")</f>
        <v>Maak een keuze uit het drop-down menu</v>
      </c>
      <c r="I514" s="76"/>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row>
    <row r="515" spans="1:46" s="75" customFormat="1" x14ac:dyDescent="0.25">
      <c r="A515" s="10" t="s">
        <v>3007</v>
      </c>
      <c r="B515" s="1" t="s">
        <v>818</v>
      </c>
      <c r="C515" s="208" t="s">
        <v>2</v>
      </c>
      <c r="D515" s="209"/>
      <c r="E515" s="209"/>
      <c r="F515" s="210"/>
      <c r="G515" s="6" t="str">
        <f>IF(OR(C515=MIT_controle!$B$8,ISBLANK(C515)),MIT_controle!$A$8,"")</f>
        <v>Maak een keuze uit het drop-down menu</v>
      </c>
      <c r="I515" s="76"/>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row>
    <row r="516" spans="1:46" s="75" customFormat="1" x14ac:dyDescent="0.25">
      <c r="A516" s="10" t="s">
        <v>3008</v>
      </c>
      <c r="B516" s="1" t="s">
        <v>3009</v>
      </c>
      <c r="C516" s="208" t="s">
        <v>2</v>
      </c>
      <c r="D516" s="209"/>
      <c r="E516" s="209"/>
      <c r="F516" s="210"/>
      <c r="G516" s="6" t="str">
        <f>IF(OR(C516=MIT_controle!$B$8,ISBLANK(C516)),MIT_controle!$A$8,"")</f>
        <v>Maak een keuze uit het drop-down menu</v>
      </c>
      <c r="I516" s="76"/>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row>
    <row r="517" spans="1:46" s="75" customFormat="1" x14ac:dyDescent="0.25">
      <c r="A517" s="10" t="s">
        <v>3010</v>
      </c>
      <c r="B517" s="1" t="s">
        <v>2452</v>
      </c>
      <c r="C517" s="208" t="s">
        <v>2</v>
      </c>
      <c r="D517" s="209"/>
      <c r="E517" s="209"/>
      <c r="F517" s="210"/>
      <c r="G517" s="6" t="str">
        <f>IF(OR(C517=MIT_controle!$B$8,ISBLANK(C517)),MIT_controle!$A$8,"")</f>
        <v>Maak een keuze uit het drop-down menu</v>
      </c>
      <c r="I517" s="76"/>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c r="AR517" s="157"/>
      <c r="AS517" s="157"/>
      <c r="AT517" s="157"/>
    </row>
    <row r="518" spans="1:46" s="75" customFormat="1" x14ac:dyDescent="0.25">
      <c r="A518" s="10" t="s">
        <v>3011</v>
      </c>
      <c r="B518" s="1" t="s">
        <v>3012</v>
      </c>
      <c r="C518" s="208" t="s">
        <v>47</v>
      </c>
      <c r="D518" s="209"/>
      <c r="E518" s="209"/>
      <c r="F518" s="210"/>
      <c r="G518" s="6" t="str">
        <f>IF(OR(C518=MIT_controle!$B$16,ISBLANK(C518)),MIT_controle!$A$15,"")</f>
        <v xml:space="preserve">Geef een toelichting (verplicht) </v>
      </c>
      <c r="I518" s="76"/>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row>
    <row r="519" spans="1:46" s="75" customFormat="1" x14ac:dyDescent="0.25">
      <c r="A519" s="79"/>
      <c r="I519" s="76"/>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row>
    <row r="520" spans="1:46" s="75" customFormat="1" ht="20" x14ac:dyDescent="0.25">
      <c r="A520" s="10" t="s">
        <v>3013</v>
      </c>
      <c r="B520" s="1" t="s">
        <v>3014</v>
      </c>
      <c r="C520" s="221" t="s">
        <v>0</v>
      </c>
      <c r="D520" s="221"/>
      <c r="E520" s="221"/>
      <c r="F520" s="221"/>
      <c r="G520" s="40" t="s">
        <v>1</v>
      </c>
      <c r="I520" s="76"/>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c r="AR520" s="157"/>
      <c r="AS520" s="157"/>
      <c r="AT520" s="157"/>
    </row>
    <row r="521" spans="1:46" s="75" customFormat="1" x14ac:dyDescent="0.25">
      <c r="A521" s="10" t="s">
        <v>3015</v>
      </c>
      <c r="B521" s="1" t="s">
        <v>89</v>
      </c>
      <c r="C521" s="208" t="s">
        <v>2</v>
      </c>
      <c r="D521" s="209"/>
      <c r="E521" s="209"/>
      <c r="F521" s="210"/>
      <c r="G521" s="6" t="str">
        <f>IF(OR(C521=MIT_controle!$B$8,ISBLANK(C521)),MIT_controle!$A$8,"")</f>
        <v>Maak een keuze uit het drop-down menu</v>
      </c>
      <c r="I521" s="76"/>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c r="AR521" s="157"/>
      <c r="AS521" s="157"/>
      <c r="AT521" s="157"/>
    </row>
    <row r="522" spans="1:46" s="75" customFormat="1" x14ac:dyDescent="0.25">
      <c r="A522" s="10" t="s">
        <v>3016</v>
      </c>
      <c r="B522" s="1" t="s">
        <v>819</v>
      </c>
      <c r="C522" s="208" t="s">
        <v>2</v>
      </c>
      <c r="D522" s="209"/>
      <c r="E522" s="209"/>
      <c r="F522" s="210"/>
      <c r="G522" s="6" t="str">
        <f>IF(OR(C522=MIT_controle!$B$8,ISBLANK(C522)),MIT_controle!$A$8,"")</f>
        <v>Maak een keuze uit het drop-down menu</v>
      </c>
      <c r="I522" s="76"/>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c r="AR522" s="157"/>
      <c r="AS522" s="157"/>
      <c r="AT522" s="157"/>
    </row>
    <row r="523" spans="1:46" s="75" customFormat="1" x14ac:dyDescent="0.25">
      <c r="A523" s="10" t="s">
        <v>3017</v>
      </c>
      <c r="B523" s="1" t="s">
        <v>818</v>
      </c>
      <c r="C523" s="208" t="s">
        <v>2</v>
      </c>
      <c r="D523" s="209"/>
      <c r="E523" s="209"/>
      <c r="F523" s="210"/>
      <c r="G523" s="6" t="str">
        <f>IF(OR(C523=MIT_controle!$B$8,ISBLANK(C523)),MIT_controle!$A$8,"")</f>
        <v>Maak een keuze uit het drop-down menu</v>
      </c>
      <c r="I523" s="76"/>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row>
    <row r="524" spans="1:46" s="75" customFormat="1" x14ac:dyDescent="0.25">
      <c r="A524" s="10" t="s">
        <v>3018</v>
      </c>
      <c r="B524" s="1" t="s">
        <v>3009</v>
      </c>
      <c r="C524" s="208" t="s">
        <v>2</v>
      </c>
      <c r="D524" s="209"/>
      <c r="E524" s="209"/>
      <c r="F524" s="210"/>
      <c r="G524" s="6" t="str">
        <f>IF(OR(C524=MIT_controle!$B$8,ISBLANK(C524)),MIT_controle!$A$8,"")</f>
        <v>Maak een keuze uit het drop-down menu</v>
      </c>
      <c r="I524" s="76"/>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row>
    <row r="525" spans="1:46" s="75" customFormat="1" x14ac:dyDescent="0.25">
      <c r="A525" s="10" t="s">
        <v>3019</v>
      </c>
      <c r="B525" s="1" t="s">
        <v>2452</v>
      </c>
      <c r="C525" s="208" t="s">
        <v>2</v>
      </c>
      <c r="D525" s="209"/>
      <c r="E525" s="209"/>
      <c r="F525" s="210"/>
      <c r="G525" s="6" t="str">
        <f>IF(OR(C525=MIT_controle!$B$8,ISBLANK(C525)),MIT_controle!$A$8,"")</f>
        <v>Maak een keuze uit het drop-down menu</v>
      </c>
      <c r="I525" s="76"/>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c r="AR525" s="157"/>
      <c r="AS525" s="157"/>
      <c r="AT525" s="157"/>
    </row>
    <row r="526" spans="1:46" s="75" customFormat="1" x14ac:dyDescent="0.25">
      <c r="A526" s="10" t="s">
        <v>3020</v>
      </c>
      <c r="B526" s="1" t="s">
        <v>3012</v>
      </c>
      <c r="C526" s="208" t="s">
        <v>47</v>
      </c>
      <c r="D526" s="209"/>
      <c r="E526" s="209"/>
      <c r="F526" s="210"/>
      <c r="G526" s="6" t="str">
        <f>IF(OR(C526=MIT_controle!$B$16,ISBLANK(C526)),MIT_controle!$A$15,"")</f>
        <v xml:space="preserve">Geef een toelichting (verplicht) </v>
      </c>
      <c r="I526" s="76"/>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c r="AR526" s="157"/>
      <c r="AS526" s="157"/>
      <c r="AT526" s="157"/>
    </row>
    <row r="527" spans="1:46" s="75" customFormat="1" x14ac:dyDescent="0.25">
      <c r="A527" s="79"/>
      <c r="I527" s="76"/>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c r="AR527" s="157"/>
      <c r="AS527" s="157"/>
      <c r="AT527" s="157"/>
    </row>
    <row r="528" spans="1:46" s="75" customFormat="1" x14ac:dyDescent="0.25">
      <c r="A528" s="10"/>
      <c r="B528" s="10"/>
      <c r="C528" s="221" t="s">
        <v>0</v>
      </c>
      <c r="D528" s="221"/>
      <c r="E528" s="221"/>
      <c r="F528" s="221"/>
      <c r="G528" s="40" t="s">
        <v>1</v>
      </c>
      <c r="H528" s="10"/>
      <c r="I528" s="76"/>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row>
    <row r="529" spans="1:46" s="75" customFormat="1" ht="30" x14ac:dyDescent="0.25">
      <c r="A529" s="10" t="s">
        <v>3021</v>
      </c>
      <c r="B529" s="1" t="s">
        <v>3022</v>
      </c>
      <c r="C529" s="208" t="s">
        <v>47</v>
      </c>
      <c r="D529" s="209"/>
      <c r="E529" s="209"/>
      <c r="F529" s="210"/>
      <c r="G529" s="6" t="str">
        <f>IF(OR(C529=MIT_controle!$B$16,ISBLANK(C529)),MIT_controle!$A$11,"")</f>
        <v>Vermeld (optioneel) een toelichting</v>
      </c>
      <c r="I529" s="76"/>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c r="AR529" s="157"/>
      <c r="AS529" s="157"/>
      <c r="AT529" s="157"/>
    </row>
    <row r="530" spans="1:46" s="75" customFormat="1" x14ac:dyDescent="0.25">
      <c r="A530" s="10"/>
      <c r="B530" s="10"/>
      <c r="C530" s="10"/>
      <c r="D530" s="10"/>
      <c r="E530" s="10"/>
      <c r="F530" s="10"/>
      <c r="G530" s="10"/>
      <c r="I530" s="76"/>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row>
    <row r="531" spans="1:46" s="75" customFormat="1" x14ac:dyDescent="0.25">
      <c r="A531" s="79"/>
      <c r="I531" s="76"/>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row>
    <row r="532" spans="1:46" s="75" customFormat="1" x14ac:dyDescent="0.25">
      <c r="A532" s="10"/>
      <c r="B532" s="161" t="s">
        <v>3023</v>
      </c>
      <c r="C532" s="10"/>
      <c r="D532" s="10"/>
      <c r="E532" s="10"/>
      <c r="F532" s="10"/>
      <c r="G532" s="10"/>
      <c r="H532" s="10"/>
      <c r="I532" s="76"/>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row>
    <row r="533" spans="1:46" s="75" customFormat="1" x14ac:dyDescent="0.25">
      <c r="A533" s="10"/>
      <c r="B533" s="161"/>
      <c r="C533" s="10"/>
      <c r="D533" s="10"/>
      <c r="E533" s="10"/>
      <c r="F533" s="10"/>
      <c r="G533" s="10"/>
      <c r="H533" s="10"/>
      <c r="I533" s="76"/>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c r="AR533" s="157"/>
      <c r="AS533" s="157"/>
      <c r="AT533" s="157"/>
    </row>
    <row r="534" spans="1:46" s="75" customFormat="1" x14ac:dyDescent="0.25">
      <c r="A534" s="10"/>
      <c r="C534" s="10"/>
      <c r="D534" s="10"/>
      <c r="E534" s="10"/>
      <c r="F534" s="10"/>
      <c r="G534" s="10"/>
      <c r="H534" s="10"/>
      <c r="I534" s="76"/>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row>
    <row r="535" spans="1:46" s="75" customFormat="1" x14ac:dyDescent="0.25">
      <c r="A535" s="10"/>
      <c r="B535" s="167" t="s">
        <v>3024</v>
      </c>
      <c r="C535" s="10"/>
      <c r="D535" s="10"/>
      <c r="E535" s="114" t="s">
        <v>3025</v>
      </c>
      <c r="F535" s="114" t="s">
        <v>3026</v>
      </c>
      <c r="G535" s="10"/>
      <c r="H535" s="10"/>
      <c r="I535" s="76"/>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row>
    <row r="536" spans="1:46" s="75" customFormat="1" ht="40" x14ac:dyDescent="0.25">
      <c r="A536" s="10" t="s">
        <v>3027</v>
      </c>
      <c r="B536" s="1" t="s">
        <v>3028</v>
      </c>
      <c r="C536" s="111"/>
      <c r="D536" s="111"/>
      <c r="E536" s="113" t="s">
        <v>3029</v>
      </c>
      <c r="F536" s="113" t="s">
        <v>2870</v>
      </c>
      <c r="G536" s="6"/>
      <c r="H536" s="10"/>
      <c r="I536" s="76"/>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row>
    <row r="537" spans="1:46" s="75" customFormat="1" x14ac:dyDescent="0.25">
      <c r="A537" s="10" t="s">
        <v>3030</v>
      </c>
      <c r="B537" s="1" t="s">
        <v>89</v>
      </c>
      <c r="C537" s="111"/>
      <c r="D537" s="111"/>
      <c r="E537" s="80"/>
      <c r="F537" s="80"/>
      <c r="G537" s="6" t="str">
        <f>IF(OR(ISBLANK(E537),ISBLANK(F537)),MIT_controle!$A$8,"")</f>
        <v>Maak een keuze uit het drop-down menu</v>
      </c>
      <c r="I537" s="76"/>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row>
    <row r="538" spans="1:46" s="75" customFormat="1" x14ac:dyDescent="0.25">
      <c r="A538" s="10" t="s">
        <v>3031</v>
      </c>
      <c r="B538" s="1" t="s">
        <v>819</v>
      </c>
      <c r="C538" s="111"/>
      <c r="D538" s="111"/>
      <c r="E538" s="80"/>
      <c r="F538" s="80"/>
      <c r="G538" s="6" t="str">
        <f>IF(OR(ISBLANK(E538),ISBLANK(F538)),MIT_controle!$A$8,"")</f>
        <v>Maak een keuze uit het drop-down menu</v>
      </c>
      <c r="I538" s="76"/>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row>
    <row r="539" spans="1:46" s="75" customFormat="1" x14ac:dyDescent="0.25">
      <c r="A539" s="10" t="s">
        <v>3032</v>
      </c>
      <c r="B539" s="1" t="s">
        <v>818</v>
      </c>
      <c r="C539" s="111"/>
      <c r="D539" s="111"/>
      <c r="E539" s="80"/>
      <c r="F539" s="80"/>
      <c r="G539" s="6" t="str">
        <f>IF(OR(ISBLANK(E539),ISBLANK(F539)),MIT_controle!$A$8,"")</f>
        <v>Maak een keuze uit het drop-down menu</v>
      </c>
      <c r="I539" s="76"/>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row>
    <row r="540" spans="1:46" s="75" customFormat="1" x14ac:dyDescent="0.25">
      <c r="A540" s="10" t="s">
        <v>3033</v>
      </c>
      <c r="B540" s="1" t="s">
        <v>3009</v>
      </c>
      <c r="C540" s="111"/>
      <c r="D540" s="111"/>
      <c r="E540" s="80"/>
      <c r="F540" s="80"/>
      <c r="G540" s="6" t="str">
        <f>IF(OR(ISBLANK(E540),ISBLANK(F540)),MIT_controle!$A$8,"")</f>
        <v>Maak een keuze uit het drop-down menu</v>
      </c>
      <c r="I540" s="76"/>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row>
    <row r="541" spans="1:46" s="75" customFormat="1" x14ac:dyDescent="0.25">
      <c r="A541" s="10" t="s">
        <v>3034</v>
      </c>
      <c r="B541" s="1" t="s">
        <v>2452</v>
      </c>
      <c r="C541" s="111"/>
      <c r="D541" s="111"/>
      <c r="E541" s="80"/>
      <c r="F541" s="80"/>
      <c r="G541" s="6" t="str">
        <f>IF(OR(ISBLANK(E541),ISBLANK(F541)),MIT_controle!$A$8,"")</f>
        <v>Maak een keuze uit het drop-down menu</v>
      </c>
      <c r="I541" s="76"/>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c r="AR541" s="157"/>
      <c r="AS541" s="157"/>
      <c r="AT541" s="157"/>
    </row>
    <row r="542" spans="1:46" s="75" customFormat="1" x14ac:dyDescent="0.25">
      <c r="A542" s="79"/>
      <c r="I542" s="76"/>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row>
    <row r="543" spans="1:46" s="75" customFormat="1" x14ac:dyDescent="0.25">
      <c r="A543" s="10"/>
      <c r="B543" s="167" t="s">
        <v>2856</v>
      </c>
      <c r="C543" s="221" t="s">
        <v>0</v>
      </c>
      <c r="D543" s="221"/>
      <c r="E543" s="221"/>
      <c r="F543" s="221"/>
      <c r="G543" s="40" t="s">
        <v>1</v>
      </c>
      <c r="H543" s="163"/>
    </row>
    <row r="544" spans="1:46" s="75" customFormat="1" ht="30" x14ac:dyDescent="0.25">
      <c r="A544" s="10" t="s">
        <v>3035</v>
      </c>
      <c r="B544" s="97" t="s">
        <v>3036</v>
      </c>
      <c r="C544" s="194" t="s">
        <v>2</v>
      </c>
      <c r="D544" s="195"/>
      <c r="E544" s="195"/>
      <c r="F544" s="196"/>
      <c r="G544" s="18" t="str">
        <f>IF(OR(C544=MIT_controle!$B$8,ISBLANK(C544)),MIT_controle!$A$8,"")</f>
        <v>Maak een keuze uit het drop-down menu</v>
      </c>
      <c r="H544" s="163"/>
    </row>
    <row r="545" spans="1:46" s="75" customFormat="1" ht="40" x14ac:dyDescent="0.25">
      <c r="A545" s="10" t="s">
        <v>3037</v>
      </c>
      <c r="B545" s="97" t="s">
        <v>3038</v>
      </c>
      <c r="C545" s="194" t="s">
        <v>47</v>
      </c>
      <c r="D545" s="195"/>
      <c r="E545" s="195"/>
      <c r="F545" s="196"/>
      <c r="G545" s="18" t="str">
        <f>IF(OR(C545=MIT_controle!$B$16,ISBLANK(C545)),MIT_controle!$A$15,"")</f>
        <v xml:space="preserve">Geef een toelichting (verplicht) </v>
      </c>
      <c r="H545" s="163"/>
    </row>
    <row r="546" spans="1:46" s="75" customFormat="1" ht="39" customHeight="1" x14ac:dyDescent="0.25">
      <c r="A546" s="10" t="s">
        <v>3039</v>
      </c>
      <c r="B546" s="97" t="s">
        <v>3040</v>
      </c>
      <c r="C546" s="194" t="s">
        <v>2</v>
      </c>
      <c r="D546" s="195"/>
      <c r="E546" s="195"/>
      <c r="F546" s="196"/>
      <c r="G546" s="18" t="str">
        <f>IF(OR(C546=MIT_controle!$B$8,ISBLANK(C546)),MIT_controle!$A$8,"")</f>
        <v>Maak een keuze uit het drop-down menu</v>
      </c>
      <c r="H546" s="163"/>
    </row>
    <row r="547" spans="1:46" s="75" customFormat="1" ht="31" customHeight="1" x14ac:dyDescent="0.25">
      <c r="A547" s="10" t="s">
        <v>3041</v>
      </c>
      <c r="B547" s="97" t="s">
        <v>3042</v>
      </c>
      <c r="C547" s="194" t="s">
        <v>2</v>
      </c>
      <c r="D547" s="195"/>
      <c r="E547" s="195"/>
      <c r="F547" s="196"/>
      <c r="G547" s="18" t="str">
        <f>IF(OR(C547=MIT_controle!$B$8,ISBLANK(C547)),MIT_controle!$A$8,"")</f>
        <v>Maak een keuze uit het drop-down menu</v>
      </c>
      <c r="H547" s="163"/>
    </row>
    <row r="548" spans="1:46" s="75" customFormat="1" ht="30.65" customHeight="1" x14ac:dyDescent="0.25">
      <c r="A548" s="10" t="s">
        <v>3043</v>
      </c>
      <c r="B548" s="97" t="s">
        <v>3044</v>
      </c>
      <c r="C548" s="194" t="s">
        <v>47</v>
      </c>
      <c r="D548" s="195"/>
      <c r="E548" s="195"/>
      <c r="F548" s="196"/>
      <c r="G548" s="18" t="str">
        <f>IF(OR(C548=MIT_controle!$B$16,ISBLANK(C548)),MIT_controle!$A$15,"")</f>
        <v xml:space="preserve">Geef een toelichting (verplicht) </v>
      </c>
      <c r="H548" s="163"/>
    </row>
    <row r="549" spans="1:46" s="79" customFormat="1" x14ac:dyDescent="0.25">
      <c r="A549" s="10"/>
      <c r="C549" s="10"/>
      <c r="D549" s="10"/>
      <c r="E549" s="10"/>
      <c r="F549" s="10"/>
      <c r="G549" s="10"/>
      <c r="H549" s="170"/>
    </row>
    <row r="550" spans="1:46" s="75" customFormat="1" x14ac:dyDescent="0.25">
      <c r="A550" s="79"/>
      <c r="E550" s="114" t="s">
        <v>3045</v>
      </c>
      <c r="F550" s="114" t="s">
        <v>3046</v>
      </c>
      <c r="G550" s="10"/>
      <c r="I550" s="76"/>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row>
    <row r="551" spans="1:46" s="75" customFormat="1" ht="23" x14ac:dyDescent="0.25">
      <c r="A551" s="10"/>
      <c r="B551" s="171" t="s">
        <v>3047</v>
      </c>
      <c r="E551" s="113" t="s">
        <v>3029</v>
      </c>
      <c r="F551" s="113" t="s">
        <v>3048</v>
      </c>
      <c r="G551" s="40" t="s">
        <v>1</v>
      </c>
      <c r="I551" s="76"/>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row>
    <row r="552" spans="1:46" s="75" customFormat="1" ht="20" x14ac:dyDescent="0.25">
      <c r="A552" s="10" t="s">
        <v>3049</v>
      </c>
      <c r="B552" s="97" t="s">
        <v>3050</v>
      </c>
      <c r="C552" s="111"/>
      <c r="D552" s="111"/>
      <c r="E552" s="80" t="s">
        <v>2</v>
      </c>
      <c r="F552" s="80" t="s">
        <v>2</v>
      </c>
      <c r="G552" s="6" t="str">
        <f>IF(OR(E552=MIT_controle!$B$8,F552=MIT_controle!$B$8,ISBLANK(F552),ISBLANK(E552)),MIT_controle!$A$8,"")</f>
        <v>Maak een keuze uit het drop-down menu</v>
      </c>
      <c r="H552" s="163"/>
    </row>
    <row r="553" spans="1:46" s="75" customFormat="1" ht="39" customHeight="1" x14ac:dyDescent="0.25">
      <c r="A553" s="10" t="s">
        <v>3051</v>
      </c>
      <c r="B553" s="97" t="s">
        <v>3052</v>
      </c>
      <c r="C553" s="111"/>
      <c r="D553" s="111"/>
      <c r="E553" s="80" t="s">
        <v>2</v>
      </c>
      <c r="F553" s="80" t="s">
        <v>2</v>
      </c>
      <c r="G553" s="6" t="str">
        <f>IF(OR(E553=MIT_controle!$B$8,F553=MIT_controle!$B$8,ISBLANK(F553),ISBLANK(E553)),MIT_controle!$A$8,"")</f>
        <v>Maak een keuze uit het drop-down menu</v>
      </c>
      <c r="H553" s="163"/>
    </row>
    <row r="554" spans="1:46" s="75" customFormat="1" ht="39" customHeight="1" x14ac:dyDescent="0.25">
      <c r="A554" s="10" t="s">
        <v>3053</v>
      </c>
      <c r="B554" s="97" t="s">
        <v>3054</v>
      </c>
      <c r="C554" s="111"/>
      <c r="D554" s="111"/>
      <c r="E554" s="80" t="s">
        <v>2</v>
      </c>
      <c r="F554" s="80" t="s">
        <v>2</v>
      </c>
      <c r="G554" s="6" t="str">
        <f>IF(OR(E554=MIT_controle!$B$8,F554=MIT_controle!$B$8,ISBLANK(F554),ISBLANK(E554)),MIT_controle!$A$8,"")</f>
        <v>Maak een keuze uit het drop-down menu</v>
      </c>
      <c r="H554" s="163"/>
    </row>
    <row r="555" spans="1:46" s="75" customFormat="1" ht="39" customHeight="1" x14ac:dyDescent="0.25">
      <c r="A555" s="10" t="s">
        <v>3055</v>
      </c>
      <c r="B555" s="97" t="s">
        <v>3056</v>
      </c>
      <c r="C555" s="111"/>
      <c r="D555" s="111"/>
      <c r="E555" s="80" t="s">
        <v>2</v>
      </c>
      <c r="F555" s="80" t="s">
        <v>2</v>
      </c>
      <c r="G555" s="6" t="str">
        <f>IF(OR(E555=MIT_controle!$B$8,F555=MIT_controle!$B$8,ISBLANK(F555),ISBLANK(E555)),MIT_controle!$A$8,"")</f>
        <v>Maak een keuze uit het drop-down menu</v>
      </c>
      <c r="H555" s="163"/>
    </row>
    <row r="556" spans="1:46" s="75" customFormat="1" x14ac:dyDescent="0.25">
      <c r="A556" s="79"/>
      <c r="B556" s="10"/>
      <c r="C556" s="10"/>
      <c r="D556" s="10"/>
      <c r="E556" s="10"/>
      <c r="F556" s="10"/>
      <c r="G556" s="10"/>
      <c r="H556" s="163"/>
    </row>
    <row r="557" spans="1:46" s="75" customFormat="1" x14ac:dyDescent="0.25">
      <c r="A557" s="79"/>
      <c r="B557" s="10"/>
      <c r="C557" s="221" t="s">
        <v>0</v>
      </c>
      <c r="D557" s="221"/>
      <c r="E557" s="221"/>
      <c r="F557" s="221"/>
      <c r="G557" s="40" t="s">
        <v>1</v>
      </c>
      <c r="H557" s="163"/>
    </row>
    <row r="558" spans="1:46" s="75" customFormat="1" ht="30.65" customHeight="1" x14ac:dyDescent="0.25">
      <c r="A558" s="10" t="s">
        <v>3057</v>
      </c>
      <c r="B558" s="97" t="s">
        <v>3058</v>
      </c>
      <c r="C558" s="194" t="s">
        <v>47</v>
      </c>
      <c r="D558" s="195"/>
      <c r="E558" s="195"/>
      <c r="F558" s="196"/>
      <c r="G558" s="18" t="str">
        <f>IF(OR(C558=MIT_controle!$B$16,ISBLANK(C558)),MIT_controle!$A$15,"")</f>
        <v xml:space="preserve">Geef een toelichting (verplicht) </v>
      </c>
      <c r="H558" s="163"/>
    </row>
    <row r="559" spans="1:46" s="75" customFormat="1" ht="30.65" customHeight="1" x14ac:dyDescent="0.25">
      <c r="A559" s="10" t="s">
        <v>3059</v>
      </c>
      <c r="B559" s="97" t="s">
        <v>3060</v>
      </c>
      <c r="C559" s="194" t="s">
        <v>47</v>
      </c>
      <c r="D559" s="195"/>
      <c r="E559" s="195"/>
      <c r="F559" s="196"/>
      <c r="G559" s="18" t="str">
        <f>IF(OR(C559=MIT_controle!$B$16,ISBLANK(C559)),MIT_controle!$A$15,"")</f>
        <v xml:space="preserve">Geef een toelichting (verplicht) </v>
      </c>
      <c r="H559" s="163"/>
    </row>
    <row r="560" spans="1:46" s="79" customFormat="1" x14ac:dyDescent="0.25">
      <c r="I560" s="86"/>
      <c r="J560" s="165"/>
      <c r="K560" s="165"/>
      <c r="L560" s="165"/>
      <c r="M560" s="165"/>
      <c r="N560" s="165"/>
      <c r="O560" s="165"/>
      <c r="P560" s="165"/>
      <c r="Q560" s="165"/>
      <c r="R560" s="165"/>
      <c r="S560" s="165"/>
      <c r="T560" s="165"/>
      <c r="U560" s="165"/>
      <c r="V560" s="165"/>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5"/>
      <c r="AR560" s="165"/>
      <c r="AS560" s="165"/>
      <c r="AT560" s="165"/>
    </row>
    <row r="561" spans="1:46" s="75" customFormat="1" x14ac:dyDescent="0.25">
      <c r="A561" s="79"/>
      <c r="B561" s="171" t="s">
        <v>3061</v>
      </c>
      <c r="I561" s="76"/>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c r="AR561" s="157"/>
      <c r="AS561" s="157"/>
      <c r="AT561" s="157"/>
    </row>
    <row r="562" spans="1:46" s="75" customFormat="1" ht="40" x14ac:dyDescent="0.25">
      <c r="A562" s="10" t="s">
        <v>3062</v>
      </c>
      <c r="B562" s="97" t="s">
        <v>3063</v>
      </c>
      <c r="C562" s="194" t="s">
        <v>2</v>
      </c>
      <c r="D562" s="195"/>
      <c r="E562" s="195"/>
      <c r="F562" s="196"/>
      <c r="G562" s="18" t="str">
        <f>IF(OR(C562=MIT_controle!$B$8,ISBLANK(C562)),MIT_controle!$A$8,"")</f>
        <v>Maak een keuze uit het drop-down menu</v>
      </c>
      <c r="H562" s="163"/>
    </row>
    <row r="563" spans="1:46" s="75" customFormat="1" ht="20" x14ac:dyDescent="0.25">
      <c r="A563" s="10" t="s">
        <v>3064</v>
      </c>
      <c r="B563" s="1" t="s">
        <v>3065</v>
      </c>
      <c r="C563" s="208"/>
      <c r="D563" s="209"/>
      <c r="E563" s="209"/>
      <c r="F563" s="210"/>
      <c r="G563" s="6" t="str">
        <f>IF(ISNUMBER(C563),"",MIT_controle!$A$9)</f>
        <v>Voer een aantal (of 0) in</v>
      </c>
      <c r="H563" s="10"/>
      <c r="I563" s="76"/>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c r="AR563" s="157"/>
      <c r="AS563" s="157"/>
      <c r="AT563" s="157"/>
    </row>
    <row r="564" spans="1:46" s="75" customFormat="1" ht="40" x14ac:dyDescent="0.25">
      <c r="A564" s="10" t="s">
        <v>3066</v>
      </c>
      <c r="B564" s="97" t="s">
        <v>3067</v>
      </c>
      <c r="C564" s="194" t="s">
        <v>2</v>
      </c>
      <c r="D564" s="195"/>
      <c r="E564" s="195"/>
      <c r="F564" s="196"/>
      <c r="G564" s="18" t="str">
        <f>IF(OR(C564=MIT_controle!$B$8,ISBLANK(C564)),MIT_controle!$A$8,"")</f>
        <v>Maak een keuze uit het drop-down menu</v>
      </c>
      <c r="H564" s="163"/>
    </row>
    <row r="565" spans="1:46" s="75" customFormat="1" ht="39" customHeight="1" x14ac:dyDescent="0.25">
      <c r="A565" s="10" t="s">
        <v>3068</v>
      </c>
      <c r="B565" s="97" t="s">
        <v>3069</v>
      </c>
      <c r="C565" s="194" t="s">
        <v>47</v>
      </c>
      <c r="D565" s="195"/>
      <c r="E565" s="195"/>
      <c r="F565" s="196"/>
      <c r="G565" s="18" t="str">
        <f>IF(OR(C565=MIT_controle!$B$16,ISBLANK(C565)),MIT_controle!$A$15,"")</f>
        <v xml:space="preserve">Geef een toelichting (verplicht) </v>
      </c>
      <c r="H565" s="163"/>
    </row>
    <row r="566" spans="1:46" s="75" customFormat="1" ht="39" customHeight="1" x14ac:dyDescent="0.25">
      <c r="A566" s="10" t="s">
        <v>3070</v>
      </c>
      <c r="B566" s="97" t="s">
        <v>3071</v>
      </c>
      <c r="C566" s="194" t="s">
        <v>2</v>
      </c>
      <c r="D566" s="195"/>
      <c r="E566" s="195"/>
      <c r="F566" s="196"/>
      <c r="G566" s="18" t="str">
        <f>IF(OR(C566=MIT_controle!$B$8,ISBLANK(C566)),MIT_controle!$A$8,"")</f>
        <v>Maak een keuze uit het drop-down menu</v>
      </c>
      <c r="H566" s="163"/>
    </row>
    <row r="567" spans="1:46" s="75" customFormat="1" ht="24" customHeight="1" x14ac:dyDescent="0.25">
      <c r="A567" s="10" t="s">
        <v>3072</v>
      </c>
      <c r="B567" s="97" t="s">
        <v>3073</v>
      </c>
      <c r="C567" s="194" t="s">
        <v>47</v>
      </c>
      <c r="D567" s="195"/>
      <c r="E567" s="195"/>
      <c r="F567" s="196"/>
      <c r="G567" s="18" t="str">
        <f>IF(OR(C567=MIT_controle!$B$16,ISBLANK(C567)),MIT_controle!$A$15,"")</f>
        <v xml:space="preserve">Geef een toelichting (verplicht) </v>
      </c>
      <c r="H567" s="163"/>
    </row>
    <row r="568" spans="1:46" s="75" customFormat="1" x14ac:dyDescent="0.25">
      <c r="A568" s="79"/>
      <c r="B568" s="167"/>
      <c r="I568" s="76"/>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c r="AR568" s="157"/>
      <c r="AS568" s="157"/>
      <c r="AT568" s="157"/>
    </row>
    <row r="569" spans="1:46" s="75" customFormat="1" x14ac:dyDescent="0.25">
      <c r="A569" s="10"/>
      <c r="B569" s="10"/>
      <c r="C569" s="221" t="s">
        <v>0</v>
      </c>
      <c r="D569" s="221"/>
      <c r="E569" s="221"/>
      <c r="F569" s="221"/>
      <c r="G569" s="40" t="s">
        <v>1</v>
      </c>
      <c r="H569" s="10"/>
      <c r="I569" s="76"/>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c r="AR569" s="157"/>
      <c r="AS569" s="157"/>
      <c r="AT569" s="157"/>
    </row>
    <row r="570" spans="1:46" s="75" customFormat="1" ht="30" x14ac:dyDescent="0.25">
      <c r="A570" s="10" t="s">
        <v>3074</v>
      </c>
      <c r="B570" s="1" t="s">
        <v>3075</v>
      </c>
      <c r="C570" s="208" t="s">
        <v>47</v>
      </c>
      <c r="D570" s="209"/>
      <c r="E570" s="209"/>
      <c r="F570" s="210"/>
      <c r="G570" s="6" t="str">
        <f>IF(OR(C570=MIT_controle!$B$16,ISBLANK(C570)),MIT_controle!$A$11,"")</f>
        <v>Vermeld (optioneel) een toelichting</v>
      </c>
      <c r="I570" s="76"/>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row>
    <row r="571" spans="1:46" s="75" customFormat="1" x14ac:dyDescent="0.25">
      <c r="A571" s="79"/>
      <c r="I571" s="76"/>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row>
    <row r="572" spans="1:46" s="75" customFormat="1" ht="14.5" x14ac:dyDescent="0.35">
      <c r="A572" s="134"/>
      <c r="B572" s="171" t="s">
        <v>3076</v>
      </c>
      <c r="C572" s="96"/>
      <c r="D572" s="96"/>
      <c r="E572" s="96"/>
      <c r="F572" s="96"/>
      <c r="G572" s="96"/>
      <c r="H572" s="96"/>
      <c r="I572" s="96"/>
      <c r="J572" s="96"/>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row>
    <row r="573" spans="1:46" s="75" customFormat="1" ht="32.5" customHeight="1" x14ac:dyDescent="0.35">
      <c r="A573" s="172"/>
      <c r="B573" s="229" t="s">
        <v>3077</v>
      </c>
      <c r="C573" s="230"/>
      <c r="D573" s="230"/>
      <c r="E573" s="230"/>
      <c r="F573" s="230"/>
      <c r="G573" s="231"/>
      <c r="H573" s="173"/>
      <c r="I573" s="173"/>
      <c r="J573" s="96"/>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c r="AR573" s="157"/>
      <c r="AS573" s="157"/>
      <c r="AT573" s="157"/>
    </row>
    <row r="574" spans="1:46" s="75" customFormat="1" ht="159.65" customHeight="1" x14ac:dyDescent="0.35">
      <c r="A574" s="174"/>
      <c r="B574" s="232" t="s">
        <v>3078</v>
      </c>
      <c r="C574" s="230"/>
      <c r="D574" s="230"/>
      <c r="E574" s="230"/>
      <c r="F574" s="230"/>
      <c r="G574" s="230"/>
      <c r="H574" s="96"/>
      <c r="I574" s="96"/>
      <c r="J574" s="96"/>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c r="AR574" s="157"/>
      <c r="AS574" s="157"/>
      <c r="AT574" s="157"/>
    </row>
    <row r="575" spans="1:46" s="66" customFormat="1" ht="14.5" x14ac:dyDescent="0.35">
      <c r="A575" s="67"/>
    </row>
    <row r="576" spans="1:46" s="75" customFormat="1" ht="14.5" x14ac:dyDescent="0.35">
      <c r="A576" s="134"/>
      <c r="B576" s="96"/>
      <c r="C576" s="233" t="s">
        <v>0</v>
      </c>
      <c r="D576" s="233"/>
      <c r="E576" s="233"/>
      <c r="F576" s="233"/>
      <c r="G576" s="96"/>
      <c r="H576" s="96"/>
      <c r="I576" s="96"/>
      <c r="J576" s="96"/>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c r="AR576" s="157"/>
      <c r="AS576" s="157"/>
      <c r="AT576" s="157"/>
    </row>
    <row r="577" spans="1:46" s="75" customFormat="1" ht="14.5" x14ac:dyDescent="0.35">
      <c r="A577" s="134"/>
      <c r="B577" s="96"/>
      <c r="C577" s="114" t="s">
        <v>3079</v>
      </c>
      <c r="D577" s="114" t="s">
        <v>3080</v>
      </c>
      <c r="E577" s="114" t="s">
        <v>3081</v>
      </c>
      <c r="F577" s="114" t="s">
        <v>3082</v>
      </c>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c r="AR577" s="157"/>
      <c r="AS577" s="157"/>
      <c r="AT577" s="157"/>
    </row>
    <row r="578" spans="1:46" s="75" customFormat="1" ht="63" customHeight="1" x14ac:dyDescent="0.25">
      <c r="A578" s="10" t="s">
        <v>3083</v>
      </c>
      <c r="B578" s="98" t="s">
        <v>3084</v>
      </c>
      <c r="C578" s="113" t="s">
        <v>3085</v>
      </c>
      <c r="D578" s="113" t="s">
        <v>3086</v>
      </c>
      <c r="E578" s="113" t="s">
        <v>3087</v>
      </c>
      <c r="F578" s="113" t="s">
        <v>3088</v>
      </c>
      <c r="G578" s="40" t="s">
        <v>1</v>
      </c>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row>
    <row r="579" spans="1:46" s="75" customFormat="1" x14ac:dyDescent="0.25">
      <c r="A579" s="10" t="s">
        <v>3089</v>
      </c>
      <c r="B579" s="4" t="s">
        <v>3090</v>
      </c>
      <c r="C579" s="175"/>
      <c r="D579" s="175"/>
      <c r="E579" s="176"/>
      <c r="F579" s="176"/>
      <c r="G579" s="6" t="str">
        <f>IF(OR(ISBLANK(C579),ISBLANK(D579),ISBLANK(E579),ISBLANK(F579)),MIT_controle!$A$13,"")</f>
        <v>Voer het aantal in, en het bedrag in hele euro's</v>
      </c>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c r="AR579" s="157"/>
      <c r="AS579" s="157"/>
      <c r="AT579" s="157"/>
    </row>
    <row r="580" spans="1:46" s="75" customFormat="1" x14ac:dyDescent="0.25">
      <c r="A580" s="10" t="s">
        <v>3091</v>
      </c>
      <c r="B580" s="4" t="s">
        <v>3092</v>
      </c>
      <c r="C580" s="175"/>
      <c r="D580" s="175"/>
      <c r="E580" s="176"/>
      <c r="F580" s="176"/>
      <c r="G580" s="6" t="str">
        <f>IF(OR(ISBLANK(C580),ISBLANK(D580),ISBLANK(E580),ISBLANK(F580)),MIT_controle!$A$13,"")</f>
        <v>Voer het aantal in, en het bedrag in hele euro's</v>
      </c>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c r="AR580" s="157"/>
      <c r="AS580" s="157"/>
      <c r="AT580" s="157"/>
    </row>
    <row r="581" spans="1:46" s="75" customFormat="1" x14ac:dyDescent="0.25">
      <c r="A581" s="10" t="s">
        <v>3093</v>
      </c>
      <c r="B581" s="4" t="s">
        <v>3094</v>
      </c>
      <c r="C581" s="175"/>
      <c r="D581" s="175"/>
      <c r="E581" s="176"/>
      <c r="F581" s="176"/>
      <c r="G581" s="6" t="str">
        <f>IF(OR(ISBLANK(C581),ISBLANK(D581),ISBLANK(E581),ISBLANK(F581)),MIT_controle!$A$13,"")</f>
        <v>Voer het aantal in, en het bedrag in hele euro's</v>
      </c>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c r="AR581" s="157"/>
      <c r="AS581" s="157"/>
      <c r="AT581" s="157"/>
    </row>
    <row r="582" spans="1:46" s="75" customFormat="1" ht="20" x14ac:dyDescent="0.35">
      <c r="A582" s="79"/>
      <c r="B582" s="82" t="s">
        <v>3095</v>
      </c>
      <c r="C582" s="96"/>
      <c r="D582" s="96"/>
      <c r="E582" s="96"/>
      <c r="F582" s="96"/>
      <c r="G582" s="96"/>
      <c r="H582" s="96"/>
      <c r="I582" s="96"/>
      <c r="J582" s="96"/>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c r="AR582" s="157"/>
      <c r="AS582" s="157"/>
      <c r="AT582" s="157"/>
    </row>
    <row r="583" spans="1:46" s="75" customFormat="1" ht="14.5" x14ac:dyDescent="0.35">
      <c r="A583" s="79"/>
      <c r="B583" s="82" t="s">
        <v>3096</v>
      </c>
      <c r="C583" s="96"/>
      <c r="D583" s="96"/>
      <c r="E583" s="96"/>
      <c r="F583" s="96"/>
      <c r="G583" s="96"/>
      <c r="H583" s="96"/>
      <c r="I583" s="96"/>
      <c r="J583" s="96"/>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c r="AR583" s="157"/>
      <c r="AS583" s="157"/>
      <c r="AT583" s="157"/>
    </row>
    <row r="584" spans="1:46" s="75" customFormat="1" ht="20" x14ac:dyDescent="0.35">
      <c r="A584" s="79"/>
      <c r="B584" s="82" t="s">
        <v>3097</v>
      </c>
      <c r="C584" s="96"/>
      <c r="D584" s="96"/>
      <c r="E584" s="96"/>
      <c r="F584" s="96"/>
      <c r="G584" s="96"/>
      <c r="H584" s="96"/>
      <c r="I584" s="96"/>
      <c r="J584" s="96"/>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c r="AR584" s="157"/>
      <c r="AS584" s="157"/>
      <c r="AT584" s="157"/>
    </row>
    <row r="585" spans="1:46" s="75" customFormat="1" ht="14.5" x14ac:dyDescent="0.35">
      <c r="A585" s="134"/>
      <c r="B585" s="96"/>
      <c r="C585" s="96"/>
      <c r="D585" s="96"/>
      <c r="E585" s="96"/>
      <c r="F585" s="96"/>
      <c r="G585" s="96"/>
      <c r="H585" s="96"/>
      <c r="I585" s="96"/>
      <c r="J585" s="96"/>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c r="AR585" s="157"/>
      <c r="AS585" s="157"/>
      <c r="AT585" s="157"/>
    </row>
    <row r="586" spans="1:46" s="75" customFormat="1" x14ac:dyDescent="0.25">
      <c r="A586" s="79"/>
      <c r="C586" s="114" t="s">
        <v>3098</v>
      </c>
      <c r="D586" s="114"/>
      <c r="E586" s="114" t="s">
        <v>3099</v>
      </c>
      <c r="F586" s="114" t="s">
        <v>3100</v>
      </c>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c r="AR586" s="157"/>
      <c r="AS586" s="157"/>
      <c r="AT586" s="157"/>
    </row>
    <row r="587" spans="1:46" s="75" customFormat="1" ht="69.650000000000006" customHeight="1" x14ac:dyDescent="0.25">
      <c r="A587" s="10" t="s">
        <v>3101</v>
      </c>
      <c r="B587" s="1" t="s">
        <v>3102</v>
      </c>
      <c r="C587" s="113" t="s">
        <v>3103</v>
      </c>
      <c r="D587" s="99"/>
      <c r="E587" s="113" t="s">
        <v>3104</v>
      </c>
      <c r="F587" s="113" t="s">
        <v>3105</v>
      </c>
      <c r="G587" s="40" t="s">
        <v>1</v>
      </c>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c r="AR587" s="157"/>
      <c r="AS587" s="157"/>
      <c r="AT587" s="157"/>
    </row>
    <row r="588" spans="1:46" s="75" customFormat="1" x14ac:dyDescent="0.25">
      <c r="A588" s="10" t="s">
        <v>3106</v>
      </c>
      <c r="B588" s="4" t="s">
        <v>3107</v>
      </c>
      <c r="C588" s="177">
        <f>E579+F579</f>
        <v>0</v>
      </c>
      <c r="D588" s="228"/>
      <c r="E588" s="176"/>
      <c r="F588" s="176"/>
      <c r="G588" s="6" t="str">
        <f>IF(NOT(F588+E588=C588),MIT_controle!$A$25,"")</f>
        <v/>
      </c>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c r="AR588" s="157"/>
      <c r="AS588" s="157"/>
      <c r="AT588" s="157"/>
    </row>
    <row r="589" spans="1:46" s="75" customFormat="1" x14ac:dyDescent="0.25">
      <c r="A589" s="10" t="s">
        <v>3108</v>
      </c>
      <c r="B589" s="4" t="s">
        <v>3109</v>
      </c>
      <c r="C589" s="177">
        <f>E580+F580</f>
        <v>0</v>
      </c>
      <c r="D589" s="221"/>
      <c r="E589" s="176"/>
      <c r="F589" s="176"/>
      <c r="G589" s="6" t="str">
        <f>IF(NOT(F589+E589=C589),MIT_controle!$A$25,"")</f>
        <v/>
      </c>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row>
    <row r="590" spans="1:46" s="75" customFormat="1" x14ac:dyDescent="0.25">
      <c r="A590" s="10" t="s">
        <v>3110</v>
      </c>
      <c r="B590" s="4" t="s">
        <v>3111</v>
      </c>
      <c r="C590" s="177">
        <f>E581+F581</f>
        <v>0</v>
      </c>
      <c r="D590" s="113"/>
      <c r="E590" s="176"/>
      <c r="F590" s="176"/>
      <c r="G590" s="6" t="str">
        <f>IF(NOT(F590+E590=C590),MIT_controle!$A$25,"")</f>
        <v/>
      </c>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row>
    <row r="591" spans="1:46" s="75" customFormat="1" x14ac:dyDescent="0.25">
      <c r="A591" s="10"/>
      <c r="B591" s="10"/>
      <c r="C591" s="221" t="s">
        <v>0</v>
      </c>
      <c r="D591" s="221"/>
      <c r="E591" s="221"/>
      <c r="F591" s="221"/>
      <c r="G591" s="40" t="s">
        <v>1</v>
      </c>
      <c r="H591" s="10"/>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row>
    <row r="592" spans="1:46" s="75" customFormat="1" ht="30" x14ac:dyDescent="0.25">
      <c r="A592" s="10" t="s">
        <v>3112</v>
      </c>
      <c r="B592" s="1" t="s">
        <v>3113</v>
      </c>
      <c r="C592" s="208"/>
      <c r="D592" s="209"/>
      <c r="E592" s="209"/>
      <c r="F592" s="210"/>
      <c r="G592" s="6" t="str">
        <f>IF(OR(C592=MIT_controle!$B$16,ISBLANK(C592)),MIT_controle!$A$11,"")</f>
        <v>Vermeld (optioneel) een toelichting</v>
      </c>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c r="AR592" s="157"/>
      <c r="AS592" s="157"/>
      <c r="AT592" s="157"/>
    </row>
    <row r="593" spans="1:46" s="75" customFormat="1" x14ac:dyDescent="0.25">
      <c r="A593" s="79"/>
      <c r="I593" s="76"/>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row>
    <row r="594" spans="1:46" s="75" customFormat="1" x14ac:dyDescent="0.25">
      <c r="A594" s="79"/>
      <c r="I594" s="76"/>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row>
    <row r="595" spans="1:46" s="75" customFormat="1" x14ac:dyDescent="0.25">
      <c r="A595" s="79"/>
      <c r="I595" s="76"/>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c r="AR595" s="157"/>
      <c r="AS595" s="157"/>
      <c r="AT595" s="157"/>
    </row>
    <row r="596" spans="1:46" s="75" customFormat="1" x14ac:dyDescent="0.25">
      <c r="A596" s="79"/>
      <c r="I596" s="76"/>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row>
    <row r="597" spans="1:46" s="75" customFormat="1" x14ac:dyDescent="0.25">
      <c r="A597" s="79"/>
      <c r="I597" s="76"/>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row>
    <row r="598" spans="1:46" s="75" customFormat="1" x14ac:dyDescent="0.25">
      <c r="A598" s="79"/>
      <c r="I598" s="76"/>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c r="AR598" s="157"/>
      <c r="AS598" s="157"/>
      <c r="AT598" s="157"/>
    </row>
    <row r="599" spans="1:46" s="75" customFormat="1" x14ac:dyDescent="0.25">
      <c r="A599" s="79"/>
      <c r="I599" s="76"/>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c r="AR599" s="157"/>
      <c r="AS599" s="157"/>
      <c r="AT599" s="157"/>
    </row>
    <row r="600" spans="1:46" s="75" customFormat="1" x14ac:dyDescent="0.25">
      <c r="A600" s="79"/>
      <c r="I600" s="76"/>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c r="AR600" s="157"/>
      <c r="AS600" s="157"/>
      <c r="AT600" s="157"/>
    </row>
    <row r="601" spans="1:46" s="75" customFormat="1" x14ac:dyDescent="0.25">
      <c r="A601" s="79"/>
      <c r="I601" s="76"/>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c r="AR601" s="157"/>
      <c r="AS601" s="157"/>
      <c r="AT601" s="157"/>
    </row>
    <row r="602" spans="1:46" s="75" customFormat="1" x14ac:dyDescent="0.25">
      <c r="A602" s="79"/>
      <c r="I602" s="76"/>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c r="AR602" s="157"/>
      <c r="AS602" s="157"/>
      <c r="AT602" s="157"/>
    </row>
    <row r="603" spans="1:46" s="75" customFormat="1" x14ac:dyDescent="0.25">
      <c r="A603" s="79"/>
      <c r="I603" s="76"/>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c r="AR603" s="157"/>
      <c r="AS603" s="157"/>
      <c r="AT603" s="157"/>
    </row>
    <row r="604" spans="1:46" s="75" customFormat="1" x14ac:dyDescent="0.25">
      <c r="A604" s="79"/>
      <c r="I604" s="76"/>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c r="AR604" s="157"/>
      <c r="AS604" s="157"/>
      <c r="AT604" s="157"/>
    </row>
    <row r="605" spans="1:46" s="75" customFormat="1" x14ac:dyDescent="0.25">
      <c r="A605" s="79"/>
      <c r="I605" s="76"/>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c r="AR605" s="157"/>
      <c r="AS605" s="157"/>
      <c r="AT605" s="157"/>
    </row>
    <row r="606" spans="1:46" s="75" customFormat="1" x14ac:dyDescent="0.25">
      <c r="A606" s="79"/>
      <c r="I606" s="76"/>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row>
    <row r="607" spans="1:46" s="75" customFormat="1" x14ac:dyDescent="0.25">
      <c r="A607" s="79"/>
      <c r="I607" s="76"/>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c r="AR607" s="157"/>
      <c r="AS607" s="157"/>
      <c r="AT607" s="157"/>
    </row>
    <row r="608" spans="1:46" s="75" customFormat="1" x14ac:dyDescent="0.25">
      <c r="A608" s="79"/>
      <c r="I608" s="76"/>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c r="AR608" s="157"/>
      <c r="AS608" s="157"/>
      <c r="AT608" s="157"/>
    </row>
    <row r="609" spans="1:46" s="75" customFormat="1" x14ac:dyDescent="0.25">
      <c r="A609" s="79"/>
      <c r="I609" s="76"/>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c r="AR609" s="157"/>
      <c r="AS609" s="157"/>
      <c r="AT609" s="157"/>
    </row>
    <row r="610" spans="1:46" s="75" customFormat="1" x14ac:dyDescent="0.25">
      <c r="A610" s="79"/>
      <c r="I610" s="76"/>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c r="AR610" s="157"/>
      <c r="AS610" s="157"/>
      <c r="AT610" s="157"/>
    </row>
    <row r="611" spans="1:46" s="75" customFormat="1" x14ac:dyDescent="0.25">
      <c r="A611" s="79"/>
      <c r="I611" s="76"/>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c r="AR611" s="157"/>
      <c r="AS611" s="157"/>
      <c r="AT611" s="157"/>
    </row>
    <row r="612" spans="1:46" s="75" customFormat="1" x14ac:dyDescent="0.25">
      <c r="A612" s="79"/>
      <c r="I612" s="76"/>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c r="AR612" s="157"/>
      <c r="AS612" s="157"/>
      <c r="AT612" s="157"/>
    </row>
    <row r="613" spans="1:46" s="75" customFormat="1" x14ac:dyDescent="0.25">
      <c r="A613" s="79"/>
      <c r="I613" s="76"/>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c r="AR613" s="157"/>
      <c r="AS613" s="157"/>
      <c r="AT613" s="157"/>
    </row>
    <row r="614" spans="1:46" s="75" customFormat="1" x14ac:dyDescent="0.25">
      <c r="A614" s="79"/>
      <c r="I614" s="76"/>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c r="AR614" s="157"/>
      <c r="AS614" s="157"/>
      <c r="AT614" s="157"/>
    </row>
    <row r="615" spans="1:46" s="75" customFormat="1" x14ac:dyDescent="0.25">
      <c r="A615" s="79"/>
      <c r="I615" s="76"/>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row>
    <row r="616" spans="1:46" s="75" customFormat="1" x14ac:dyDescent="0.25">
      <c r="A616" s="79"/>
      <c r="I616" s="76"/>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c r="AR616" s="157"/>
      <c r="AS616" s="157"/>
      <c r="AT616" s="157"/>
    </row>
    <row r="617" spans="1:46" s="75" customFormat="1" x14ac:dyDescent="0.25">
      <c r="A617" s="79"/>
      <c r="I617" s="76"/>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c r="AR617" s="157"/>
      <c r="AS617" s="157"/>
      <c r="AT617" s="157"/>
    </row>
    <row r="618" spans="1:46" s="75" customFormat="1" x14ac:dyDescent="0.25">
      <c r="A618" s="79"/>
      <c r="I618" s="76"/>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7"/>
      <c r="AT618" s="157"/>
    </row>
    <row r="619" spans="1:46" s="75" customFormat="1" x14ac:dyDescent="0.25">
      <c r="A619" s="79"/>
      <c r="I619" s="76"/>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c r="AR619" s="157"/>
      <c r="AS619" s="157"/>
      <c r="AT619" s="157"/>
    </row>
    <row r="620" spans="1:46" s="75" customFormat="1" x14ac:dyDescent="0.25">
      <c r="A620" s="79"/>
      <c r="I620" s="76"/>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c r="AR620" s="157"/>
      <c r="AS620" s="157"/>
      <c r="AT620" s="157"/>
    </row>
    <row r="621" spans="1:46" s="75" customFormat="1" x14ac:dyDescent="0.25">
      <c r="A621" s="79"/>
      <c r="I621" s="76"/>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row>
    <row r="622" spans="1:46" s="75" customFormat="1" x14ac:dyDescent="0.25">
      <c r="A622" s="79"/>
      <c r="I622" s="76"/>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c r="AR622" s="157"/>
      <c r="AS622" s="157"/>
      <c r="AT622" s="157"/>
    </row>
    <row r="623" spans="1:46" s="75" customFormat="1" x14ac:dyDescent="0.25">
      <c r="A623" s="79"/>
      <c r="I623" s="76"/>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c r="AR623" s="157"/>
      <c r="AS623" s="157"/>
      <c r="AT623" s="157"/>
    </row>
    <row r="624" spans="1:46" s="75" customFormat="1" x14ac:dyDescent="0.25">
      <c r="A624" s="79"/>
      <c r="I624" s="76"/>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row>
    <row r="625" spans="1:46" s="75" customFormat="1" x14ac:dyDescent="0.25">
      <c r="A625" s="79"/>
      <c r="I625" s="76"/>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row>
    <row r="626" spans="1:46" s="75" customFormat="1" x14ac:dyDescent="0.25">
      <c r="A626" s="79"/>
      <c r="I626" s="76"/>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row>
    <row r="627" spans="1:46" s="75" customFormat="1" x14ac:dyDescent="0.25">
      <c r="A627" s="79"/>
      <c r="I627" s="76"/>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row>
    <row r="628" spans="1:46" s="75" customFormat="1" x14ac:dyDescent="0.25">
      <c r="A628" s="79"/>
      <c r="I628" s="76"/>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c r="AR628" s="157"/>
      <c r="AS628" s="157"/>
      <c r="AT628" s="157"/>
    </row>
    <row r="629" spans="1:46" s="75" customFormat="1" x14ac:dyDescent="0.25">
      <c r="A629" s="79"/>
      <c r="I629" s="76"/>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c r="AR629" s="157"/>
      <c r="AS629" s="157"/>
      <c r="AT629" s="157"/>
    </row>
    <row r="630" spans="1:46" s="75" customFormat="1" x14ac:dyDescent="0.25">
      <c r="A630" s="79"/>
      <c r="I630" s="76"/>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c r="AR630" s="157"/>
      <c r="AS630" s="157"/>
      <c r="AT630" s="157"/>
    </row>
    <row r="631" spans="1:46" s="75" customFormat="1" x14ac:dyDescent="0.25">
      <c r="A631" s="79"/>
      <c r="I631" s="76"/>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c r="AR631" s="157"/>
      <c r="AS631" s="157"/>
      <c r="AT631" s="157"/>
    </row>
    <row r="632" spans="1:46" s="75" customFormat="1" x14ac:dyDescent="0.25">
      <c r="A632" s="79"/>
      <c r="I632" s="76"/>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c r="AR632" s="157"/>
      <c r="AS632" s="157"/>
      <c r="AT632" s="157"/>
    </row>
    <row r="633" spans="1:46" s="75" customFormat="1" x14ac:dyDescent="0.25">
      <c r="A633" s="79"/>
      <c r="I633" s="76"/>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row>
    <row r="634" spans="1:46" s="75" customFormat="1" x14ac:dyDescent="0.25">
      <c r="A634" s="79"/>
      <c r="I634" s="76"/>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c r="AR634" s="157"/>
      <c r="AS634" s="157"/>
      <c r="AT634" s="157"/>
    </row>
    <row r="635" spans="1:46" s="75" customFormat="1" x14ac:dyDescent="0.25">
      <c r="A635" s="79"/>
      <c r="I635" s="76"/>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c r="AR635" s="157"/>
      <c r="AS635" s="157"/>
      <c r="AT635" s="157"/>
    </row>
    <row r="636" spans="1:46" s="75" customFormat="1" x14ac:dyDescent="0.25">
      <c r="A636" s="79"/>
      <c r="I636" s="76"/>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c r="AR636" s="157"/>
      <c r="AS636" s="157"/>
      <c r="AT636" s="157"/>
    </row>
    <row r="637" spans="1:46" s="75" customFormat="1" x14ac:dyDescent="0.25">
      <c r="A637" s="79"/>
      <c r="I637" s="76"/>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c r="AR637" s="157"/>
      <c r="AS637" s="157"/>
      <c r="AT637" s="157"/>
    </row>
    <row r="638" spans="1:46" s="75" customFormat="1" x14ac:dyDescent="0.25">
      <c r="A638" s="79"/>
      <c r="I638" s="76"/>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c r="AR638" s="157"/>
      <c r="AS638" s="157"/>
      <c r="AT638" s="157"/>
    </row>
    <row r="639" spans="1:46" s="75" customFormat="1" x14ac:dyDescent="0.25">
      <c r="A639" s="79"/>
      <c r="I639" s="76"/>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row>
    <row r="640" spans="1:46" s="75" customFormat="1" x14ac:dyDescent="0.25">
      <c r="A640" s="79"/>
      <c r="I640" s="76"/>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row>
    <row r="641" spans="1:46" s="75" customFormat="1" x14ac:dyDescent="0.25">
      <c r="A641" s="79"/>
      <c r="I641" s="76"/>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c r="AR641" s="157"/>
      <c r="AS641" s="157"/>
      <c r="AT641" s="157"/>
    </row>
    <row r="642" spans="1:46" s="75" customFormat="1" x14ac:dyDescent="0.25">
      <c r="A642" s="79"/>
      <c r="I642" s="76"/>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c r="AR642" s="157"/>
      <c r="AS642" s="157"/>
      <c r="AT642" s="157"/>
    </row>
    <row r="643" spans="1:46" s="75" customFormat="1" x14ac:dyDescent="0.25">
      <c r="A643" s="79"/>
      <c r="I643" s="76"/>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row>
    <row r="644" spans="1:46" s="75" customFormat="1" x14ac:dyDescent="0.25">
      <c r="A644" s="79"/>
      <c r="I644" s="76"/>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row>
    <row r="645" spans="1:46" s="75" customFormat="1" x14ac:dyDescent="0.25">
      <c r="A645" s="79"/>
      <c r="I645" s="76"/>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row>
    <row r="646" spans="1:46" s="75" customFormat="1" x14ac:dyDescent="0.25">
      <c r="A646" s="79"/>
      <c r="I646" s="76"/>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c r="AR646" s="157"/>
      <c r="AS646" s="157"/>
      <c r="AT646" s="157"/>
    </row>
    <row r="647" spans="1:46" s="75" customFormat="1" x14ac:dyDescent="0.25">
      <c r="A647" s="79"/>
      <c r="I647" s="76"/>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c r="AR647" s="157"/>
      <c r="AS647" s="157"/>
      <c r="AT647" s="157"/>
    </row>
    <row r="648" spans="1:46" s="75" customFormat="1" x14ac:dyDescent="0.25">
      <c r="A648" s="79"/>
      <c r="I648" s="76"/>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c r="AR648" s="157"/>
      <c r="AS648" s="157"/>
      <c r="AT648" s="157"/>
    </row>
    <row r="649" spans="1:46" s="75" customFormat="1" x14ac:dyDescent="0.25">
      <c r="A649" s="79"/>
      <c r="I649" s="76"/>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c r="AR649" s="157"/>
      <c r="AS649" s="157"/>
      <c r="AT649" s="157"/>
    </row>
    <row r="650" spans="1:46" s="75" customFormat="1" x14ac:dyDescent="0.25">
      <c r="A650" s="79"/>
      <c r="I650" s="76"/>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row>
    <row r="651" spans="1:46" s="75" customFormat="1" x14ac:dyDescent="0.25">
      <c r="A651" s="79"/>
      <c r="I651" s="76"/>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c r="AR651" s="157"/>
      <c r="AS651" s="157"/>
      <c r="AT651" s="157"/>
    </row>
    <row r="652" spans="1:46" s="75" customFormat="1" x14ac:dyDescent="0.25">
      <c r="A652" s="79"/>
      <c r="I652" s="76"/>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c r="AR652" s="157"/>
      <c r="AS652" s="157"/>
      <c r="AT652" s="157"/>
    </row>
    <row r="653" spans="1:46" s="75" customFormat="1" x14ac:dyDescent="0.25">
      <c r="A653" s="79"/>
      <c r="I653" s="76"/>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row>
    <row r="654" spans="1:46" s="75" customFormat="1" x14ac:dyDescent="0.25">
      <c r="A654" s="79"/>
      <c r="I654" s="76"/>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row>
    <row r="655" spans="1:46" s="75" customFormat="1" x14ac:dyDescent="0.25">
      <c r="A655" s="79"/>
      <c r="I655" s="76"/>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c r="AR655" s="157"/>
      <c r="AS655" s="157"/>
      <c r="AT655" s="157"/>
    </row>
    <row r="656" spans="1:46" s="75" customFormat="1" x14ac:dyDescent="0.25">
      <c r="A656" s="79"/>
      <c r="I656" s="76"/>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7"/>
      <c r="AT656" s="157"/>
    </row>
    <row r="657" spans="1:46" s="75" customFormat="1" x14ac:dyDescent="0.25">
      <c r="A657" s="79"/>
      <c r="I657" s="76"/>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c r="AR657" s="157"/>
      <c r="AS657" s="157"/>
      <c r="AT657" s="157"/>
    </row>
    <row r="658" spans="1:46" s="75" customFormat="1" x14ac:dyDescent="0.25">
      <c r="A658" s="79"/>
      <c r="I658" s="76"/>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c r="AR658" s="157"/>
      <c r="AS658" s="157"/>
      <c r="AT658" s="157"/>
    </row>
    <row r="659" spans="1:46" s="75" customFormat="1" x14ac:dyDescent="0.25">
      <c r="A659" s="79"/>
      <c r="I659" s="76"/>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c r="AR659" s="157"/>
      <c r="AS659" s="157"/>
      <c r="AT659" s="157"/>
    </row>
    <row r="660" spans="1:46" s="75" customFormat="1" x14ac:dyDescent="0.25">
      <c r="A660" s="79"/>
      <c r="I660" s="76"/>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c r="AR660" s="157"/>
      <c r="AS660" s="157"/>
      <c r="AT660" s="157"/>
    </row>
    <row r="661" spans="1:46" s="75" customFormat="1" x14ac:dyDescent="0.25">
      <c r="A661" s="79"/>
      <c r="I661" s="76"/>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c r="AR661" s="157"/>
      <c r="AS661" s="157"/>
      <c r="AT661" s="157"/>
    </row>
    <row r="662" spans="1:46" s="75" customFormat="1" x14ac:dyDescent="0.25">
      <c r="A662" s="79"/>
      <c r="I662" s="76"/>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c r="AR662" s="157"/>
      <c r="AS662" s="157"/>
      <c r="AT662" s="157"/>
    </row>
    <row r="663" spans="1:46" s="75" customFormat="1" x14ac:dyDescent="0.25">
      <c r="A663" s="79"/>
      <c r="I663" s="76"/>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c r="AR663" s="157"/>
      <c r="AS663" s="157"/>
      <c r="AT663" s="157"/>
    </row>
    <row r="664" spans="1:46" s="75" customFormat="1" x14ac:dyDescent="0.25">
      <c r="A664" s="79"/>
      <c r="I664" s="76"/>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c r="AR664" s="157"/>
      <c r="AS664" s="157"/>
      <c r="AT664" s="157"/>
    </row>
    <row r="665" spans="1:46" s="75" customFormat="1" x14ac:dyDescent="0.25">
      <c r="A665" s="79"/>
      <c r="I665" s="76"/>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c r="AR665" s="157"/>
      <c r="AS665" s="157"/>
      <c r="AT665" s="157"/>
    </row>
    <row r="666" spans="1:46" s="75" customFormat="1" x14ac:dyDescent="0.25">
      <c r="A666" s="79"/>
      <c r="I666" s="76"/>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c r="AR666" s="157"/>
      <c r="AS666" s="157"/>
      <c r="AT666" s="157"/>
    </row>
    <row r="667" spans="1:46" s="75" customFormat="1" x14ac:dyDescent="0.25">
      <c r="A667" s="79"/>
      <c r="I667" s="76"/>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c r="AR667" s="157"/>
      <c r="AS667" s="157"/>
      <c r="AT667" s="157"/>
    </row>
    <row r="668" spans="1:46" s="75" customFormat="1" x14ac:dyDescent="0.25">
      <c r="A668" s="79"/>
      <c r="I668" s="76"/>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c r="AR668" s="157"/>
      <c r="AS668" s="157"/>
      <c r="AT668" s="157"/>
    </row>
    <row r="669" spans="1:46" s="75" customFormat="1" x14ac:dyDescent="0.25">
      <c r="A669" s="79"/>
      <c r="I669" s="76"/>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c r="AR669" s="157"/>
      <c r="AS669" s="157"/>
      <c r="AT669" s="157"/>
    </row>
    <row r="670" spans="1:46" s="75" customFormat="1" x14ac:dyDescent="0.25">
      <c r="A670" s="79"/>
      <c r="I670" s="76"/>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c r="AR670" s="157"/>
      <c r="AS670" s="157"/>
      <c r="AT670" s="157"/>
    </row>
    <row r="671" spans="1:46" s="75" customFormat="1" x14ac:dyDescent="0.25">
      <c r="A671" s="79"/>
      <c r="I671" s="76"/>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c r="AR671" s="157"/>
      <c r="AS671" s="157"/>
      <c r="AT671" s="157"/>
    </row>
    <row r="672" spans="1:46" s="75" customFormat="1" x14ac:dyDescent="0.25">
      <c r="A672" s="79"/>
      <c r="I672" s="76"/>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c r="AR672" s="157"/>
      <c r="AS672" s="157"/>
      <c r="AT672" s="157"/>
    </row>
    <row r="673" spans="1:46" s="75" customFormat="1" x14ac:dyDescent="0.25">
      <c r="A673" s="79"/>
      <c r="I673" s="76"/>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c r="AR673" s="157"/>
      <c r="AS673" s="157"/>
      <c r="AT673" s="157"/>
    </row>
    <row r="674" spans="1:46" s="75" customFormat="1" x14ac:dyDescent="0.25">
      <c r="A674" s="79"/>
      <c r="I674" s="76"/>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c r="AR674" s="157"/>
      <c r="AS674" s="157"/>
      <c r="AT674" s="157"/>
    </row>
    <row r="675" spans="1:46" s="75" customFormat="1" x14ac:dyDescent="0.25">
      <c r="A675" s="79"/>
      <c r="I675" s="76"/>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c r="AR675" s="157"/>
      <c r="AS675" s="157"/>
      <c r="AT675" s="157"/>
    </row>
    <row r="676" spans="1:46" s="75" customFormat="1" x14ac:dyDescent="0.25">
      <c r="A676" s="79"/>
      <c r="I676" s="76"/>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c r="AR676" s="157"/>
      <c r="AS676" s="157"/>
      <c r="AT676" s="157"/>
    </row>
    <row r="677" spans="1:46" s="75" customFormat="1" x14ac:dyDescent="0.25">
      <c r="A677" s="79"/>
      <c r="I677" s="76"/>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c r="AR677" s="157"/>
      <c r="AS677" s="157"/>
      <c r="AT677" s="157"/>
    </row>
    <row r="678" spans="1:46" s="75" customFormat="1" x14ac:dyDescent="0.25">
      <c r="A678" s="79"/>
      <c r="I678" s="76"/>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row>
    <row r="679" spans="1:46" s="75" customFormat="1" x14ac:dyDescent="0.25">
      <c r="A679" s="79"/>
      <c r="I679" s="76"/>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c r="AR679" s="157"/>
      <c r="AS679" s="157"/>
      <c r="AT679" s="157"/>
    </row>
    <row r="680" spans="1:46" s="75" customFormat="1" x14ac:dyDescent="0.25">
      <c r="A680" s="79"/>
      <c r="I680" s="76"/>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row>
    <row r="681" spans="1:46" s="75" customFormat="1" x14ac:dyDescent="0.25">
      <c r="A681" s="79"/>
      <c r="I681" s="76"/>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c r="AR681" s="157"/>
      <c r="AS681" s="157"/>
      <c r="AT681" s="157"/>
    </row>
    <row r="682" spans="1:46" s="75" customFormat="1" x14ac:dyDescent="0.25">
      <c r="A682" s="79"/>
      <c r="I682" s="76"/>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c r="AR682" s="157"/>
      <c r="AS682" s="157"/>
      <c r="AT682" s="157"/>
    </row>
    <row r="683" spans="1:46" s="75" customFormat="1" x14ac:dyDescent="0.25">
      <c r="A683" s="79"/>
      <c r="I683" s="76"/>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c r="AR683" s="157"/>
      <c r="AS683" s="157"/>
      <c r="AT683" s="157"/>
    </row>
    <row r="684" spans="1:46" s="75" customFormat="1" x14ac:dyDescent="0.25">
      <c r="A684" s="79"/>
      <c r="I684" s="76"/>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c r="AR684" s="157"/>
      <c r="AS684" s="157"/>
      <c r="AT684" s="157"/>
    </row>
    <row r="685" spans="1:46" s="75" customFormat="1" x14ac:dyDescent="0.25">
      <c r="A685" s="79"/>
      <c r="I685" s="76"/>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c r="AR685" s="157"/>
      <c r="AS685" s="157"/>
      <c r="AT685" s="157"/>
    </row>
    <row r="686" spans="1:46" s="75" customFormat="1" x14ac:dyDescent="0.25">
      <c r="A686" s="79"/>
      <c r="I686" s="76"/>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c r="AR686" s="157"/>
      <c r="AS686" s="157"/>
      <c r="AT686" s="157"/>
    </row>
    <row r="687" spans="1:46" s="75" customFormat="1" x14ac:dyDescent="0.25">
      <c r="A687" s="79"/>
      <c r="I687" s="76"/>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c r="AR687" s="157"/>
      <c r="AS687" s="157"/>
      <c r="AT687" s="157"/>
    </row>
    <row r="688" spans="1:46" s="75" customFormat="1" x14ac:dyDescent="0.25">
      <c r="A688" s="79"/>
      <c r="I688" s="76"/>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c r="AR688" s="157"/>
      <c r="AS688" s="157"/>
      <c r="AT688" s="157"/>
    </row>
    <row r="689" spans="1:46" s="75" customFormat="1" x14ac:dyDescent="0.25">
      <c r="A689" s="79"/>
      <c r="I689" s="76"/>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c r="AR689" s="157"/>
      <c r="AS689" s="157"/>
      <c r="AT689" s="157"/>
    </row>
    <row r="690" spans="1:46" s="75" customFormat="1" x14ac:dyDescent="0.25">
      <c r="A690" s="79"/>
      <c r="I690" s="76"/>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c r="AR690" s="157"/>
      <c r="AS690" s="157"/>
      <c r="AT690" s="157"/>
    </row>
    <row r="691" spans="1:46" s="75" customFormat="1" x14ac:dyDescent="0.25">
      <c r="A691" s="79"/>
      <c r="I691" s="76"/>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c r="AR691" s="157"/>
      <c r="AS691" s="157"/>
      <c r="AT691" s="157"/>
    </row>
    <row r="692" spans="1:46" s="75" customFormat="1" x14ac:dyDescent="0.25">
      <c r="A692" s="79"/>
      <c r="I692" s="76"/>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c r="AR692" s="157"/>
      <c r="AS692" s="157"/>
      <c r="AT692" s="157"/>
    </row>
    <row r="693" spans="1:46" s="75" customFormat="1" x14ac:dyDescent="0.25">
      <c r="A693" s="79"/>
      <c r="I693" s="76"/>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c r="AR693" s="157"/>
      <c r="AS693" s="157"/>
      <c r="AT693" s="157"/>
    </row>
    <row r="694" spans="1:46" s="75" customFormat="1" x14ac:dyDescent="0.25">
      <c r="A694" s="79"/>
      <c r="I694" s="76"/>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c r="AR694" s="157"/>
      <c r="AS694" s="157"/>
      <c r="AT694" s="157"/>
    </row>
    <row r="695" spans="1:46" s="75" customFormat="1" x14ac:dyDescent="0.25">
      <c r="A695" s="79"/>
      <c r="I695" s="76"/>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c r="AR695" s="157"/>
      <c r="AS695" s="157"/>
      <c r="AT695" s="157"/>
    </row>
    <row r="696" spans="1:46" s="75" customFormat="1" x14ac:dyDescent="0.25">
      <c r="A696" s="79"/>
      <c r="I696" s="76"/>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c r="AR696" s="157"/>
      <c r="AS696" s="157"/>
      <c r="AT696" s="157"/>
    </row>
    <row r="697" spans="1:46" s="75" customFormat="1" x14ac:dyDescent="0.25">
      <c r="A697" s="79"/>
      <c r="I697" s="76"/>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row>
    <row r="698" spans="1:46" s="75" customFormat="1" x14ac:dyDescent="0.25">
      <c r="A698" s="79"/>
      <c r="I698" s="76"/>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row>
    <row r="699" spans="1:46" s="75" customFormat="1" x14ac:dyDescent="0.25">
      <c r="A699" s="79"/>
      <c r="I699" s="76"/>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row>
    <row r="700" spans="1:46" s="75" customFormat="1" x14ac:dyDescent="0.25">
      <c r="A700" s="79"/>
      <c r="I700" s="76"/>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c r="AR700" s="157"/>
      <c r="AS700" s="157"/>
      <c r="AT700" s="157"/>
    </row>
    <row r="701" spans="1:46" s="75" customFormat="1" x14ac:dyDescent="0.25">
      <c r="A701" s="79"/>
      <c r="I701" s="76"/>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c r="AR701" s="157"/>
      <c r="AS701" s="157"/>
      <c r="AT701" s="157"/>
    </row>
    <row r="702" spans="1:46" s="75" customFormat="1" x14ac:dyDescent="0.25">
      <c r="A702" s="79"/>
      <c r="I702" s="76"/>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row>
    <row r="703" spans="1:46" s="75" customFormat="1" x14ac:dyDescent="0.25">
      <c r="A703" s="79"/>
      <c r="I703" s="76"/>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c r="AR703" s="157"/>
      <c r="AS703" s="157"/>
      <c r="AT703" s="157"/>
    </row>
    <row r="704" spans="1:46" s="75" customFormat="1" x14ac:dyDescent="0.25">
      <c r="A704" s="79"/>
      <c r="I704" s="76"/>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c r="AR704" s="157"/>
      <c r="AS704" s="157"/>
      <c r="AT704" s="157"/>
    </row>
    <row r="705" spans="1:46" s="75" customFormat="1" x14ac:dyDescent="0.25">
      <c r="A705" s="79"/>
      <c r="I705" s="76"/>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c r="AR705" s="157"/>
      <c r="AS705" s="157"/>
      <c r="AT705" s="157"/>
    </row>
    <row r="706" spans="1:46" s="75" customFormat="1" x14ac:dyDescent="0.25">
      <c r="A706" s="79"/>
      <c r="I706" s="76"/>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c r="AR706" s="157"/>
      <c r="AS706" s="157"/>
      <c r="AT706" s="157"/>
    </row>
    <row r="707" spans="1:46" s="75" customFormat="1" x14ac:dyDescent="0.25">
      <c r="A707" s="79"/>
      <c r="I707" s="76"/>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c r="AR707" s="157"/>
      <c r="AS707" s="157"/>
      <c r="AT707" s="157"/>
    </row>
    <row r="708" spans="1:46" s="75" customFormat="1" x14ac:dyDescent="0.25">
      <c r="A708" s="79"/>
      <c r="I708" s="76"/>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c r="AR708" s="157"/>
      <c r="AS708" s="157"/>
      <c r="AT708" s="157"/>
    </row>
    <row r="709" spans="1:46" s="75" customFormat="1" x14ac:dyDescent="0.25">
      <c r="A709" s="79"/>
      <c r="I709" s="76"/>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c r="AR709" s="157"/>
      <c r="AS709" s="157"/>
      <c r="AT709" s="157"/>
    </row>
    <row r="710" spans="1:46" s="75" customFormat="1" x14ac:dyDescent="0.25">
      <c r="A710" s="79"/>
      <c r="I710" s="76"/>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row>
    <row r="711" spans="1:46" s="75" customFormat="1" x14ac:dyDescent="0.25">
      <c r="A711" s="79"/>
      <c r="I711" s="76"/>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row>
    <row r="712" spans="1:46" s="75" customFormat="1" x14ac:dyDescent="0.25">
      <c r="A712" s="79"/>
      <c r="I712" s="76"/>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c r="AR712" s="157"/>
      <c r="AS712" s="157"/>
      <c r="AT712" s="157"/>
    </row>
    <row r="713" spans="1:46" s="75" customFormat="1" x14ac:dyDescent="0.25">
      <c r="A713" s="79"/>
      <c r="I713" s="76"/>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c r="AR713" s="157"/>
      <c r="AS713" s="157"/>
      <c r="AT713" s="157"/>
    </row>
    <row r="714" spans="1:46" s="75" customFormat="1" x14ac:dyDescent="0.25">
      <c r="A714" s="79"/>
      <c r="I714" s="76"/>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c r="AR714" s="157"/>
      <c r="AS714" s="157"/>
      <c r="AT714" s="157"/>
    </row>
    <row r="715" spans="1:46" s="75" customFormat="1" x14ac:dyDescent="0.25">
      <c r="A715" s="79"/>
      <c r="I715" s="76"/>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c r="AR715" s="157"/>
      <c r="AS715" s="157"/>
      <c r="AT715" s="157"/>
    </row>
    <row r="716" spans="1:46" s="75" customFormat="1" x14ac:dyDescent="0.25">
      <c r="A716" s="79"/>
      <c r="I716" s="76"/>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c r="AR716" s="157"/>
      <c r="AS716" s="157"/>
      <c r="AT716" s="157"/>
    </row>
    <row r="717" spans="1:46" s="75" customFormat="1" x14ac:dyDescent="0.25">
      <c r="A717" s="79"/>
      <c r="I717" s="76"/>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c r="AR717" s="157"/>
      <c r="AS717" s="157"/>
      <c r="AT717" s="157"/>
    </row>
    <row r="718" spans="1:46" s="75" customFormat="1" x14ac:dyDescent="0.25">
      <c r="A718" s="79"/>
      <c r="I718" s="76"/>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c r="AR718" s="157"/>
      <c r="AS718" s="157"/>
      <c r="AT718" s="157"/>
    </row>
    <row r="719" spans="1:46" s="75" customFormat="1" x14ac:dyDescent="0.25">
      <c r="A719" s="79"/>
      <c r="I719" s="76"/>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c r="AR719" s="157"/>
      <c r="AS719" s="157"/>
      <c r="AT719" s="157"/>
    </row>
    <row r="720" spans="1:46" s="75" customFormat="1" x14ac:dyDescent="0.25">
      <c r="A720" s="79"/>
      <c r="I720" s="76"/>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row>
    <row r="721" spans="1:46" s="75" customFormat="1" x14ac:dyDescent="0.25">
      <c r="A721" s="79"/>
      <c r="I721" s="76"/>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c r="AR721" s="157"/>
      <c r="AS721" s="157"/>
      <c r="AT721" s="157"/>
    </row>
    <row r="722" spans="1:46" s="75" customFormat="1" x14ac:dyDescent="0.25">
      <c r="A722" s="79"/>
      <c r="I722" s="76"/>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row>
    <row r="723" spans="1:46" s="75" customFormat="1" x14ac:dyDescent="0.25">
      <c r="A723" s="79"/>
      <c r="I723" s="76"/>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row>
    <row r="724" spans="1:46" s="75" customFormat="1" x14ac:dyDescent="0.25">
      <c r="A724" s="79"/>
      <c r="I724" s="76"/>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c r="AR724" s="157"/>
      <c r="AS724" s="157"/>
      <c r="AT724" s="157"/>
    </row>
    <row r="725" spans="1:46" s="75" customFormat="1" x14ac:dyDescent="0.25">
      <c r="A725" s="79"/>
      <c r="I725" s="76"/>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c r="AR725" s="157"/>
      <c r="AS725" s="157"/>
      <c r="AT725" s="157"/>
    </row>
    <row r="726" spans="1:46" s="75" customFormat="1" x14ac:dyDescent="0.25">
      <c r="A726" s="79"/>
      <c r="I726" s="76"/>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c r="AR726" s="157"/>
      <c r="AS726" s="157"/>
      <c r="AT726" s="157"/>
    </row>
    <row r="727" spans="1:46" s="75" customFormat="1" x14ac:dyDescent="0.25">
      <c r="A727" s="79"/>
      <c r="I727" s="76"/>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c r="AR727" s="157"/>
      <c r="AS727" s="157"/>
      <c r="AT727" s="157"/>
    </row>
    <row r="728" spans="1:46" s="75" customFormat="1" x14ac:dyDescent="0.25">
      <c r="A728" s="79"/>
      <c r="I728" s="76"/>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c r="AR728" s="157"/>
      <c r="AS728" s="157"/>
      <c r="AT728" s="157"/>
    </row>
    <row r="729" spans="1:46" s="75" customFormat="1" x14ac:dyDescent="0.25">
      <c r="A729" s="79"/>
      <c r="I729" s="76"/>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c r="AR729" s="157"/>
      <c r="AS729" s="157"/>
      <c r="AT729" s="157"/>
    </row>
    <row r="730" spans="1:46" s="75" customFormat="1" x14ac:dyDescent="0.25">
      <c r="A730" s="79"/>
      <c r="I730" s="76"/>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c r="AR730" s="157"/>
      <c r="AS730" s="157"/>
      <c r="AT730" s="157"/>
    </row>
    <row r="731" spans="1:46" s="75" customFormat="1" x14ac:dyDescent="0.25">
      <c r="A731" s="79"/>
      <c r="I731" s="76"/>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c r="AR731" s="157"/>
      <c r="AS731" s="157"/>
      <c r="AT731" s="157"/>
    </row>
    <row r="732" spans="1:46" s="75" customFormat="1" x14ac:dyDescent="0.25">
      <c r="A732" s="79"/>
      <c r="I732" s="76"/>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c r="AR732" s="157"/>
      <c r="AS732" s="157"/>
      <c r="AT732" s="157"/>
    </row>
    <row r="733" spans="1:46" s="75" customFormat="1" x14ac:dyDescent="0.25">
      <c r="A733" s="79"/>
      <c r="I733" s="76"/>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c r="AR733" s="157"/>
      <c r="AS733" s="157"/>
      <c r="AT733" s="157"/>
    </row>
    <row r="734" spans="1:46" s="75" customFormat="1" x14ac:dyDescent="0.25">
      <c r="A734" s="79"/>
      <c r="I734" s="76"/>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c r="AR734" s="157"/>
      <c r="AS734" s="157"/>
      <c r="AT734" s="157"/>
    </row>
    <row r="735" spans="1:46" s="75" customFormat="1" x14ac:dyDescent="0.25">
      <c r="A735" s="79"/>
      <c r="I735" s="76"/>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c r="AR735" s="157"/>
      <c r="AS735" s="157"/>
      <c r="AT735" s="157"/>
    </row>
    <row r="736" spans="1:46" s="75" customFormat="1" x14ac:dyDescent="0.25">
      <c r="A736" s="79"/>
      <c r="I736" s="76"/>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c r="AR736" s="157"/>
      <c r="AS736" s="157"/>
      <c r="AT736" s="157"/>
    </row>
    <row r="737" spans="1:46" s="75" customFormat="1" x14ac:dyDescent="0.25">
      <c r="A737" s="79"/>
      <c r="I737" s="76"/>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c r="AR737" s="157"/>
      <c r="AS737" s="157"/>
      <c r="AT737" s="157"/>
    </row>
    <row r="738" spans="1:46" s="75" customFormat="1" x14ac:dyDescent="0.25">
      <c r="A738" s="79"/>
      <c r="I738" s="76"/>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c r="AR738" s="157"/>
      <c r="AS738" s="157"/>
      <c r="AT738" s="157"/>
    </row>
    <row r="739" spans="1:46" s="75" customFormat="1" x14ac:dyDescent="0.25">
      <c r="A739" s="79"/>
      <c r="I739" s="76"/>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c r="AR739" s="157"/>
      <c r="AS739" s="157"/>
      <c r="AT739" s="157"/>
    </row>
    <row r="740" spans="1:46" s="75" customFormat="1" x14ac:dyDescent="0.25">
      <c r="A740" s="79"/>
      <c r="I740" s="76"/>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c r="AR740" s="157"/>
      <c r="AS740" s="157"/>
      <c r="AT740" s="157"/>
    </row>
    <row r="741" spans="1:46" s="75" customFormat="1" x14ac:dyDescent="0.25">
      <c r="A741" s="79"/>
      <c r="I741" s="76"/>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c r="AR741" s="157"/>
      <c r="AS741" s="157"/>
      <c r="AT741" s="157"/>
    </row>
    <row r="742" spans="1:46" s="75" customFormat="1" x14ac:dyDescent="0.25">
      <c r="A742" s="79"/>
      <c r="I742" s="76"/>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c r="AR742" s="157"/>
      <c r="AS742" s="157"/>
      <c r="AT742" s="157"/>
    </row>
    <row r="743" spans="1:46" s="75" customFormat="1" x14ac:dyDescent="0.25">
      <c r="A743" s="79"/>
      <c r="I743" s="76"/>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c r="AR743" s="157"/>
      <c r="AS743" s="157"/>
      <c r="AT743" s="157"/>
    </row>
    <row r="744" spans="1:46" s="75" customFormat="1" x14ac:dyDescent="0.25">
      <c r="A744" s="79"/>
      <c r="I744" s="76"/>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c r="AR744" s="157"/>
      <c r="AS744" s="157"/>
      <c r="AT744" s="157"/>
    </row>
    <row r="745" spans="1:46" s="75" customFormat="1" x14ac:dyDescent="0.25">
      <c r="A745" s="79"/>
      <c r="I745" s="76"/>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c r="AR745" s="157"/>
      <c r="AS745" s="157"/>
      <c r="AT745" s="157"/>
    </row>
    <row r="746" spans="1:46" s="75" customFormat="1" x14ac:dyDescent="0.25">
      <c r="A746" s="79"/>
      <c r="I746" s="76"/>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c r="AR746" s="157"/>
      <c r="AS746" s="157"/>
      <c r="AT746" s="157"/>
    </row>
    <row r="747" spans="1:46" s="75" customFormat="1" x14ac:dyDescent="0.25">
      <c r="A747" s="79"/>
      <c r="I747" s="76"/>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c r="AR747" s="157"/>
      <c r="AS747" s="157"/>
      <c r="AT747" s="157"/>
    </row>
    <row r="748" spans="1:46" s="75" customFormat="1" x14ac:dyDescent="0.25">
      <c r="A748" s="79"/>
      <c r="I748" s="76"/>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c r="AR748" s="157"/>
      <c r="AS748" s="157"/>
      <c r="AT748" s="157"/>
    </row>
    <row r="749" spans="1:46" s="75" customFormat="1" x14ac:dyDescent="0.25">
      <c r="A749" s="79"/>
      <c r="I749" s="76"/>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c r="AR749" s="157"/>
      <c r="AS749" s="157"/>
      <c r="AT749" s="157"/>
    </row>
    <row r="750" spans="1:46" s="75" customFormat="1" x14ac:dyDescent="0.25">
      <c r="A750" s="79"/>
      <c r="I750" s="76"/>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c r="AR750" s="157"/>
      <c r="AS750" s="157"/>
      <c r="AT750" s="157"/>
    </row>
    <row r="751" spans="1:46" s="75" customFormat="1" x14ac:dyDescent="0.25">
      <c r="A751" s="79"/>
      <c r="I751" s="76"/>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c r="AR751" s="157"/>
      <c r="AS751" s="157"/>
      <c r="AT751" s="157"/>
    </row>
    <row r="752" spans="1:46" s="75" customFormat="1" x14ac:dyDescent="0.25">
      <c r="A752" s="79"/>
      <c r="I752" s="76"/>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c r="AR752" s="157"/>
      <c r="AS752" s="157"/>
      <c r="AT752" s="157"/>
    </row>
    <row r="753" spans="1:46" s="75" customFormat="1" x14ac:dyDescent="0.25">
      <c r="A753" s="79"/>
      <c r="I753" s="76"/>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c r="AR753" s="157"/>
      <c r="AS753" s="157"/>
      <c r="AT753" s="157"/>
    </row>
    <row r="754" spans="1:46" s="75" customFormat="1" x14ac:dyDescent="0.25">
      <c r="A754" s="79"/>
      <c r="I754" s="76"/>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c r="AR754" s="157"/>
      <c r="AS754" s="157"/>
      <c r="AT754" s="157"/>
    </row>
    <row r="755" spans="1:46" s="75" customFormat="1" x14ac:dyDescent="0.25">
      <c r="A755" s="79"/>
      <c r="I755" s="76"/>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c r="AR755" s="157"/>
      <c r="AS755" s="157"/>
      <c r="AT755" s="157"/>
    </row>
    <row r="756" spans="1:46" s="75" customFormat="1" x14ac:dyDescent="0.25">
      <c r="A756" s="79"/>
      <c r="I756" s="76"/>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c r="AR756" s="157"/>
      <c r="AS756" s="157"/>
      <c r="AT756" s="157"/>
    </row>
    <row r="757" spans="1:46" s="75" customFormat="1" x14ac:dyDescent="0.25">
      <c r="A757" s="79"/>
      <c r="I757" s="76"/>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c r="AR757" s="157"/>
      <c r="AS757" s="157"/>
      <c r="AT757" s="157"/>
    </row>
    <row r="758" spans="1:46" s="75" customFormat="1" x14ac:dyDescent="0.25">
      <c r="A758" s="79"/>
      <c r="I758" s="76"/>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c r="AR758" s="157"/>
      <c r="AS758" s="157"/>
      <c r="AT758" s="157"/>
    </row>
    <row r="759" spans="1:46" s="75" customFormat="1" x14ac:dyDescent="0.25">
      <c r="A759" s="79"/>
      <c r="I759" s="76"/>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c r="AR759" s="157"/>
      <c r="AS759" s="157"/>
      <c r="AT759" s="157"/>
    </row>
    <row r="760" spans="1:46" s="75" customFormat="1" x14ac:dyDescent="0.25">
      <c r="A760" s="79"/>
      <c r="I760" s="76"/>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c r="AR760" s="157"/>
      <c r="AS760" s="157"/>
      <c r="AT760" s="157"/>
    </row>
    <row r="761" spans="1:46" s="75" customFormat="1" x14ac:dyDescent="0.25">
      <c r="A761" s="79"/>
      <c r="I761" s="76"/>
      <c r="J761" s="157"/>
      <c r="K761" s="157"/>
      <c r="L761" s="157"/>
      <c r="M761" s="157"/>
      <c r="N761" s="157"/>
      <c r="O761" s="157"/>
      <c r="P761" s="157"/>
      <c r="Q761" s="157"/>
      <c r="R761" s="157"/>
      <c r="S761" s="157"/>
      <c r="T761" s="157"/>
      <c r="U761" s="157"/>
      <c r="V761" s="157"/>
      <c r="W761" s="157"/>
      <c r="X761" s="157"/>
      <c r="Y761" s="157"/>
      <c r="Z761" s="157"/>
      <c r="AA761" s="157"/>
      <c r="AB761" s="157"/>
      <c r="AC761" s="157"/>
      <c r="AD761" s="157"/>
      <c r="AE761" s="157"/>
      <c r="AF761" s="157"/>
      <c r="AG761" s="157"/>
      <c r="AH761" s="157"/>
      <c r="AI761" s="157"/>
      <c r="AJ761" s="157"/>
      <c r="AK761" s="157"/>
      <c r="AL761" s="157"/>
      <c r="AM761" s="157"/>
      <c r="AN761" s="157"/>
      <c r="AO761" s="157"/>
      <c r="AP761" s="157"/>
      <c r="AQ761" s="157"/>
      <c r="AR761" s="157"/>
      <c r="AS761" s="157"/>
      <c r="AT761" s="157"/>
    </row>
    <row r="762" spans="1:46" s="75" customFormat="1" x14ac:dyDescent="0.25">
      <c r="A762" s="79"/>
      <c r="I762" s="76"/>
      <c r="J762" s="157"/>
      <c r="K762" s="157"/>
      <c r="L762" s="157"/>
      <c r="M762" s="157"/>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7"/>
      <c r="AL762" s="157"/>
      <c r="AM762" s="157"/>
      <c r="AN762" s="157"/>
      <c r="AO762" s="157"/>
      <c r="AP762" s="157"/>
      <c r="AQ762" s="157"/>
      <c r="AR762" s="157"/>
      <c r="AS762" s="157"/>
      <c r="AT762" s="157"/>
    </row>
    <row r="763" spans="1:46" s="75" customFormat="1" x14ac:dyDescent="0.25">
      <c r="A763" s="79"/>
      <c r="I763" s="76"/>
      <c r="J763" s="157"/>
      <c r="K763" s="157"/>
      <c r="L763" s="157"/>
      <c r="M763" s="157"/>
      <c r="N763" s="157"/>
      <c r="O763" s="157"/>
      <c r="P763" s="157"/>
      <c r="Q763" s="157"/>
      <c r="R763" s="157"/>
      <c r="S763" s="157"/>
      <c r="T763" s="157"/>
      <c r="U763" s="157"/>
      <c r="V763" s="157"/>
      <c r="W763" s="157"/>
      <c r="X763" s="157"/>
      <c r="Y763" s="157"/>
      <c r="Z763" s="157"/>
      <c r="AA763" s="157"/>
      <c r="AB763" s="157"/>
      <c r="AC763" s="157"/>
      <c r="AD763" s="157"/>
      <c r="AE763" s="157"/>
      <c r="AF763" s="157"/>
      <c r="AG763" s="157"/>
      <c r="AH763" s="157"/>
      <c r="AI763" s="157"/>
      <c r="AJ763" s="157"/>
      <c r="AK763" s="157"/>
      <c r="AL763" s="157"/>
      <c r="AM763" s="157"/>
      <c r="AN763" s="157"/>
      <c r="AO763" s="157"/>
      <c r="AP763" s="157"/>
      <c r="AQ763" s="157"/>
      <c r="AR763" s="157"/>
      <c r="AS763" s="157"/>
      <c r="AT763" s="157"/>
    </row>
    <row r="764" spans="1:46" s="75" customFormat="1" x14ac:dyDescent="0.25">
      <c r="A764" s="79"/>
      <c r="I764" s="76"/>
      <c r="J764" s="157"/>
      <c r="K764" s="157"/>
      <c r="L764" s="157"/>
      <c r="M764" s="157"/>
      <c r="N764" s="157"/>
      <c r="O764" s="157"/>
      <c r="P764" s="157"/>
      <c r="Q764" s="157"/>
      <c r="R764" s="157"/>
      <c r="S764" s="157"/>
      <c r="T764" s="157"/>
      <c r="U764" s="157"/>
      <c r="V764" s="157"/>
      <c r="W764" s="157"/>
      <c r="X764" s="157"/>
      <c r="Y764" s="157"/>
      <c r="Z764" s="157"/>
      <c r="AA764" s="157"/>
      <c r="AB764" s="157"/>
      <c r="AC764" s="157"/>
      <c r="AD764" s="157"/>
      <c r="AE764" s="157"/>
      <c r="AF764" s="157"/>
      <c r="AG764" s="157"/>
      <c r="AH764" s="157"/>
      <c r="AI764" s="157"/>
      <c r="AJ764" s="157"/>
      <c r="AK764" s="157"/>
      <c r="AL764" s="157"/>
      <c r="AM764" s="157"/>
      <c r="AN764" s="157"/>
      <c r="AO764" s="157"/>
      <c r="AP764" s="157"/>
      <c r="AQ764" s="157"/>
      <c r="AR764" s="157"/>
      <c r="AS764" s="157"/>
      <c r="AT764" s="157"/>
    </row>
    <row r="765" spans="1:46" s="75" customFormat="1" x14ac:dyDescent="0.25">
      <c r="A765" s="79"/>
      <c r="I765" s="76"/>
      <c r="J765" s="157"/>
      <c r="K765" s="157"/>
      <c r="L765" s="157"/>
      <c r="M765" s="157"/>
      <c r="N765" s="157"/>
      <c r="O765" s="157"/>
      <c r="P765" s="157"/>
      <c r="Q765" s="157"/>
      <c r="R765" s="157"/>
      <c r="S765" s="157"/>
      <c r="T765" s="157"/>
      <c r="U765" s="157"/>
      <c r="V765" s="157"/>
      <c r="W765" s="157"/>
      <c r="X765" s="157"/>
      <c r="Y765" s="157"/>
      <c r="Z765" s="157"/>
      <c r="AA765" s="157"/>
      <c r="AB765" s="157"/>
      <c r="AC765" s="157"/>
      <c r="AD765" s="157"/>
      <c r="AE765" s="157"/>
      <c r="AF765" s="157"/>
      <c r="AG765" s="157"/>
      <c r="AH765" s="157"/>
      <c r="AI765" s="157"/>
      <c r="AJ765" s="157"/>
      <c r="AK765" s="157"/>
      <c r="AL765" s="157"/>
      <c r="AM765" s="157"/>
      <c r="AN765" s="157"/>
      <c r="AO765" s="157"/>
      <c r="AP765" s="157"/>
      <c r="AQ765" s="157"/>
      <c r="AR765" s="157"/>
      <c r="AS765" s="157"/>
      <c r="AT765" s="157"/>
    </row>
    <row r="766" spans="1:46" s="75" customFormat="1" x14ac:dyDescent="0.25">
      <c r="A766" s="79"/>
      <c r="I766" s="76"/>
      <c r="J766" s="157"/>
      <c r="K766" s="157"/>
      <c r="L766" s="157"/>
      <c r="M766" s="157"/>
      <c r="N766" s="157"/>
      <c r="O766" s="157"/>
      <c r="P766" s="157"/>
      <c r="Q766" s="157"/>
      <c r="R766" s="157"/>
      <c r="S766" s="157"/>
      <c r="T766" s="157"/>
      <c r="U766" s="157"/>
      <c r="V766" s="157"/>
      <c r="W766" s="157"/>
      <c r="X766" s="157"/>
      <c r="Y766" s="157"/>
      <c r="Z766" s="157"/>
      <c r="AA766" s="157"/>
      <c r="AB766" s="157"/>
      <c r="AC766" s="157"/>
      <c r="AD766" s="157"/>
      <c r="AE766" s="157"/>
      <c r="AF766" s="157"/>
      <c r="AG766" s="157"/>
      <c r="AH766" s="157"/>
      <c r="AI766" s="157"/>
      <c r="AJ766" s="157"/>
      <c r="AK766" s="157"/>
      <c r="AL766" s="157"/>
      <c r="AM766" s="157"/>
      <c r="AN766" s="157"/>
      <c r="AO766" s="157"/>
      <c r="AP766" s="157"/>
      <c r="AQ766" s="157"/>
      <c r="AR766" s="157"/>
      <c r="AS766" s="157"/>
      <c r="AT766" s="157"/>
    </row>
    <row r="767" spans="1:46" s="75" customFormat="1" x14ac:dyDescent="0.25">
      <c r="A767" s="79"/>
      <c r="I767" s="76"/>
      <c r="J767" s="157"/>
      <c r="K767" s="157"/>
      <c r="L767" s="157"/>
      <c r="M767" s="157"/>
      <c r="N767" s="157"/>
      <c r="O767" s="157"/>
      <c r="P767" s="157"/>
      <c r="Q767" s="157"/>
      <c r="R767" s="157"/>
      <c r="S767" s="157"/>
      <c r="T767" s="157"/>
      <c r="U767" s="157"/>
      <c r="V767" s="157"/>
      <c r="W767" s="157"/>
      <c r="X767" s="157"/>
      <c r="Y767" s="157"/>
      <c r="Z767" s="157"/>
      <c r="AA767" s="157"/>
      <c r="AB767" s="157"/>
      <c r="AC767" s="157"/>
      <c r="AD767" s="157"/>
      <c r="AE767" s="157"/>
      <c r="AF767" s="157"/>
      <c r="AG767" s="157"/>
      <c r="AH767" s="157"/>
      <c r="AI767" s="157"/>
      <c r="AJ767" s="157"/>
      <c r="AK767" s="157"/>
      <c r="AL767" s="157"/>
      <c r="AM767" s="157"/>
      <c r="AN767" s="157"/>
      <c r="AO767" s="157"/>
      <c r="AP767" s="157"/>
      <c r="AQ767" s="157"/>
      <c r="AR767" s="157"/>
      <c r="AS767" s="157"/>
      <c r="AT767" s="157"/>
    </row>
    <row r="768" spans="1:46" s="75" customFormat="1" x14ac:dyDescent="0.25">
      <c r="A768" s="79"/>
      <c r="I768" s="76"/>
      <c r="J768" s="157"/>
      <c r="K768" s="157"/>
      <c r="L768" s="157"/>
      <c r="M768" s="157"/>
      <c r="N768" s="157"/>
      <c r="O768" s="157"/>
      <c r="P768" s="157"/>
      <c r="Q768" s="157"/>
      <c r="R768" s="157"/>
      <c r="S768" s="157"/>
      <c r="T768" s="157"/>
      <c r="U768" s="157"/>
      <c r="V768" s="157"/>
      <c r="W768" s="157"/>
      <c r="X768" s="157"/>
      <c r="Y768" s="157"/>
      <c r="Z768" s="157"/>
      <c r="AA768" s="157"/>
      <c r="AB768" s="157"/>
      <c r="AC768" s="157"/>
      <c r="AD768" s="157"/>
      <c r="AE768" s="157"/>
      <c r="AF768" s="157"/>
      <c r="AG768" s="157"/>
      <c r="AH768" s="157"/>
      <c r="AI768" s="157"/>
      <c r="AJ768" s="157"/>
      <c r="AK768" s="157"/>
      <c r="AL768" s="157"/>
      <c r="AM768" s="157"/>
      <c r="AN768" s="157"/>
      <c r="AO768" s="157"/>
      <c r="AP768" s="157"/>
      <c r="AQ768" s="157"/>
      <c r="AR768" s="157"/>
      <c r="AS768" s="157"/>
      <c r="AT768" s="157"/>
    </row>
    <row r="769" spans="1:46" s="75" customFormat="1" x14ac:dyDescent="0.25">
      <c r="A769" s="79"/>
      <c r="I769" s="76"/>
      <c r="J769" s="157"/>
      <c r="K769" s="157"/>
      <c r="L769" s="157"/>
      <c r="M769" s="157"/>
      <c r="N769" s="157"/>
      <c r="O769" s="157"/>
      <c r="P769" s="157"/>
      <c r="Q769" s="157"/>
      <c r="R769" s="157"/>
      <c r="S769" s="157"/>
      <c r="T769" s="157"/>
      <c r="U769" s="157"/>
      <c r="V769" s="157"/>
      <c r="W769" s="157"/>
      <c r="X769" s="157"/>
      <c r="Y769" s="157"/>
      <c r="Z769" s="157"/>
      <c r="AA769" s="157"/>
      <c r="AB769" s="157"/>
      <c r="AC769" s="157"/>
      <c r="AD769" s="157"/>
      <c r="AE769" s="157"/>
      <c r="AF769" s="157"/>
      <c r="AG769" s="157"/>
      <c r="AH769" s="157"/>
      <c r="AI769" s="157"/>
      <c r="AJ769" s="157"/>
      <c r="AK769" s="157"/>
      <c r="AL769" s="157"/>
      <c r="AM769" s="157"/>
      <c r="AN769" s="157"/>
      <c r="AO769" s="157"/>
      <c r="AP769" s="157"/>
      <c r="AQ769" s="157"/>
      <c r="AR769" s="157"/>
      <c r="AS769" s="157"/>
      <c r="AT769" s="157"/>
    </row>
    <row r="770" spans="1:46" s="75" customFormat="1" x14ac:dyDescent="0.25">
      <c r="A770" s="79"/>
      <c r="I770" s="76"/>
      <c r="J770" s="157"/>
      <c r="K770" s="157"/>
      <c r="L770" s="157"/>
      <c r="M770" s="157"/>
      <c r="N770" s="157"/>
      <c r="O770" s="157"/>
      <c r="P770" s="157"/>
      <c r="Q770" s="157"/>
      <c r="R770" s="157"/>
      <c r="S770" s="157"/>
      <c r="T770" s="157"/>
      <c r="U770" s="157"/>
      <c r="V770" s="157"/>
      <c r="W770" s="157"/>
      <c r="X770" s="157"/>
      <c r="Y770" s="157"/>
      <c r="Z770" s="157"/>
      <c r="AA770" s="157"/>
      <c r="AB770" s="157"/>
      <c r="AC770" s="157"/>
      <c r="AD770" s="157"/>
      <c r="AE770" s="157"/>
      <c r="AF770" s="157"/>
      <c r="AG770" s="157"/>
      <c r="AH770" s="157"/>
      <c r="AI770" s="157"/>
      <c r="AJ770" s="157"/>
      <c r="AK770" s="157"/>
      <c r="AL770" s="157"/>
      <c r="AM770" s="157"/>
      <c r="AN770" s="157"/>
      <c r="AO770" s="157"/>
      <c r="AP770" s="157"/>
      <c r="AQ770" s="157"/>
      <c r="AR770" s="157"/>
      <c r="AS770" s="157"/>
      <c r="AT770" s="157"/>
    </row>
    <row r="771" spans="1:46" s="75" customFormat="1" x14ac:dyDescent="0.25">
      <c r="A771" s="79"/>
      <c r="I771" s="76"/>
      <c r="J771" s="157"/>
      <c r="K771" s="157"/>
      <c r="L771" s="157"/>
      <c r="M771" s="157"/>
      <c r="N771" s="157"/>
      <c r="O771" s="157"/>
      <c r="P771" s="157"/>
      <c r="Q771" s="157"/>
      <c r="R771" s="157"/>
      <c r="S771" s="157"/>
      <c r="T771" s="157"/>
      <c r="U771" s="157"/>
      <c r="V771" s="157"/>
      <c r="W771" s="157"/>
      <c r="X771" s="157"/>
      <c r="Y771" s="157"/>
      <c r="Z771" s="157"/>
      <c r="AA771" s="157"/>
      <c r="AB771" s="157"/>
      <c r="AC771" s="157"/>
      <c r="AD771" s="157"/>
      <c r="AE771" s="157"/>
      <c r="AF771" s="157"/>
      <c r="AG771" s="157"/>
      <c r="AH771" s="157"/>
      <c r="AI771" s="157"/>
      <c r="AJ771" s="157"/>
      <c r="AK771" s="157"/>
      <c r="AL771" s="157"/>
      <c r="AM771" s="157"/>
      <c r="AN771" s="157"/>
      <c r="AO771" s="157"/>
      <c r="AP771" s="157"/>
      <c r="AQ771" s="157"/>
      <c r="AR771" s="157"/>
      <c r="AS771" s="157"/>
      <c r="AT771" s="157"/>
    </row>
    <row r="772" spans="1:46" s="75" customFormat="1" x14ac:dyDescent="0.25">
      <c r="A772" s="79"/>
      <c r="I772" s="76"/>
      <c r="J772" s="157"/>
      <c r="K772" s="157"/>
      <c r="L772" s="157"/>
      <c r="M772" s="157"/>
      <c r="N772" s="157"/>
      <c r="O772" s="157"/>
      <c r="P772" s="157"/>
      <c r="Q772" s="157"/>
      <c r="R772" s="157"/>
      <c r="S772" s="157"/>
      <c r="T772" s="157"/>
      <c r="U772" s="157"/>
      <c r="V772" s="157"/>
      <c r="W772" s="157"/>
      <c r="X772" s="157"/>
      <c r="Y772" s="157"/>
      <c r="Z772" s="157"/>
      <c r="AA772" s="157"/>
      <c r="AB772" s="157"/>
      <c r="AC772" s="157"/>
      <c r="AD772" s="157"/>
      <c r="AE772" s="157"/>
      <c r="AF772" s="157"/>
      <c r="AG772" s="157"/>
      <c r="AH772" s="157"/>
      <c r="AI772" s="157"/>
      <c r="AJ772" s="157"/>
      <c r="AK772" s="157"/>
      <c r="AL772" s="157"/>
      <c r="AM772" s="157"/>
      <c r="AN772" s="157"/>
      <c r="AO772" s="157"/>
      <c r="AP772" s="157"/>
      <c r="AQ772" s="157"/>
      <c r="AR772" s="157"/>
      <c r="AS772" s="157"/>
      <c r="AT772" s="157"/>
    </row>
    <row r="773" spans="1:46" s="75" customFormat="1" x14ac:dyDescent="0.25">
      <c r="A773" s="79"/>
      <c r="I773" s="76"/>
      <c r="J773" s="157"/>
      <c r="K773" s="157"/>
      <c r="L773" s="157"/>
      <c r="M773" s="157"/>
      <c r="N773" s="157"/>
      <c r="O773" s="157"/>
      <c r="P773" s="157"/>
      <c r="Q773" s="157"/>
      <c r="R773" s="157"/>
      <c r="S773" s="157"/>
      <c r="T773" s="157"/>
      <c r="U773" s="157"/>
      <c r="V773" s="157"/>
      <c r="W773" s="157"/>
      <c r="X773" s="157"/>
      <c r="Y773" s="157"/>
      <c r="Z773" s="157"/>
      <c r="AA773" s="157"/>
      <c r="AB773" s="157"/>
      <c r="AC773" s="157"/>
      <c r="AD773" s="157"/>
      <c r="AE773" s="157"/>
      <c r="AF773" s="157"/>
      <c r="AG773" s="157"/>
      <c r="AH773" s="157"/>
      <c r="AI773" s="157"/>
      <c r="AJ773" s="157"/>
      <c r="AK773" s="157"/>
      <c r="AL773" s="157"/>
      <c r="AM773" s="157"/>
      <c r="AN773" s="157"/>
      <c r="AO773" s="157"/>
      <c r="AP773" s="157"/>
      <c r="AQ773" s="157"/>
      <c r="AR773" s="157"/>
      <c r="AS773" s="157"/>
      <c r="AT773" s="157"/>
    </row>
    <row r="774" spans="1:46" s="75" customFormat="1" x14ac:dyDescent="0.25">
      <c r="A774" s="79"/>
      <c r="I774" s="76"/>
      <c r="J774" s="157"/>
      <c r="K774" s="157"/>
      <c r="L774" s="157"/>
      <c r="M774" s="157"/>
      <c r="N774" s="157"/>
      <c r="O774" s="157"/>
      <c r="P774" s="157"/>
      <c r="Q774" s="157"/>
      <c r="R774" s="157"/>
      <c r="S774" s="157"/>
      <c r="T774" s="157"/>
      <c r="U774" s="157"/>
      <c r="V774" s="157"/>
      <c r="W774" s="157"/>
      <c r="X774" s="157"/>
      <c r="Y774" s="157"/>
      <c r="Z774" s="157"/>
      <c r="AA774" s="157"/>
      <c r="AB774" s="157"/>
      <c r="AC774" s="157"/>
      <c r="AD774" s="157"/>
      <c r="AE774" s="157"/>
      <c r="AF774" s="157"/>
      <c r="AG774" s="157"/>
      <c r="AH774" s="157"/>
      <c r="AI774" s="157"/>
      <c r="AJ774" s="157"/>
      <c r="AK774" s="157"/>
      <c r="AL774" s="157"/>
      <c r="AM774" s="157"/>
      <c r="AN774" s="157"/>
      <c r="AO774" s="157"/>
      <c r="AP774" s="157"/>
      <c r="AQ774" s="157"/>
      <c r="AR774" s="157"/>
      <c r="AS774" s="157"/>
      <c r="AT774" s="157"/>
    </row>
    <row r="775" spans="1:46" s="75" customFormat="1" x14ac:dyDescent="0.25">
      <c r="A775" s="79"/>
      <c r="I775" s="76"/>
      <c r="J775" s="157"/>
      <c r="K775" s="157"/>
      <c r="L775" s="157"/>
      <c r="M775" s="157"/>
      <c r="N775" s="157"/>
      <c r="O775" s="157"/>
      <c r="P775" s="157"/>
      <c r="Q775" s="157"/>
      <c r="R775" s="157"/>
      <c r="S775" s="157"/>
      <c r="T775" s="157"/>
      <c r="U775" s="157"/>
      <c r="V775" s="157"/>
      <c r="W775" s="157"/>
      <c r="X775" s="157"/>
      <c r="Y775" s="157"/>
      <c r="Z775" s="157"/>
      <c r="AA775" s="157"/>
      <c r="AB775" s="157"/>
      <c r="AC775" s="157"/>
      <c r="AD775" s="157"/>
      <c r="AE775" s="157"/>
      <c r="AF775" s="157"/>
      <c r="AG775" s="157"/>
      <c r="AH775" s="157"/>
      <c r="AI775" s="157"/>
      <c r="AJ775" s="157"/>
      <c r="AK775" s="157"/>
      <c r="AL775" s="157"/>
      <c r="AM775" s="157"/>
      <c r="AN775" s="157"/>
      <c r="AO775" s="157"/>
      <c r="AP775" s="157"/>
      <c r="AQ775" s="157"/>
      <c r="AR775" s="157"/>
      <c r="AS775" s="157"/>
      <c r="AT775" s="157"/>
    </row>
    <row r="776" spans="1:46" s="75" customFormat="1" x14ac:dyDescent="0.25">
      <c r="A776" s="79"/>
      <c r="I776" s="76"/>
      <c r="J776" s="157"/>
      <c r="K776" s="157"/>
      <c r="L776" s="157"/>
      <c r="M776" s="157"/>
      <c r="N776" s="157"/>
      <c r="O776" s="157"/>
      <c r="P776" s="157"/>
      <c r="Q776" s="157"/>
      <c r="R776" s="157"/>
      <c r="S776" s="157"/>
      <c r="T776" s="157"/>
      <c r="U776" s="157"/>
      <c r="V776" s="157"/>
      <c r="W776" s="157"/>
      <c r="X776" s="157"/>
      <c r="Y776" s="157"/>
      <c r="Z776" s="157"/>
      <c r="AA776" s="157"/>
      <c r="AB776" s="157"/>
      <c r="AC776" s="157"/>
      <c r="AD776" s="157"/>
      <c r="AE776" s="157"/>
      <c r="AF776" s="157"/>
      <c r="AG776" s="157"/>
      <c r="AH776" s="157"/>
      <c r="AI776" s="157"/>
      <c r="AJ776" s="157"/>
      <c r="AK776" s="157"/>
      <c r="AL776" s="157"/>
      <c r="AM776" s="157"/>
      <c r="AN776" s="157"/>
      <c r="AO776" s="157"/>
      <c r="AP776" s="157"/>
      <c r="AQ776" s="157"/>
      <c r="AR776" s="157"/>
      <c r="AS776" s="157"/>
      <c r="AT776" s="157"/>
    </row>
    <row r="777" spans="1:46" s="75" customFormat="1" x14ac:dyDescent="0.25">
      <c r="A777" s="79"/>
      <c r="I777" s="76"/>
      <c r="J777" s="157"/>
      <c r="K777" s="157"/>
      <c r="L777" s="157"/>
      <c r="M777" s="157"/>
      <c r="N777" s="157"/>
      <c r="O777" s="157"/>
      <c r="P777" s="157"/>
      <c r="Q777" s="157"/>
      <c r="R777" s="157"/>
      <c r="S777" s="157"/>
      <c r="T777" s="157"/>
      <c r="U777" s="157"/>
      <c r="V777" s="157"/>
      <c r="W777" s="157"/>
      <c r="X777" s="157"/>
      <c r="Y777" s="157"/>
      <c r="Z777" s="157"/>
      <c r="AA777" s="157"/>
      <c r="AB777" s="157"/>
      <c r="AC777" s="157"/>
      <c r="AD777" s="157"/>
      <c r="AE777" s="157"/>
      <c r="AF777" s="157"/>
      <c r="AG777" s="157"/>
      <c r="AH777" s="157"/>
      <c r="AI777" s="157"/>
      <c r="AJ777" s="157"/>
      <c r="AK777" s="157"/>
      <c r="AL777" s="157"/>
      <c r="AM777" s="157"/>
      <c r="AN777" s="157"/>
      <c r="AO777" s="157"/>
      <c r="AP777" s="157"/>
      <c r="AQ777" s="157"/>
      <c r="AR777" s="157"/>
      <c r="AS777" s="157"/>
      <c r="AT777" s="157"/>
    </row>
    <row r="778" spans="1:46" s="75" customFormat="1" x14ac:dyDescent="0.25">
      <c r="A778" s="79"/>
      <c r="I778" s="76"/>
      <c r="J778" s="157"/>
      <c r="K778" s="157"/>
      <c r="L778" s="157"/>
      <c r="M778" s="157"/>
      <c r="N778" s="157"/>
      <c r="O778" s="157"/>
      <c r="P778" s="157"/>
      <c r="Q778" s="157"/>
      <c r="R778" s="157"/>
      <c r="S778" s="157"/>
      <c r="T778" s="157"/>
      <c r="U778" s="157"/>
      <c r="V778" s="157"/>
      <c r="W778" s="157"/>
      <c r="X778" s="157"/>
      <c r="Y778" s="157"/>
      <c r="Z778" s="157"/>
      <c r="AA778" s="157"/>
      <c r="AB778" s="157"/>
      <c r="AC778" s="157"/>
      <c r="AD778" s="157"/>
      <c r="AE778" s="157"/>
      <c r="AF778" s="157"/>
      <c r="AG778" s="157"/>
      <c r="AH778" s="157"/>
      <c r="AI778" s="157"/>
      <c r="AJ778" s="157"/>
      <c r="AK778" s="157"/>
      <c r="AL778" s="157"/>
      <c r="AM778" s="157"/>
      <c r="AN778" s="157"/>
      <c r="AO778" s="157"/>
      <c r="AP778" s="157"/>
      <c r="AQ778" s="157"/>
      <c r="AR778" s="157"/>
      <c r="AS778" s="157"/>
      <c r="AT778" s="157"/>
    </row>
    <row r="779" spans="1:46" s="75" customFormat="1" x14ac:dyDescent="0.25">
      <c r="A779" s="79"/>
      <c r="I779" s="76"/>
      <c r="J779" s="157"/>
      <c r="K779" s="157"/>
      <c r="L779" s="157"/>
      <c r="M779" s="157"/>
      <c r="N779" s="157"/>
      <c r="O779" s="157"/>
      <c r="P779" s="157"/>
      <c r="Q779" s="157"/>
      <c r="R779" s="157"/>
      <c r="S779" s="157"/>
      <c r="T779" s="157"/>
      <c r="U779" s="157"/>
      <c r="V779" s="157"/>
      <c r="W779" s="157"/>
      <c r="X779" s="157"/>
      <c r="Y779" s="157"/>
      <c r="Z779" s="157"/>
      <c r="AA779" s="157"/>
      <c r="AB779" s="157"/>
      <c r="AC779" s="157"/>
      <c r="AD779" s="157"/>
      <c r="AE779" s="157"/>
      <c r="AF779" s="157"/>
      <c r="AG779" s="157"/>
      <c r="AH779" s="157"/>
      <c r="AI779" s="157"/>
      <c r="AJ779" s="157"/>
      <c r="AK779" s="157"/>
      <c r="AL779" s="157"/>
      <c r="AM779" s="157"/>
      <c r="AN779" s="157"/>
      <c r="AO779" s="157"/>
      <c r="AP779" s="157"/>
      <c r="AQ779" s="157"/>
      <c r="AR779" s="157"/>
      <c r="AS779" s="157"/>
      <c r="AT779" s="157"/>
    </row>
    <row r="780" spans="1:46" s="75" customFormat="1" x14ac:dyDescent="0.25">
      <c r="A780" s="79"/>
      <c r="I780" s="76"/>
      <c r="J780" s="157"/>
      <c r="K780" s="157"/>
      <c r="L780" s="157"/>
      <c r="M780" s="157"/>
      <c r="N780" s="157"/>
      <c r="O780" s="157"/>
      <c r="P780" s="157"/>
      <c r="Q780" s="157"/>
      <c r="R780" s="157"/>
      <c r="S780" s="157"/>
      <c r="T780" s="157"/>
      <c r="U780" s="157"/>
      <c r="V780" s="157"/>
      <c r="W780" s="157"/>
      <c r="X780" s="157"/>
      <c r="Y780" s="157"/>
      <c r="Z780" s="157"/>
      <c r="AA780" s="157"/>
      <c r="AB780" s="157"/>
      <c r="AC780" s="157"/>
      <c r="AD780" s="157"/>
      <c r="AE780" s="157"/>
      <c r="AF780" s="157"/>
      <c r="AG780" s="157"/>
      <c r="AH780" s="157"/>
      <c r="AI780" s="157"/>
      <c r="AJ780" s="157"/>
      <c r="AK780" s="157"/>
      <c r="AL780" s="157"/>
      <c r="AM780" s="157"/>
      <c r="AN780" s="157"/>
      <c r="AO780" s="157"/>
      <c r="AP780" s="157"/>
      <c r="AQ780" s="157"/>
      <c r="AR780" s="157"/>
      <c r="AS780" s="157"/>
      <c r="AT780" s="157"/>
    </row>
    <row r="781" spans="1:46" s="75" customFormat="1" x14ac:dyDescent="0.25">
      <c r="A781" s="79"/>
      <c r="I781" s="76"/>
      <c r="J781" s="157"/>
      <c r="K781" s="157"/>
      <c r="L781" s="157"/>
      <c r="M781" s="157"/>
      <c r="N781" s="157"/>
      <c r="O781" s="157"/>
      <c r="P781" s="157"/>
      <c r="Q781" s="157"/>
      <c r="R781" s="157"/>
      <c r="S781" s="157"/>
      <c r="T781" s="157"/>
      <c r="U781" s="157"/>
      <c r="V781" s="157"/>
      <c r="W781" s="157"/>
      <c r="X781" s="157"/>
      <c r="Y781" s="157"/>
      <c r="Z781" s="157"/>
      <c r="AA781" s="157"/>
      <c r="AB781" s="157"/>
      <c r="AC781" s="157"/>
      <c r="AD781" s="157"/>
      <c r="AE781" s="157"/>
      <c r="AF781" s="157"/>
      <c r="AG781" s="157"/>
      <c r="AH781" s="157"/>
      <c r="AI781" s="157"/>
      <c r="AJ781" s="157"/>
      <c r="AK781" s="157"/>
      <c r="AL781" s="157"/>
      <c r="AM781" s="157"/>
      <c r="AN781" s="157"/>
      <c r="AO781" s="157"/>
      <c r="AP781" s="157"/>
      <c r="AQ781" s="157"/>
      <c r="AR781" s="157"/>
      <c r="AS781" s="157"/>
      <c r="AT781" s="157"/>
    </row>
    <row r="782" spans="1:46" s="75" customFormat="1" x14ac:dyDescent="0.25">
      <c r="A782" s="79"/>
      <c r="I782" s="76"/>
      <c r="J782" s="157"/>
      <c r="K782" s="157"/>
      <c r="L782" s="157"/>
      <c r="M782" s="157"/>
      <c r="N782" s="157"/>
      <c r="O782" s="157"/>
      <c r="P782" s="157"/>
      <c r="Q782" s="157"/>
      <c r="R782" s="157"/>
      <c r="S782" s="157"/>
      <c r="T782" s="157"/>
      <c r="U782" s="157"/>
      <c r="V782" s="157"/>
      <c r="W782" s="157"/>
      <c r="X782" s="157"/>
      <c r="Y782" s="157"/>
      <c r="Z782" s="157"/>
      <c r="AA782" s="157"/>
      <c r="AB782" s="157"/>
      <c r="AC782" s="157"/>
      <c r="AD782" s="157"/>
      <c r="AE782" s="157"/>
      <c r="AF782" s="157"/>
      <c r="AG782" s="157"/>
      <c r="AH782" s="157"/>
      <c r="AI782" s="157"/>
      <c r="AJ782" s="157"/>
      <c r="AK782" s="157"/>
      <c r="AL782" s="157"/>
      <c r="AM782" s="157"/>
      <c r="AN782" s="157"/>
      <c r="AO782" s="157"/>
      <c r="AP782" s="157"/>
      <c r="AQ782" s="157"/>
      <c r="AR782" s="157"/>
      <c r="AS782" s="157"/>
      <c r="AT782" s="157"/>
    </row>
    <row r="783" spans="1:46" s="75" customFormat="1" x14ac:dyDescent="0.25">
      <c r="A783" s="79"/>
      <c r="I783" s="76"/>
      <c r="J783" s="157"/>
      <c r="K783" s="157"/>
      <c r="L783" s="157"/>
      <c r="M783" s="157"/>
      <c r="N783" s="157"/>
      <c r="O783" s="157"/>
      <c r="P783" s="157"/>
      <c r="Q783" s="157"/>
      <c r="R783" s="157"/>
      <c r="S783" s="157"/>
      <c r="T783" s="157"/>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7"/>
      <c r="AT783" s="157"/>
    </row>
    <row r="784" spans="1:46" s="75" customFormat="1" x14ac:dyDescent="0.25">
      <c r="A784" s="79"/>
      <c r="I784" s="76"/>
      <c r="J784" s="157"/>
      <c r="K784" s="157"/>
      <c r="L784" s="157"/>
      <c r="M784" s="157"/>
      <c r="N784" s="157"/>
      <c r="O784" s="157"/>
      <c r="P784" s="157"/>
      <c r="Q784" s="157"/>
      <c r="R784" s="157"/>
      <c r="S784" s="157"/>
      <c r="T784" s="157"/>
      <c r="U784" s="157"/>
      <c r="V784" s="157"/>
      <c r="W784" s="157"/>
      <c r="X784" s="157"/>
      <c r="Y784" s="157"/>
      <c r="Z784" s="157"/>
      <c r="AA784" s="157"/>
      <c r="AB784" s="157"/>
      <c r="AC784" s="157"/>
      <c r="AD784" s="157"/>
      <c r="AE784" s="157"/>
      <c r="AF784" s="157"/>
      <c r="AG784" s="157"/>
      <c r="AH784" s="157"/>
      <c r="AI784" s="157"/>
      <c r="AJ784" s="157"/>
      <c r="AK784" s="157"/>
      <c r="AL784" s="157"/>
      <c r="AM784" s="157"/>
      <c r="AN784" s="157"/>
      <c r="AO784" s="157"/>
      <c r="AP784" s="157"/>
      <c r="AQ784" s="157"/>
      <c r="AR784" s="157"/>
      <c r="AS784" s="157"/>
      <c r="AT784" s="157"/>
    </row>
    <row r="785" spans="1:46" s="75" customFormat="1" x14ac:dyDescent="0.25">
      <c r="A785" s="79"/>
      <c r="I785" s="76"/>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row>
    <row r="786" spans="1:46" s="75" customFormat="1" x14ac:dyDescent="0.25">
      <c r="A786" s="79"/>
      <c r="I786" s="76"/>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row>
    <row r="787" spans="1:46" s="75" customFormat="1" x14ac:dyDescent="0.25">
      <c r="A787" s="79"/>
      <c r="I787" s="76"/>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row>
    <row r="788" spans="1:46" s="75" customFormat="1" x14ac:dyDescent="0.25">
      <c r="A788" s="79"/>
      <c r="I788" s="76"/>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row>
    <row r="789" spans="1:46" s="75" customFormat="1" x14ac:dyDescent="0.25">
      <c r="A789" s="79"/>
      <c r="I789" s="76"/>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row>
    <row r="790" spans="1:46" s="75" customFormat="1" x14ac:dyDescent="0.25">
      <c r="A790" s="79"/>
      <c r="I790" s="76"/>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row>
    <row r="791" spans="1:46" s="75" customFormat="1" x14ac:dyDescent="0.25">
      <c r="A791" s="79"/>
      <c r="I791" s="76"/>
      <c r="J791" s="157"/>
      <c r="K791" s="157"/>
      <c r="L791" s="157"/>
      <c r="M791" s="157"/>
      <c r="N791" s="157"/>
      <c r="O791" s="157"/>
      <c r="P791" s="157"/>
      <c r="Q791" s="157"/>
      <c r="R791" s="157"/>
      <c r="S791" s="157"/>
      <c r="T791" s="157"/>
      <c r="U791" s="157"/>
      <c r="V791" s="157"/>
      <c r="W791" s="157"/>
      <c r="X791" s="157"/>
      <c r="Y791" s="157"/>
      <c r="Z791" s="157"/>
      <c r="AA791" s="157"/>
      <c r="AB791" s="157"/>
      <c r="AC791" s="157"/>
      <c r="AD791" s="157"/>
      <c r="AE791" s="157"/>
      <c r="AF791" s="157"/>
      <c r="AG791" s="157"/>
      <c r="AH791" s="157"/>
      <c r="AI791" s="157"/>
      <c r="AJ791" s="157"/>
      <c r="AK791" s="157"/>
      <c r="AL791" s="157"/>
      <c r="AM791" s="157"/>
      <c r="AN791" s="157"/>
      <c r="AO791" s="157"/>
      <c r="AP791" s="157"/>
      <c r="AQ791" s="157"/>
      <c r="AR791" s="157"/>
      <c r="AS791" s="157"/>
      <c r="AT791" s="157"/>
    </row>
    <row r="792" spans="1:46" s="75" customFormat="1" x14ac:dyDescent="0.25">
      <c r="A792" s="79"/>
      <c r="I792" s="76"/>
      <c r="J792" s="157"/>
      <c r="K792" s="157"/>
      <c r="L792" s="157"/>
      <c r="M792" s="157"/>
      <c r="N792" s="157"/>
      <c r="O792" s="157"/>
      <c r="P792" s="157"/>
      <c r="Q792" s="157"/>
      <c r="R792" s="157"/>
      <c r="S792" s="157"/>
      <c r="T792" s="157"/>
      <c r="U792" s="157"/>
      <c r="V792" s="157"/>
      <c r="W792" s="157"/>
      <c r="X792" s="157"/>
      <c r="Y792" s="157"/>
      <c r="Z792" s="157"/>
      <c r="AA792" s="157"/>
      <c r="AB792" s="157"/>
      <c r="AC792" s="157"/>
      <c r="AD792" s="157"/>
      <c r="AE792" s="157"/>
      <c r="AF792" s="157"/>
      <c r="AG792" s="157"/>
      <c r="AH792" s="157"/>
      <c r="AI792" s="157"/>
      <c r="AJ792" s="157"/>
      <c r="AK792" s="157"/>
      <c r="AL792" s="157"/>
      <c r="AM792" s="157"/>
      <c r="AN792" s="157"/>
      <c r="AO792" s="157"/>
      <c r="AP792" s="157"/>
      <c r="AQ792" s="157"/>
      <c r="AR792" s="157"/>
      <c r="AS792" s="157"/>
      <c r="AT792" s="157"/>
    </row>
    <row r="793" spans="1:46" s="75" customFormat="1" x14ac:dyDescent="0.25">
      <c r="A793" s="79"/>
      <c r="I793" s="76"/>
      <c r="J793" s="157"/>
      <c r="K793" s="157"/>
      <c r="L793" s="157"/>
      <c r="M793" s="157"/>
      <c r="N793" s="157"/>
      <c r="O793" s="157"/>
      <c r="P793" s="157"/>
      <c r="Q793" s="157"/>
      <c r="R793" s="157"/>
      <c r="S793" s="157"/>
      <c r="T793" s="157"/>
      <c r="U793" s="157"/>
      <c r="V793" s="157"/>
      <c r="W793" s="157"/>
      <c r="X793" s="157"/>
      <c r="Y793" s="157"/>
      <c r="Z793" s="157"/>
      <c r="AA793" s="157"/>
      <c r="AB793" s="157"/>
      <c r="AC793" s="157"/>
      <c r="AD793" s="157"/>
      <c r="AE793" s="157"/>
      <c r="AF793" s="157"/>
      <c r="AG793" s="157"/>
      <c r="AH793" s="157"/>
      <c r="AI793" s="157"/>
      <c r="AJ793" s="157"/>
      <c r="AK793" s="157"/>
      <c r="AL793" s="157"/>
      <c r="AM793" s="157"/>
      <c r="AN793" s="157"/>
      <c r="AO793" s="157"/>
      <c r="AP793" s="157"/>
      <c r="AQ793" s="157"/>
      <c r="AR793" s="157"/>
      <c r="AS793" s="157"/>
      <c r="AT793" s="157"/>
    </row>
    <row r="794" spans="1:46" s="75" customFormat="1" x14ac:dyDescent="0.25">
      <c r="A794" s="79"/>
      <c r="I794" s="76"/>
      <c r="J794" s="157"/>
      <c r="K794" s="157"/>
      <c r="L794" s="157"/>
      <c r="M794" s="157"/>
      <c r="N794" s="157"/>
      <c r="O794" s="157"/>
      <c r="P794" s="157"/>
      <c r="Q794" s="157"/>
      <c r="R794" s="157"/>
      <c r="S794" s="157"/>
      <c r="T794" s="157"/>
      <c r="U794" s="157"/>
      <c r="V794" s="157"/>
      <c r="W794" s="157"/>
      <c r="X794" s="157"/>
      <c r="Y794" s="157"/>
      <c r="Z794" s="157"/>
      <c r="AA794" s="157"/>
      <c r="AB794" s="157"/>
      <c r="AC794" s="157"/>
      <c r="AD794" s="157"/>
      <c r="AE794" s="157"/>
      <c r="AF794" s="157"/>
      <c r="AG794" s="157"/>
      <c r="AH794" s="157"/>
      <c r="AI794" s="157"/>
      <c r="AJ794" s="157"/>
      <c r="AK794" s="157"/>
      <c r="AL794" s="157"/>
      <c r="AM794" s="157"/>
      <c r="AN794" s="157"/>
      <c r="AO794" s="157"/>
      <c r="AP794" s="157"/>
      <c r="AQ794" s="157"/>
      <c r="AR794" s="157"/>
      <c r="AS794" s="157"/>
      <c r="AT794" s="157"/>
    </row>
    <row r="795" spans="1:46" s="75" customFormat="1" x14ac:dyDescent="0.25">
      <c r="A795" s="79"/>
      <c r="I795" s="76"/>
      <c r="J795" s="157"/>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row>
    <row r="796" spans="1:46" s="75" customFormat="1" x14ac:dyDescent="0.25">
      <c r="A796" s="79"/>
      <c r="I796" s="76"/>
      <c r="J796" s="157"/>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row>
    <row r="797" spans="1:46" s="75" customFormat="1" x14ac:dyDescent="0.25">
      <c r="A797" s="79"/>
      <c r="I797" s="76"/>
      <c r="J797" s="157"/>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row>
    <row r="798" spans="1:46" s="75" customFormat="1" x14ac:dyDescent="0.25">
      <c r="A798" s="79"/>
      <c r="I798" s="76"/>
      <c r="J798" s="157"/>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row>
    <row r="799" spans="1:46" s="75" customFormat="1" x14ac:dyDescent="0.25">
      <c r="A799" s="79"/>
      <c r="I799" s="76"/>
      <c r="J799" s="157"/>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row>
    <row r="800" spans="1:46" s="75" customFormat="1" x14ac:dyDescent="0.25">
      <c r="A800" s="79"/>
      <c r="I800" s="76"/>
      <c r="J800" s="157"/>
      <c r="K800" s="157"/>
      <c r="L800" s="157"/>
      <c r="M800" s="157"/>
      <c r="N800" s="157"/>
      <c r="O800" s="157"/>
      <c r="P800" s="157"/>
      <c r="Q800" s="157"/>
      <c r="R800" s="157"/>
      <c r="S800" s="157"/>
      <c r="T800" s="157"/>
      <c r="U800" s="157"/>
      <c r="V800" s="157"/>
      <c r="W800" s="157"/>
      <c r="X800" s="157"/>
      <c r="Y800" s="157"/>
      <c r="Z800" s="157"/>
      <c r="AA800" s="157"/>
      <c r="AB800" s="157"/>
      <c r="AC800" s="157"/>
      <c r="AD800" s="157"/>
      <c r="AE800" s="157"/>
      <c r="AF800" s="157"/>
      <c r="AG800" s="157"/>
      <c r="AH800" s="157"/>
      <c r="AI800" s="157"/>
      <c r="AJ800" s="157"/>
      <c r="AK800" s="157"/>
      <c r="AL800" s="157"/>
      <c r="AM800" s="157"/>
      <c r="AN800" s="157"/>
      <c r="AO800" s="157"/>
      <c r="AP800" s="157"/>
      <c r="AQ800" s="157"/>
      <c r="AR800" s="157"/>
      <c r="AS800" s="157"/>
      <c r="AT800" s="157"/>
    </row>
    <row r="801" spans="1:46" s="75" customFormat="1" x14ac:dyDescent="0.25">
      <c r="A801" s="79"/>
      <c r="I801" s="76"/>
      <c r="J801" s="157"/>
      <c r="K801" s="157"/>
      <c r="L801" s="157"/>
      <c r="M801" s="157"/>
      <c r="N801" s="157"/>
      <c r="O801" s="157"/>
      <c r="P801" s="157"/>
      <c r="Q801" s="157"/>
      <c r="R801" s="157"/>
      <c r="S801" s="157"/>
      <c r="T801" s="157"/>
      <c r="U801" s="157"/>
      <c r="V801" s="157"/>
      <c r="W801" s="157"/>
      <c r="X801" s="157"/>
      <c r="Y801" s="157"/>
      <c r="Z801" s="157"/>
      <c r="AA801" s="157"/>
      <c r="AB801" s="157"/>
      <c r="AC801" s="157"/>
      <c r="AD801" s="157"/>
      <c r="AE801" s="157"/>
      <c r="AF801" s="157"/>
      <c r="AG801" s="157"/>
      <c r="AH801" s="157"/>
      <c r="AI801" s="157"/>
      <c r="AJ801" s="157"/>
      <c r="AK801" s="157"/>
      <c r="AL801" s="157"/>
      <c r="AM801" s="157"/>
      <c r="AN801" s="157"/>
      <c r="AO801" s="157"/>
      <c r="AP801" s="157"/>
      <c r="AQ801" s="157"/>
      <c r="AR801" s="157"/>
      <c r="AS801" s="157"/>
      <c r="AT801" s="157"/>
    </row>
    <row r="802" spans="1:46" s="75" customFormat="1" x14ac:dyDescent="0.25">
      <c r="A802" s="79"/>
      <c r="I802" s="76"/>
      <c r="J802" s="157"/>
      <c r="K802" s="157"/>
      <c r="L802" s="157"/>
      <c r="M802" s="157"/>
      <c r="N802" s="157"/>
      <c r="O802" s="157"/>
      <c r="P802" s="157"/>
      <c r="Q802" s="157"/>
      <c r="R802" s="157"/>
      <c r="S802" s="157"/>
      <c r="T802" s="157"/>
      <c r="U802" s="157"/>
      <c r="V802" s="157"/>
      <c r="W802" s="157"/>
      <c r="X802" s="157"/>
      <c r="Y802" s="157"/>
      <c r="Z802" s="157"/>
      <c r="AA802" s="157"/>
      <c r="AB802" s="157"/>
      <c r="AC802" s="157"/>
      <c r="AD802" s="157"/>
      <c r="AE802" s="157"/>
      <c r="AF802" s="157"/>
      <c r="AG802" s="157"/>
      <c r="AH802" s="157"/>
      <c r="AI802" s="157"/>
      <c r="AJ802" s="157"/>
      <c r="AK802" s="157"/>
      <c r="AL802" s="157"/>
      <c r="AM802" s="157"/>
      <c r="AN802" s="157"/>
      <c r="AO802" s="157"/>
      <c r="AP802" s="157"/>
      <c r="AQ802" s="157"/>
      <c r="AR802" s="157"/>
      <c r="AS802" s="157"/>
      <c r="AT802" s="157"/>
    </row>
    <row r="803" spans="1:46" s="75" customFormat="1" x14ac:dyDescent="0.25">
      <c r="A803" s="79"/>
      <c r="I803" s="76"/>
      <c r="J803" s="157"/>
      <c r="K803" s="157"/>
      <c r="L803" s="157"/>
      <c r="M803" s="157"/>
      <c r="N803" s="157"/>
      <c r="O803" s="157"/>
      <c r="P803" s="157"/>
      <c r="Q803" s="157"/>
      <c r="R803" s="157"/>
      <c r="S803" s="157"/>
      <c r="T803" s="157"/>
      <c r="U803" s="157"/>
      <c r="V803" s="157"/>
      <c r="W803" s="157"/>
      <c r="X803" s="157"/>
      <c r="Y803" s="157"/>
      <c r="Z803" s="157"/>
      <c r="AA803" s="157"/>
      <c r="AB803" s="157"/>
      <c r="AC803" s="157"/>
      <c r="AD803" s="157"/>
      <c r="AE803" s="157"/>
      <c r="AF803" s="157"/>
      <c r="AG803" s="157"/>
      <c r="AH803" s="157"/>
      <c r="AI803" s="157"/>
      <c r="AJ803" s="157"/>
      <c r="AK803" s="157"/>
      <c r="AL803" s="157"/>
      <c r="AM803" s="157"/>
      <c r="AN803" s="157"/>
      <c r="AO803" s="157"/>
      <c r="AP803" s="157"/>
      <c r="AQ803" s="157"/>
      <c r="AR803" s="157"/>
      <c r="AS803" s="157"/>
      <c r="AT803" s="157"/>
    </row>
    <row r="804" spans="1:46" s="75" customFormat="1" x14ac:dyDescent="0.25">
      <c r="A804" s="79"/>
      <c r="I804" s="76"/>
      <c r="J804" s="157"/>
      <c r="K804" s="157"/>
      <c r="L804" s="157"/>
      <c r="M804" s="157"/>
      <c r="N804" s="157"/>
      <c r="O804" s="157"/>
      <c r="P804" s="157"/>
      <c r="Q804" s="157"/>
      <c r="R804" s="157"/>
      <c r="S804" s="157"/>
      <c r="T804" s="157"/>
      <c r="U804" s="157"/>
      <c r="V804" s="157"/>
      <c r="W804" s="157"/>
      <c r="X804" s="157"/>
      <c r="Y804" s="157"/>
      <c r="Z804" s="157"/>
      <c r="AA804" s="157"/>
      <c r="AB804" s="157"/>
      <c r="AC804" s="157"/>
      <c r="AD804" s="157"/>
      <c r="AE804" s="157"/>
      <c r="AF804" s="157"/>
      <c r="AG804" s="157"/>
      <c r="AH804" s="157"/>
      <c r="AI804" s="157"/>
      <c r="AJ804" s="157"/>
      <c r="AK804" s="157"/>
      <c r="AL804" s="157"/>
      <c r="AM804" s="157"/>
      <c r="AN804" s="157"/>
      <c r="AO804" s="157"/>
      <c r="AP804" s="157"/>
      <c r="AQ804" s="157"/>
      <c r="AR804" s="157"/>
      <c r="AS804" s="157"/>
      <c r="AT804" s="157"/>
    </row>
    <row r="805" spans="1:46" s="75" customFormat="1" x14ac:dyDescent="0.25">
      <c r="A805" s="79"/>
      <c r="I805" s="76"/>
      <c r="J805" s="157"/>
      <c r="K805" s="157"/>
      <c r="L805" s="157"/>
      <c r="M805" s="157"/>
      <c r="N805" s="157"/>
      <c r="O805" s="157"/>
      <c r="P805" s="157"/>
      <c r="Q805" s="157"/>
      <c r="R805" s="157"/>
      <c r="S805" s="157"/>
      <c r="T805" s="157"/>
      <c r="U805" s="157"/>
      <c r="V805" s="157"/>
      <c r="W805" s="157"/>
      <c r="X805" s="157"/>
      <c r="Y805" s="157"/>
      <c r="Z805" s="157"/>
      <c r="AA805" s="157"/>
      <c r="AB805" s="157"/>
      <c r="AC805" s="157"/>
      <c r="AD805" s="157"/>
      <c r="AE805" s="157"/>
      <c r="AF805" s="157"/>
      <c r="AG805" s="157"/>
      <c r="AH805" s="157"/>
      <c r="AI805" s="157"/>
      <c r="AJ805" s="157"/>
      <c r="AK805" s="157"/>
      <c r="AL805" s="157"/>
      <c r="AM805" s="157"/>
      <c r="AN805" s="157"/>
      <c r="AO805" s="157"/>
      <c r="AP805" s="157"/>
      <c r="AQ805" s="157"/>
      <c r="AR805" s="157"/>
      <c r="AS805" s="157"/>
      <c r="AT805" s="157"/>
    </row>
    <row r="806" spans="1:46" s="75" customFormat="1" x14ac:dyDescent="0.25">
      <c r="A806" s="79"/>
      <c r="I806" s="76"/>
      <c r="J806" s="157"/>
      <c r="K806" s="157"/>
      <c r="L806" s="157"/>
      <c r="M806" s="157"/>
      <c r="N806" s="157"/>
      <c r="O806" s="157"/>
      <c r="P806" s="157"/>
      <c r="Q806" s="157"/>
      <c r="R806" s="157"/>
      <c r="S806" s="157"/>
      <c r="T806" s="157"/>
      <c r="U806" s="157"/>
      <c r="V806" s="157"/>
      <c r="W806" s="157"/>
      <c r="X806" s="157"/>
      <c r="Y806" s="157"/>
      <c r="Z806" s="157"/>
      <c r="AA806" s="157"/>
      <c r="AB806" s="157"/>
      <c r="AC806" s="157"/>
      <c r="AD806" s="157"/>
      <c r="AE806" s="157"/>
      <c r="AF806" s="157"/>
      <c r="AG806" s="157"/>
      <c r="AH806" s="157"/>
      <c r="AI806" s="157"/>
      <c r="AJ806" s="157"/>
      <c r="AK806" s="157"/>
      <c r="AL806" s="157"/>
      <c r="AM806" s="157"/>
      <c r="AN806" s="157"/>
      <c r="AO806" s="157"/>
      <c r="AP806" s="157"/>
      <c r="AQ806" s="157"/>
      <c r="AR806" s="157"/>
      <c r="AS806" s="157"/>
      <c r="AT806" s="157"/>
    </row>
    <row r="807" spans="1:46" s="75" customFormat="1" x14ac:dyDescent="0.25">
      <c r="A807" s="79"/>
      <c r="I807" s="76"/>
      <c r="J807" s="157"/>
      <c r="K807" s="157"/>
      <c r="L807" s="157"/>
      <c r="M807" s="157"/>
      <c r="N807" s="157"/>
      <c r="O807" s="157"/>
      <c r="P807" s="157"/>
      <c r="Q807" s="157"/>
      <c r="R807" s="157"/>
      <c r="S807" s="157"/>
      <c r="T807" s="157"/>
      <c r="U807" s="157"/>
      <c r="V807" s="157"/>
      <c r="W807" s="157"/>
      <c r="X807" s="157"/>
      <c r="Y807" s="157"/>
      <c r="Z807" s="157"/>
      <c r="AA807" s="157"/>
      <c r="AB807" s="157"/>
      <c r="AC807" s="157"/>
      <c r="AD807" s="157"/>
      <c r="AE807" s="157"/>
      <c r="AF807" s="157"/>
      <c r="AG807" s="157"/>
      <c r="AH807" s="157"/>
      <c r="AI807" s="157"/>
      <c r="AJ807" s="157"/>
      <c r="AK807" s="157"/>
      <c r="AL807" s="157"/>
      <c r="AM807" s="157"/>
      <c r="AN807" s="157"/>
      <c r="AO807" s="157"/>
      <c r="AP807" s="157"/>
      <c r="AQ807" s="157"/>
      <c r="AR807" s="157"/>
      <c r="AS807" s="157"/>
      <c r="AT807" s="157"/>
    </row>
    <row r="808" spans="1:46" s="75" customFormat="1" x14ac:dyDescent="0.25">
      <c r="A808" s="79"/>
      <c r="I808" s="76"/>
      <c r="J808" s="157"/>
      <c r="K808" s="157"/>
      <c r="L808" s="157"/>
      <c r="M808" s="157"/>
      <c r="N808" s="157"/>
      <c r="O808" s="157"/>
      <c r="P808" s="157"/>
      <c r="Q808" s="157"/>
      <c r="R808" s="157"/>
      <c r="S808" s="157"/>
      <c r="T808" s="157"/>
      <c r="U808" s="157"/>
      <c r="V808" s="157"/>
      <c r="W808" s="157"/>
      <c r="X808" s="157"/>
      <c r="Y808" s="157"/>
      <c r="Z808" s="157"/>
      <c r="AA808" s="157"/>
      <c r="AB808" s="157"/>
      <c r="AC808" s="157"/>
      <c r="AD808" s="157"/>
      <c r="AE808" s="157"/>
      <c r="AF808" s="157"/>
      <c r="AG808" s="157"/>
      <c r="AH808" s="157"/>
      <c r="AI808" s="157"/>
      <c r="AJ808" s="157"/>
      <c r="AK808" s="157"/>
      <c r="AL808" s="157"/>
      <c r="AM808" s="157"/>
      <c r="AN808" s="157"/>
      <c r="AO808" s="157"/>
      <c r="AP808" s="157"/>
      <c r="AQ808" s="157"/>
      <c r="AR808" s="157"/>
      <c r="AS808" s="157"/>
      <c r="AT808" s="157"/>
    </row>
    <row r="809" spans="1:46" s="75" customFormat="1" x14ac:dyDescent="0.25">
      <c r="A809" s="79"/>
      <c r="I809" s="76"/>
      <c r="J809" s="157"/>
      <c r="K809" s="157"/>
      <c r="L809" s="157"/>
      <c r="M809" s="157"/>
      <c r="N809" s="157"/>
      <c r="O809" s="157"/>
      <c r="P809" s="157"/>
      <c r="Q809" s="157"/>
      <c r="R809" s="157"/>
      <c r="S809" s="157"/>
      <c r="T809" s="157"/>
      <c r="U809" s="157"/>
      <c r="V809" s="157"/>
      <c r="W809" s="157"/>
      <c r="X809" s="157"/>
      <c r="Y809" s="157"/>
      <c r="Z809" s="157"/>
      <c r="AA809" s="157"/>
      <c r="AB809" s="157"/>
      <c r="AC809" s="157"/>
      <c r="AD809" s="157"/>
      <c r="AE809" s="157"/>
      <c r="AF809" s="157"/>
      <c r="AG809" s="157"/>
      <c r="AH809" s="157"/>
      <c r="AI809" s="157"/>
      <c r="AJ809" s="157"/>
      <c r="AK809" s="157"/>
      <c r="AL809" s="157"/>
      <c r="AM809" s="157"/>
      <c r="AN809" s="157"/>
      <c r="AO809" s="157"/>
      <c r="AP809" s="157"/>
      <c r="AQ809" s="157"/>
      <c r="AR809" s="157"/>
      <c r="AS809" s="157"/>
      <c r="AT809" s="157"/>
    </row>
    <row r="810" spans="1:46" s="75" customFormat="1" x14ac:dyDescent="0.25">
      <c r="A810" s="79"/>
      <c r="I810" s="76"/>
      <c r="J810" s="157"/>
      <c r="K810" s="157"/>
      <c r="L810" s="157"/>
      <c r="M810" s="157"/>
      <c r="N810" s="157"/>
      <c r="O810" s="157"/>
      <c r="P810" s="157"/>
      <c r="Q810" s="157"/>
      <c r="R810" s="157"/>
      <c r="S810" s="157"/>
      <c r="T810" s="157"/>
      <c r="U810" s="157"/>
      <c r="V810" s="157"/>
      <c r="W810" s="157"/>
      <c r="X810" s="157"/>
      <c r="Y810" s="157"/>
      <c r="Z810" s="157"/>
      <c r="AA810" s="157"/>
      <c r="AB810" s="157"/>
      <c r="AC810" s="157"/>
      <c r="AD810" s="157"/>
      <c r="AE810" s="157"/>
      <c r="AF810" s="157"/>
      <c r="AG810" s="157"/>
      <c r="AH810" s="157"/>
      <c r="AI810" s="157"/>
      <c r="AJ810" s="157"/>
      <c r="AK810" s="157"/>
      <c r="AL810" s="157"/>
      <c r="AM810" s="157"/>
      <c r="AN810" s="157"/>
      <c r="AO810" s="157"/>
      <c r="AP810" s="157"/>
      <c r="AQ810" s="157"/>
      <c r="AR810" s="157"/>
      <c r="AS810" s="157"/>
      <c r="AT810" s="157"/>
    </row>
    <row r="811" spans="1:46" s="75" customFormat="1" x14ac:dyDescent="0.25">
      <c r="A811" s="79"/>
      <c r="I811" s="76"/>
      <c r="J811" s="157"/>
      <c r="K811" s="157"/>
      <c r="L811" s="157"/>
      <c r="M811" s="157"/>
      <c r="N811" s="157"/>
      <c r="O811" s="157"/>
      <c r="P811" s="157"/>
      <c r="Q811" s="157"/>
      <c r="R811" s="157"/>
      <c r="S811" s="157"/>
      <c r="T811" s="157"/>
      <c r="U811" s="157"/>
      <c r="V811" s="157"/>
      <c r="W811" s="157"/>
      <c r="X811" s="157"/>
      <c r="Y811" s="157"/>
      <c r="Z811" s="157"/>
      <c r="AA811" s="157"/>
      <c r="AB811" s="157"/>
      <c r="AC811" s="157"/>
      <c r="AD811" s="157"/>
      <c r="AE811" s="157"/>
      <c r="AF811" s="157"/>
      <c r="AG811" s="157"/>
      <c r="AH811" s="157"/>
      <c r="AI811" s="157"/>
      <c r="AJ811" s="157"/>
      <c r="AK811" s="157"/>
      <c r="AL811" s="157"/>
      <c r="AM811" s="157"/>
      <c r="AN811" s="157"/>
      <c r="AO811" s="157"/>
      <c r="AP811" s="157"/>
      <c r="AQ811" s="157"/>
      <c r="AR811" s="157"/>
      <c r="AS811" s="157"/>
      <c r="AT811" s="157"/>
    </row>
    <row r="812" spans="1:46" s="75" customFormat="1" x14ac:dyDescent="0.25">
      <c r="A812" s="79"/>
      <c r="I812" s="76"/>
      <c r="J812" s="157"/>
      <c r="K812" s="157"/>
      <c r="L812" s="157"/>
      <c r="M812" s="157"/>
      <c r="N812" s="157"/>
      <c r="O812" s="157"/>
      <c r="P812" s="157"/>
      <c r="Q812" s="157"/>
      <c r="R812" s="157"/>
      <c r="S812" s="157"/>
      <c r="T812" s="157"/>
      <c r="U812" s="157"/>
      <c r="V812" s="157"/>
      <c r="W812" s="157"/>
      <c r="X812" s="157"/>
      <c r="Y812" s="157"/>
      <c r="Z812" s="157"/>
      <c r="AA812" s="157"/>
      <c r="AB812" s="157"/>
      <c r="AC812" s="157"/>
      <c r="AD812" s="157"/>
      <c r="AE812" s="157"/>
      <c r="AF812" s="157"/>
      <c r="AG812" s="157"/>
      <c r="AH812" s="157"/>
      <c r="AI812" s="157"/>
      <c r="AJ812" s="157"/>
      <c r="AK812" s="157"/>
      <c r="AL812" s="157"/>
      <c r="AM812" s="157"/>
      <c r="AN812" s="157"/>
      <c r="AO812" s="157"/>
      <c r="AP812" s="157"/>
      <c r="AQ812" s="157"/>
      <c r="AR812" s="157"/>
      <c r="AS812" s="157"/>
      <c r="AT812" s="157"/>
    </row>
    <row r="813" spans="1:46" s="75" customFormat="1" x14ac:dyDescent="0.25">
      <c r="A813" s="79"/>
      <c r="I813" s="76"/>
      <c r="J813" s="157"/>
      <c r="K813" s="157"/>
      <c r="L813" s="157"/>
      <c r="M813" s="157"/>
      <c r="N813" s="157"/>
      <c r="O813" s="157"/>
      <c r="P813" s="157"/>
      <c r="Q813" s="157"/>
      <c r="R813" s="157"/>
      <c r="S813" s="157"/>
      <c r="T813" s="157"/>
      <c r="U813" s="157"/>
      <c r="V813" s="157"/>
      <c r="W813" s="157"/>
      <c r="X813" s="157"/>
      <c r="Y813" s="157"/>
      <c r="Z813" s="157"/>
      <c r="AA813" s="157"/>
      <c r="AB813" s="157"/>
      <c r="AC813" s="157"/>
      <c r="AD813" s="157"/>
      <c r="AE813" s="157"/>
      <c r="AF813" s="157"/>
      <c r="AG813" s="157"/>
      <c r="AH813" s="157"/>
      <c r="AI813" s="157"/>
      <c r="AJ813" s="157"/>
      <c r="AK813" s="157"/>
      <c r="AL813" s="157"/>
      <c r="AM813" s="157"/>
      <c r="AN813" s="157"/>
      <c r="AO813" s="157"/>
      <c r="AP813" s="157"/>
      <c r="AQ813" s="157"/>
      <c r="AR813" s="157"/>
      <c r="AS813" s="157"/>
      <c r="AT813" s="157"/>
    </row>
    <row r="814" spans="1:46" s="75" customFormat="1" x14ac:dyDescent="0.25">
      <c r="A814" s="79"/>
      <c r="I814" s="76"/>
      <c r="J814" s="157"/>
      <c r="K814" s="157"/>
      <c r="L814" s="157"/>
      <c r="M814" s="157"/>
      <c r="N814" s="157"/>
      <c r="O814" s="157"/>
      <c r="P814" s="157"/>
      <c r="Q814" s="157"/>
      <c r="R814" s="157"/>
      <c r="S814" s="157"/>
      <c r="T814" s="157"/>
      <c r="U814" s="157"/>
      <c r="V814" s="157"/>
      <c r="W814" s="157"/>
      <c r="X814" s="157"/>
      <c r="Y814" s="157"/>
      <c r="Z814" s="157"/>
      <c r="AA814" s="157"/>
      <c r="AB814" s="157"/>
      <c r="AC814" s="157"/>
      <c r="AD814" s="157"/>
      <c r="AE814" s="157"/>
      <c r="AF814" s="157"/>
      <c r="AG814" s="157"/>
      <c r="AH814" s="157"/>
      <c r="AI814" s="157"/>
      <c r="AJ814" s="157"/>
      <c r="AK814" s="157"/>
      <c r="AL814" s="157"/>
      <c r="AM814" s="157"/>
      <c r="AN814" s="157"/>
      <c r="AO814" s="157"/>
      <c r="AP814" s="157"/>
      <c r="AQ814" s="157"/>
      <c r="AR814" s="157"/>
      <c r="AS814" s="157"/>
      <c r="AT814" s="157"/>
    </row>
    <row r="815" spans="1:46" s="75" customFormat="1" x14ac:dyDescent="0.25">
      <c r="A815" s="79"/>
      <c r="I815" s="76"/>
      <c r="J815" s="157"/>
      <c r="K815" s="157"/>
      <c r="L815" s="157"/>
      <c r="M815" s="157"/>
      <c r="N815" s="157"/>
      <c r="O815" s="157"/>
      <c r="P815" s="157"/>
      <c r="Q815" s="157"/>
      <c r="R815" s="157"/>
      <c r="S815" s="157"/>
      <c r="T815" s="157"/>
      <c r="U815" s="157"/>
      <c r="V815" s="157"/>
      <c r="W815" s="157"/>
      <c r="X815" s="157"/>
      <c r="Y815" s="157"/>
      <c r="Z815" s="157"/>
      <c r="AA815" s="157"/>
      <c r="AB815" s="157"/>
      <c r="AC815" s="157"/>
      <c r="AD815" s="157"/>
      <c r="AE815" s="157"/>
      <c r="AF815" s="157"/>
      <c r="AG815" s="157"/>
      <c r="AH815" s="157"/>
      <c r="AI815" s="157"/>
      <c r="AJ815" s="157"/>
      <c r="AK815" s="157"/>
      <c r="AL815" s="157"/>
      <c r="AM815" s="157"/>
      <c r="AN815" s="157"/>
      <c r="AO815" s="157"/>
      <c r="AP815" s="157"/>
      <c r="AQ815" s="157"/>
      <c r="AR815" s="157"/>
      <c r="AS815" s="157"/>
      <c r="AT815" s="157"/>
    </row>
    <row r="816" spans="1:46" s="75" customFormat="1" x14ac:dyDescent="0.25">
      <c r="A816" s="79"/>
      <c r="I816" s="76"/>
      <c r="J816" s="157"/>
      <c r="K816" s="157"/>
      <c r="L816" s="157"/>
      <c r="M816" s="157"/>
      <c r="N816" s="157"/>
      <c r="O816" s="157"/>
      <c r="P816" s="157"/>
      <c r="Q816" s="157"/>
      <c r="R816" s="157"/>
      <c r="S816" s="157"/>
      <c r="T816" s="157"/>
      <c r="U816" s="157"/>
      <c r="V816" s="157"/>
      <c r="W816" s="157"/>
      <c r="X816" s="157"/>
      <c r="Y816" s="157"/>
      <c r="Z816" s="157"/>
      <c r="AA816" s="157"/>
      <c r="AB816" s="157"/>
      <c r="AC816" s="157"/>
      <c r="AD816" s="157"/>
      <c r="AE816" s="157"/>
      <c r="AF816" s="157"/>
      <c r="AG816" s="157"/>
      <c r="AH816" s="157"/>
      <c r="AI816" s="157"/>
      <c r="AJ816" s="157"/>
      <c r="AK816" s="157"/>
      <c r="AL816" s="157"/>
      <c r="AM816" s="157"/>
      <c r="AN816" s="157"/>
      <c r="AO816" s="157"/>
      <c r="AP816" s="157"/>
      <c r="AQ816" s="157"/>
      <c r="AR816" s="157"/>
      <c r="AS816" s="157"/>
      <c r="AT816" s="157"/>
    </row>
    <row r="817" spans="1:46" s="75" customFormat="1" x14ac:dyDescent="0.25">
      <c r="A817" s="79"/>
      <c r="I817" s="76"/>
      <c r="J817" s="157"/>
      <c r="K817" s="157"/>
      <c r="L817" s="157"/>
      <c r="M817" s="157"/>
      <c r="N817" s="157"/>
      <c r="O817" s="157"/>
      <c r="P817" s="157"/>
      <c r="Q817" s="157"/>
      <c r="R817" s="157"/>
      <c r="S817" s="157"/>
      <c r="T817" s="157"/>
      <c r="U817" s="157"/>
      <c r="V817" s="157"/>
      <c r="W817" s="157"/>
      <c r="X817" s="157"/>
      <c r="Y817" s="157"/>
      <c r="Z817" s="157"/>
      <c r="AA817" s="157"/>
      <c r="AB817" s="157"/>
      <c r="AC817" s="157"/>
      <c r="AD817" s="157"/>
      <c r="AE817" s="157"/>
      <c r="AF817" s="157"/>
      <c r="AG817" s="157"/>
      <c r="AH817" s="157"/>
      <c r="AI817" s="157"/>
      <c r="AJ817" s="157"/>
      <c r="AK817" s="157"/>
      <c r="AL817" s="157"/>
      <c r="AM817" s="157"/>
      <c r="AN817" s="157"/>
      <c r="AO817" s="157"/>
      <c r="AP817" s="157"/>
      <c r="AQ817" s="157"/>
      <c r="AR817" s="157"/>
      <c r="AS817" s="157"/>
      <c r="AT817" s="157"/>
    </row>
    <row r="818" spans="1:46" s="75" customFormat="1" x14ac:dyDescent="0.25">
      <c r="A818" s="79"/>
      <c r="I818" s="76"/>
      <c r="J818" s="157"/>
      <c r="K818" s="157"/>
      <c r="L818" s="157"/>
      <c r="M818" s="157"/>
      <c r="N818" s="157"/>
      <c r="O818" s="157"/>
      <c r="P818" s="157"/>
      <c r="Q818" s="157"/>
      <c r="R818" s="157"/>
      <c r="S818" s="157"/>
      <c r="T818" s="157"/>
      <c r="U818" s="157"/>
      <c r="V818" s="157"/>
      <c r="W818" s="157"/>
      <c r="X818" s="157"/>
      <c r="Y818" s="157"/>
      <c r="Z818" s="157"/>
      <c r="AA818" s="157"/>
      <c r="AB818" s="157"/>
      <c r="AC818" s="157"/>
      <c r="AD818" s="157"/>
      <c r="AE818" s="157"/>
      <c r="AF818" s="157"/>
      <c r="AG818" s="157"/>
      <c r="AH818" s="157"/>
      <c r="AI818" s="157"/>
      <c r="AJ818" s="157"/>
      <c r="AK818" s="157"/>
      <c r="AL818" s="157"/>
      <c r="AM818" s="157"/>
      <c r="AN818" s="157"/>
      <c r="AO818" s="157"/>
      <c r="AP818" s="157"/>
      <c r="AQ818" s="157"/>
      <c r="AR818" s="157"/>
      <c r="AS818" s="157"/>
      <c r="AT818" s="157"/>
    </row>
    <row r="819" spans="1:46" s="75" customFormat="1" x14ac:dyDescent="0.25">
      <c r="A819" s="79"/>
      <c r="I819" s="76"/>
      <c r="J819" s="157"/>
      <c r="K819" s="157"/>
      <c r="L819" s="157"/>
      <c r="M819" s="157"/>
      <c r="N819" s="157"/>
      <c r="O819" s="157"/>
      <c r="P819" s="157"/>
      <c r="Q819" s="157"/>
      <c r="R819" s="157"/>
      <c r="S819" s="157"/>
      <c r="T819" s="157"/>
      <c r="U819" s="157"/>
      <c r="V819" s="157"/>
      <c r="W819" s="157"/>
      <c r="X819" s="157"/>
      <c r="Y819" s="157"/>
      <c r="Z819" s="157"/>
      <c r="AA819" s="157"/>
      <c r="AB819" s="157"/>
      <c r="AC819" s="157"/>
      <c r="AD819" s="157"/>
      <c r="AE819" s="157"/>
      <c r="AF819" s="157"/>
      <c r="AG819" s="157"/>
      <c r="AH819" s="157"/>
      <c r="AI819" s="157"/>
      <c r="AJ819" s="157"/>
      <c r="AK819" s="157"/>
      <c r="AL819" s="157"/>
      <c r="AM819" s="157"/>
      <c r="AN819" s="157"/>
      <c r="AO819" s="157"/>
      <c r="AP819" s="157"/>
      <c r="AQ819" s="157"/>
      <c r="AR819" s="157"/>
      <c r="AS819" s="157"/>
      <c r="AT819" s="157"/>
    </row>
    <row r="820" spans="1:46" s="75" customFormat="1" x14ac:dyDescent="0.25">
      <c r="A820" s="79"/>
      <c r="I820" s="76"/>
      <c r="J820" s="157"/>
      <c r="K820" s="157"/>
      <c r="L820" s="157"/>
      <c r="M820" s="157"/>
      <c r="N820" s="157"/>
      <c r="O820" s="157"/>
      <c r="P820" s="157"/>
      <c r="Q820" s="157"/>
      <c r="R820" s="157"/>
      <c r="S820" s="157"/>
      <c r="T820" s="157"/>
      <c r="U820" s="157"/>
      <c r="V820" s="157"/>
      <c r="W820" s="157"/>
      <c r="X820" s="157"/>
      <c r="Y820" s="157"/>
      <c r="Z820" s="157"/>
      <c r="AA820" s="157"/>
      <c r="AB820" s="157"/>
      <c r="AC820" s="157"/>
      <c r="AD820" s="157"/>
      <c r="AE820" s="157"/>
      <c r="AF820" s="157"/>
      <c r="AG820" s="157"/>
      <c r="AH820" s="157"/>
      <c r="AI820" s="157"/>
      <c r="AJ820" s="157"/>
      <c r="AK820" s="157"/>
      <c r="AL820" s="157"/>
      <c r="AM820" s="157"/>
      <c r="AN820" s="157"/>
      <c r="AO820" s="157"/>
      <c r="AP820" s="157"/>
      <c r="AQ820" s="157"/>
      <c r="AR820" s="157"/>
      <c r="AS820" s="157"/>
      <c r="AT820" s="157"/>
    </row>
    <row r="821" spans="1:46" s="75" customFormat="1" x14ac:dyDescent="0.25">
      <c r="A821" s="79"/>
      <c r="I821" s="76"/>
      <c r="J821" s="157"/>
      <c r="K821" s="157"/>
      <c r="L821" s="157"/>
      <c r="M821" s="157"/>
      <c r="N821" s="157"/>
      <c r="O821" s="157"/>
      <c r="P821" s="157"/>
      <c r="Q821" s="157"/>
      <c r="R821" s="157"/>
      <c r="S821" s="157"/>
      <c r="T821" s="157"/>
      <c r="U821" s="157"/>
      <c r="V821" s="157"/>
      <c r="W821" s="157"/>
      <c r="X821" s="157"/>
      <c r="Y821" s="157"/>
      <c r="Z821" s="157"/>
      <c r="AA821" s="157"/>
      <c r="AB821" s="157"/>
      <c r="AC821" s="157"/>
      <c r="AD821" s="157"/>
      <c r="AE821" s="157"/>
      <c r="AF821" s="157"/>
      <c r="AG821" s="157"/>
      <c r="AH821" s="157"/>
      <c r="AI821" s="157"/>
      <c r="AJ821" s="157"/>
      <c r="AK821" s="157"/>
      <c r="AL821" s="157"/>
      <c r="AM821" s="157"/>
      <c r="AN821" s="157"/>
      <c r="AO821" s="157"/>
      <c r="AP821" s="157"/>
      <c r="AQ821" s="157"/>
      <c r="AR821" s="157"/>
      <c r="AS821" s="157"/>
      <c r="AT821" s="157"/>
    </row>
    <row r="822" spans="1:46" s="75" customFormat="1" x14ac:dyDescent="0.25">
      <c r="A822" s="79"/>
      <c r="I822" s="76"/>
      <c r="J822" s="157"/>
      <c r="K822" s="157"/>
      <c r="L822" s="157"/>
      <c r="M822" s="157"/>
      <c r="N822" s="157"/>
      <c r="O822" s="157"/>
      <c r="P822" s="157"/>
      <c r="Q822" s="157"/>
      <c r="R822" s="157"/>
      <c r="S822" s="157"/>
      <c r="T822" s="157"/>
      <c r="U822" s="157"/>
      <c r="V822" s="157"/>
      <c r="W822" s="157"/>
      <c r="X822" s="157"/>
      <c r="Y822" s="157"/>
      <c r="Z822" s="157"/>
      <c r="AA822" s="157"/>
      <c r="AB822" s="157"/>
      <c r="AC822" s="157"/>
      <c r="AD822" s="157"/>
      <c r="AE822" s="157"/>
      <c r="AF822" s="157"/>
      <c r="AG822" s="157"/>
      <c r="AH822" s="157"/>
      <c r="AI822" s="157"/>
      <c r="AJ822" s="157"/>
      <c r="AK822" s="157"/>
      <c r="AL822" s="157"/>
      <c r="AM822" s="157"/>
      <c r="AN822" s="157"/>
      <c r="AO822" s="157"/>
      <c r="AP822" s="157"/>
      <c r="AQ822" s="157"/>
      <c r="AR822" s="157"/>
      <c r="AS822" s="157"/>
      <c r="AT822" s="157"/>
    </row>
    <row r="823" spans="1:46" s="75" customFormat="1" x14ac:dyDescent="0.25">
      <c r="A823" s="79"/>
      <c r="I823" s="76"/>
      <c r="J823" s="157"/>
      <c r="K823" s="157"/>
      <c r="L823" s="157"/>
      <c r="M823" s="157"/>
      <c r="N823" s="157"/>
      <c r="O823" s="157"/>
      <c r="P823" s="157"/>
      <c r="Q823" s="157"/>
      <c r="R823" s="157"/>
      <c r="S823" s="157"/>
      <c r="T823" s="157"/>
      <c r="U823" s="157"/>
      <c r="V823" s="157"/>
      <c r="W823" s="157"/>
      <c r="X823" s="157"/>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S823" s="157"/>
      <c r="AT823" s="157"/>
    </row>
    <row r="824" spans="1:46" s="75" customFormat="1" x14ac:dyDescent="0.25">
      <c r="A824" s="79"/>
      <c r="I824" s="76"/>
      <c r="J824" s="157"/>
      <c r="K824" s="157"/>
      <c r="L824" s="157"/>
      <c r="M824" s="157"/>
      <c r="N824" s="157"/>
      <c r="O824" s="157"/>
      <c r="P824" s="157"/>
      <c r="Q824" s="157"/>
      <c r="R824" s="157"/>
      <c r="S824" s="157"/>
      <c r="T824" s="157"/>
      <c r="U824" s="157"/>
      <c r="V824" s="157"/>
      <c r="W824" s="157"/>
      <c r="X824" s="157"/>
      <c r="Y824" s="157"/>
      <c r="Z824" s="157"/>
      <c r="AA824" s="157"/>
      <c r="AB824" s="157"/>
      <c r="AC824" s="157"/>
      <c r="AD824" s="157"/>
      <c r="AE824" s="157"/>
      <c r="AF824" s="157"/>
      <c r="AG824" s="157"/>
      <c r="AH824" s="157"/>
      <c r="AI824" s="157"/>
      <c r="AJ824" s="157"/>
      <c r="AK824" s="157"/>
      <c r="AL824" s="157"/>
      <c r="AM824" s="157"/>
      <c r="AN824" s="157"/>
      <c r="AO824" s="157"/>
      <c r="AP824" s="157"/>
      <c r="AQ824" s="157"/>
      <c r="AR824" s="157"/>
      <c r="AS824" s="157"/>
      <c r="AT824" s="157"/>
    </row>
    <row r="825" spans="1:46" s="75" customFormat="1" x14ac:dyDescent="0.25">
      <c r="A825" s="79"/>
      <c r="I825" s="76"/>
      <c r="J825" s="157"/>
      <c r="K825" s="157"/>
      <c r="L825" s="157"/>
      <c r="M825" s="157"/>
      <c r="N825" s="157"/>
      <c r="O825" s="157"/>
      <c r="P825" s="157"/>
      <c r="Q825" s="157"/>
      <c r="R825" s="157"/>
      <c r="S825" s="157"/>
      <c r="T825" s="157"/>
      <c r="U825" s="157"/>
      <c r="V825" s="157"/>
      <c r="W825" s="157"/>
      <c r="X825" s="157"/>
      <c r="Y825" s="157"/>
      <c r="Z825" s="157"/>
      <c r="AA825" s="157"/>
      <c r="AB825" s="157"/>
      <c r="AC825" s="157"/>
      <c r="AD825" s="157"/>
      <c r="AE825" s="157"/>
      <c r="AF825" s="157"/>
      <c r="AG825" s="157"/>
      <c r="AH825" s="157"/>
      <c r="AI825" s="157"/>
      <c r="AJ825" s="157"/>
      <c r="AK825" s="157"/>
      <c r="AL825" s="157"/>
      <c r="AM825" s="157"/>
      <c r="AN825" s="157"/>
      <c r="AO825" s="157"/>
      <c r="AP825" s="157"/>
      <c r="AQ825" s="157"/>
      <c r="AR825" s="157"/>
      <c r="AS825" s="157"/>
      <c r="AT825" s="157"/>
    </row>
    <row r="826" spans="1:46" s="75" customFormat="1" x14ac:dyDescent="0.25">
      <c r="A826" s="79"/>
      <c r="I826" s="76"/>
      <c r="J826" s="157"/>
      <c r="K826" s="157"/>
      <c r="L826" s="157"/>
      <c r="M826" s="157"/>
      <c r="N826" s="157"/>
      <c r="O826" s="157"/>
      <c r="P826" s="157"/>
      <c r="Q826" s="157"/>
      <c r="R826" s="157"/>
      <c r="S826" s="157"/>
      <c r="T826" s="157"/>
      <c r="U826" s="157"/>
      <c r="V826" s="157"/>
      <c r="W826" s="157"/>
      <c r="X826" s="157"/>
      <c r="Y826" s="157"/>
      <c r="Z826" s="157"/>
      <c r="AA826" s="157"/>
      <c r="AB826" s="157"/>
      <c r="AC826" s="157"/>
      <c r="AD826" s="157"/>
      <c r="AE826" s="157"/>
      <c r="AF826" s="157"/>
      <c r="AG826" s="157"/>
      <c r="AH826" s="157"/>
      <c r="AI826" s="157"/>
      <c r="AJ826" s="157"/>
      <c r="AK826" s="157"/>
      <c r="AL826" s="157"/>
      <c r="AM826" s="157"/>
      <c r="AN826" s="157"/>
      <c r="AO826" s="157"/>
      <c r="AP826" s="157"/>
      <c r="AQ826" s="157"/>
      <c r="AR826" s="157"/>
      <c r="AS826" s="157"/>
      <c r="AT826" s="157"/>
    </row>
    <row r="827" spans="1:46" s="75" customFormat="1" x14ac:dyDescent="0.25">
      <c r="A827" s="79"/>
      <c r="I827" s="76"/>
      <c r="J827" s="157"/>
      <c r="K827" s="157"/>
      <c r="L827" s="157"/>
      <c r="M827" s="157"/>
      <c r="N827" s="157"/>
      <c r="O827" s="157"/>
      <c r="P827" s="157"/>
      <c r="Q827" s="157"/>
      <c r="R827" s="157"/>
      <c r="S827" s="157"/>
      <c r="T827" s="157"/>
      <c r="U827" s="157"/>
      <c r="V827" s="157"/>
      <c r="W827" s="157"/>
      <c r="X827" s="157"/>
      <c r="Y827" s="157"/>
      <c r="Z827" s="157"/>
      <c r="AA827" s="157"/>
      <c r="AB827" s="157"/>
      <c r="AC827" s="157"/>
      <c r="AD827" s="157"/>
      <c r="AE827" s="157"/>
      <c r="AF827" s="157"/>
      <c r="AG827" s="157"/>
      <c r="AH827" s="157"/>
      <c r="AI827" s="157"/>
      <c r="AJ827" s="157"/>
      <c r="AK827" s="157"/>
      <c r="AL827" s="157"/>
      <c r="AM827" s="157"/>
      <c r="AN827" s="157"/>
      <c r="AO827" s="157"/>
      <c r="AP827" s="157"/>
      <c r="AQ827" s="157"/>
      <c r="AR827" s="157"/>
      <c r="AS827" s="157"/>
      <c r="AT827" s="157"/>
    </row>
    <row r="828" spans="1:46" s="75" customFormat="1" x14ac:dyDescent="0.25">
      <c r="A828" s="79"/>
      <c r="I828" s="76"/>
      <c r="J828" s="157"/>
      <c r="K828" s="157"/>
      <c r="L828" s="157"/>
      <c r="M828" s="157"/>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7"/>
      <c r="AL828" s="157"/>
      <c r="AM828" s="157"/>
      <c r="AN828" s="157"/>
      <c r="AO828" s="157"/>
      <c r="AP828" s="157"/>
      <c r="AQ828" s="157"/>
      <c r="AR828" s="157"/>
      <c r="AS828" s="157"/>
      <c r="AT828" s="157"/>
    </row>
    <row r="829" spans="1:46" s="75" customFormat="1" x14ac:dyDescent="0.25">
      <c r="A829" s="79"/>
      <c r="I829" s="76"/>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row>
    <row r="830" spans="1:46" s="75" customFormat="1" x14ac:dyDescent="0.25">
      <c r="A830" s="79"/>
      <c r="I830" s="76"/>
      <c r="J830" s="157"/>
      <c r="K830" s="157"/>
      <c r="L830" s="157"/>
      <c r="M830" s="157"/>
      <c r="N830" s="157"/>
      <c r="O830" s="157"/>
      <c r="P830" s="157"/>
      <c r="Q830" s="157"/>
      <c r="R830" s="157"/>
      <c r="S830" s="157"/>
      <c r="T830" s="157"/>
      <c r="U830" s="157"/>
      <c r="V830" s="157"/>
      <c r="W830" s="157"/>
      <c r="X830" s="157"/>
      <c r="Y830" s="157"/>
      <c r="Z830" s="157"/>
      <c r="AA830" s="157"/>
      <c r="AB830" s="157"/>
      <c r="AC830" s="157"/>
      <c r="AD830" s="157"/>
      <c r="AE830" s="157"/>
      <c r="AF830" s="157"/>
      <c r="AG830" s="157"/>
      <c r="AH830" s="157"/>
      <c r="AI830" s="157"/>
      <c r="AJ830" s="157"/>
      <c r="AK830" s="157"/>
      <c r="AL830" s="157"/>
      <c r="AM830" s="157"/>
      <c r="AN830" s="157"/>
      <c r="AO830" s="157"/>
      <c r="AP830" s="157"/>
      <c r="AQ830" s="157"/>
      <c r="AR830" s="157"/>
      <c r="AS830" s="157"/>
      <c r="AT830" s="157"/>
    </row>
    <row r="831" spans="1:46" s="75" customFormat="1" x14ac:dyDescent="0.25">
      <c r="A831" s="79"/>
      <c r="I831" s="76"/>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7"/>
      <c r="AL831" s="157"/>
      <c r="AM831" s="157"/>
      <c r="AN831" s="157"/>
      <c r="AO831" s="157"/>
      <c r="AP831" s="157"/>
      <c r="AQ831" s="157"/>
      <c r="AR831" s="157"/>
      <c r="AS831" s="157"/>
      <c r="AT831" s="157"/>
    </row>
    <row r="832" spans="1:46" s="75" customFormat="1" x14ac:dyDescent="0.25">
      <c r="A832" s="79"/>
      <c r="I832" s="76"/>
      <c r="J832" s="157"/>
      <c r="K832" s="157"/>
      <c r="L832" s="157"/>
      <c r="M832" s="157"/>
      <c r="N832" s="157"/>
      <c r="O832" s="157"/>
      <c r="P832" s="157"/>
      <c r="Q832" s="157"/>
      <c r="R832" s="157"/>
      <c r="S832" s="157"/>
      <c r="T832" s="157"/>
      <c r="U832" s="157"/>
      <c r="V832" s="157"/>
      <c r="W832" s="157"/>
      <c r="X832" s="157"/>
      <c r="Y832" s="157"/>
      <c r="Z832" s="157"/>
      <c r="AA832" s="157"/>
      <c r="AB832" s="157"/>
      <c r="AC832" s="157"/>
      <c r="AD832" s="157"/>
      <c r="AE832" s="157"/>
      <c r="AF832" s="157"/>
      <c r="AG832" s="157"/>
      <c r="AH832" s="157"/>
      <c r="AI832" s="157"/>
      <c r="AJ832" s="157"/>
      <c r="AK832" s="157"/>
      <c r="AL832" s="157"/>
      <c r="AM832" s="157"/>
      <c r="AN832" s="157"/>
      <c r="AO832" s="157"/>
      <c r="AP832" s="157"/>
      <c r="AQ832" s="157"/>
      <c r="AR832" s="157"/>
      <c r="AS832" s="157"/>
      <c r="AT832" s="157"/>
    </row>
    <row r="833" spans="1:46" s="75" customFormat="1" x14ac:dyDescent="0.25">
      <c r="A833" s="79"/>
      <c r="I833" s="76"/>
      <c r="J833" s="157"/>
      <c r="K833" s="157"/>
      <c r="L833" s="157"/>
      <c r="M833" s="157"/>
      <c r="N833" s="157"/>
      <c r="O833" s="157"/>
      <c r="P833" s="157"/>
      <c r="Q833" s="157"/>
      <c r="R833" s="157"/>
      <c r="S833" s="157"/>
      <c r="T833" s="157"/>
      <c r="U833" s="157"/>
      <c r="V833" s="157"/>
      <c r="W833" s="157"/>
      <c r="X833" s="157"/>
      <c r="Y833" s="157"/>
      <c r="Z833" s="157"/>
      <c r="AA833" s="157"/>
      <c r="AB833" s="157"/>
      <c r="AC833" s="157"/>
      <c r="AD833" s="157"/>
      <c r="AE833" s="157"/>
      <c r="AF833" s="157"/>
      <c r="AG833" s="157"/>
      <c r="AH833" s="157"/>
      <c r="AI833" s="157"/>
      <c r="AJ833" s="157"/>
      <c r="AK833" s="157"/>
      <c r="AL833" s="157"/>
      <c r="AM833" s="157"/>
      <c r="AN833" s="157"/>
      <c r="AO833" s="157"/>
      <c r="AP833" s="157"/>
      <c r="AQ833" s="157"/>
      <c r="AR833" s="157"/>
      <c r="AS833" s="157"/>
      <c r="AT833" s="157"/>
    </row>
    <row r="834" spans="1:46" s="75" customFormat="1" x14ac:dyDescent="0.25">
      <c r="A834" s="79"/>
      <c r="I834" s="76"/>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row>
    <row r="835" spans="1:46" s="75" customFormat="1" x14ac:dyDescent="0.25">
      <c r="A835" s="79"/>
      <c r="I835" s="76"/>
      <c r="J835" s="157"/>
      <c r="K835" s="157"/>
      <c r="L835" s="157"/>
      <c r="M835" s="157"/>
      <c r="N835" s="157"/>
      <c r="O835" s="157"/>
      <c r="P835" s="157"/>
      <c r="Q835" s="157"/>
      <c r="R835" s="157"/>
      <c r="S835" s="157"/>
      <c r="T835" s="157"/>
      <c r="U835" s="157"/>
      <c r="V835" s="157"/>
      <c r="W835" s="157"/>
      <c r="X835" s="157"/>
      <c r="Y835" s="157"/>
      <c r="Z835" s="157"/>
      <c r="AA835" s="157"/>
      <c r="AB835" s="157"/>
      <c r="AC835" s="157"/>
      <c r="AD835" s="157"/>
      <c r="AE835" s="157"/>
      <c r="AF835" s="157"/>
      <c r="AG835" s="157"/>
      <c r="AH835" s="157"/>
      <c r="AI835" s="157"/>
      <c r="AJ835" s="157"/>
      <c r="AK835" s="157"/>
      <c r="AL835" s="157"/>
      <c r="AM835" s="157"/>
      <c r="AN835" s="157"/>
      <c r="AO835" s="157"/>
      <c r="AP835" s="157"/>
      <c r="AQ835" s="157"/>
      <c r="AR835" s="157"/>
      <c r="AS835" s="157"/>
      <c r="AT835" s="157"/>
    </row>
    <row r="836" spans="1:46" s="75" customFormat="1" x14ac:dyDescent="0.25">
      <c r="A836" s="79"/>
      <c r="I836" s="76"/>
      <c r="J836" s="157"/>
      <c r="K836" s="157"/>
      <c r="L836" s="157"/>
      <c r="M836" s="157"/>
      <c r="N836" s="157"/>
      <c r="O836" s="157"/>
      <c r="P836" s="157"/>
      <c r="Q836" s="157"/>
      <c r="R836" s="157"/>
      <c r="S836" s="157"/>
      <c r="T836" s="157"/>
      <c r="U836" s="157"/>
      <c r="V836" s="157"/>
      <c r="W836" s="157"/>
      <c r="X836" s="157"/>
      <c r="Y836" s="157"/>
      <c r="Z836" s="157"/>
      <c r="AA836" s="157"/>
      <c r="AB836" s="157"/>
      <c r="AC836" s="157"/>
      <c r="AD836" s="157"/>
      <c r="AE836" s="157"/>
      <c r="AF836" s="157"/>
      <c r="AG836" s="157"/>
      <c r="AH836" s="157"/>
      <c r="AI836" s="157"/>
      <c r="AJ836" s="157"/>
      <c r="AK836" s="157"/>
      <c r="AL836" s="157"/>
      <c r="AM836" s="157"/>
      <c r="AN836" s="157"/>
      <c r="AO836" s="157"/>
      <c r="AP836" s="157"/>
      <c r="AQ836" s="157"/>
      <c r="AR836" s="157"/>
      <c r="AS836" s="157"/>
      <c r="AT836" s="157"/>
    </row>
    <row r="837" spans="1:46" s="75" customFormat="1" x14ac:dyDescent="0.25">
      <c r="A837" s="79"/>
      <c r="I837" s="76"/>
      <c r="J837" s="157"/>
      <c r="K837" s="157"/>
      <c r="L837" s="157"/>
      <c r="M837" s="157"/>
      <c r="N837" s="157"/>
      <c r="O837" s="157"/>
      <c r="P837" s="157"/>
      <c r="Q837" s="157"/>
      <c r="R837" s="157"/>
      <c r="S837" s="157"/>
      <c r="T837" s="157"/>
      <c r="U837" s="157"/>
      <c r="V837" s="157"/>
      <c r="W837" s="157"/>
      <c r="X837" s="157"/>
      <c r="Y837" s="157"/>
      <c r="Z837" s="157"/>
      <c r="AA837" s="157"/>
      <c r="AB837" s="157"/>
      <c r="AC837" s="157"/>
      <c r="AD837" s="157"/>
      <c r="AE837" s="157"/>
      <c r="AF837" s="157"/>
      <c r="AG837" s="157"/>
      <c r="AH837" s="157"/>
      <c r="AI837" s="157"/>
      <c r="AJ837" s="157"/>
      <c r="AK837" s="157"/>
      <c r="AL837" s="157"/>
      <c r="AM837" s="157"/>
      <c r="AN837" s="157"/>
      <c r="AO837" s="157"/>
      <c r="AP837" s="157"/>
      <c r="AQ837" s="157"/>
      <c r="AR837" s="157"/>
      <c r="AS837" s="157"/>
      <c r="AT837" s="157"/>
    </row>
    <row r="838" spans="1:46" s="75" customFormat="1" x14ac:dyDescent="0.25">
      <c r="A838" s="79"/>
      <c r="I838" s="76"/>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c r="AG838" s="157"/>
      <c r="AH838" s="157"/>
      <c r="AI838" s="157"/>
      <c r="AJ838" s="157"/>
      <c r="AK838" s="157"/>
      <c r="AL838" s="157"/>
      <c r="AM838" s="157"/>
      <c r="AN838" s="157"/>
      <c r="AO838" s="157"/>
      <c r="AP838" s="157"/>
      <c r="AQ838" s="157"/>
      <c r="AR838" s="157"/>
      <c r="AS838" s="157"/>
      <c r="AT838" s="157"/>
    </row>
    <row r="839" spans="1:46" s="75" customFormat="1" x14ac:dyDescent="0.25">
      <c r="A839" s="79"/>
      <c r="I839" s="76"/>
      <c r="J839" s="157"/>
      <c r="K839" s="157"/>
      <c r="L839" s="157"/>
      <c r="M839" s="157"/>
      <c r="N839" s="157"/>
      <c r="O839" s="157"/>
      <c r="P839" s="157"/>
      <c r="Q839" s="157"/>
      <c r="R839" s="157"/>
      <c r="S839" s="157"/>
      <c r="T839" s="157"/>
      <c r="U839" s="157"/>
      <c r="V839" s="157"/>
      <c r="W839" s="157"/>
      <c r="X839" s="157"/>
      <c r="Y839" s="157"/>
      <c r="Z839" s="157"/>
      <c r="AA839" s="157"/>
      <c r="AB839" s="157"/>
      <c r="AC839" s="157"/>
      <c r="AD839" s="157"/>
      <c r="AE839" s="157"/>
      <c r="AF839" s="157"/>
      <c r="AG839" s="157"/>
      <c r="AH839" s="157"/>
      <c r="AI839" s="157"/>
      <c r="AJ839" s="157"/>
      <c r="AK839" s="157"/>
      <c r="AL839" s="157"/>
      <c r="AM839" s="157"/>
      <c r="AN839" s="157"/>
      <c r="AO839" s="157"/>
      <c r="AP839" s="157"/>
      <c r="AQ839" s="157"/>
      <c r="AR839" s="157"/>
      <c r="AS839" s="157"/>
      <c r="AT839" s="157"/>
    </row>
    <row r="840" spans="1:46" s="75" customFormat="1" x14ac:dyDescent="0.25">
      <c r="A840" s="79"/>
      <c r="I840" s="76"/>
      <c r="J840" s="157"/>
      <c r="K840" s="157"/>
      <c r="L840" s="157"/>
      <c r="M840" s="157"/>
      <c r="N840" s="157"/>
      <c r="O840" s="157"/>
      <c r="P840" s="157"/>
      <c r="Q840" s="157"/>
      <c r="R840" s="157"/>
      <c r="S840" s="157"/>
      <c r="T840" s="157"/>
      <c r="U840" s="157"/>
      <c r="V840" s="157"/>
      <c r="W840" s="157"/>
      <c r="X840" s="157"/>
      <c r="Y840" s="157"/>
      <c r="Z840" s="157"/>
      <c r="AA840" s="157"/>
      <c r="AB840" s="157"/>
      <c r="AC840" s="157"/>
      <c r="AD840" s="157"/>
      <c r="AE840" s="157"/>
      <c r="AF840" s="157"/>
      <c r="AG840" s="157"/>
      <c r="AH840" s="157"/>
      <c r="AI840" s="157"/>
      <c r="AJ840" s="157"/>
      <c r="AK840" s="157"/>
      <c r="AL840" s="157"/>
      <c r="AM840" s="157"/>
      <c r="AN840" s="157"/>
      <c r="AO840" s="157"/>
      <c r="AP840" s="157"/>
      <c r="AQ840" s="157"/>
      <c r="AR840" s="157"/>
      <c r="AS840" s="157"/>
      <c r="AT840" s="157"/>
    </row>
    <row r="841" spans="1:46" s="75" customFormat="1" x14ac:dyDescent="0.25">
      <c r="A841" s="79"/>
      <c r="I841" s="76"/>
      <c r="J841" s="157"/>
      <c r="K841" s="157"/>
      <c r="L841" s="157"/>
      <c r="M841" s="157"/>
      <c r="N841" s="157"/>
      <c r="O841" s="157"/>
      <c r="P841" s="157"/>
      <c r="Q841" s="157"/>
      <c r="R841" s="157"/>
      <c r="S841" s="157"/>
      <c r="T841" s="157"/>
      <c r="U841" s="157"/>
      <c r="V841" s="157"/>
      <c r="W841" s="157"/>
      <c r="X841" s="157"/>
      <c r="Y841" s="157"/>
      <c r="Z841" s="157"/>
      <c r="AA841" s="157"/>
      <c r="AB841" s="157"/>
      <c r="AC841" s="157"/>
      <c r="AD841" s="157"/>
      <c r="AE841" s="157"/>
      <c r="AF841" s="157"/>
      <c r="AG841" s="157"/>
      <c r="AH841" s="157"/>
      <c r="AI841" s="157"/>
      <c r="AJ841" s="157"/>
      <c r="AK841" s="157"/>
      <c r="AL841" s="157"/>
      <c r="AM841" s="157"/>
      <c r="AN841" s="157"/>
      <c r="AO841" s="157"/>
      <c r="AP841" s="157"/>
      <c r="AQ841" s="157"/>
      <c r="AR841" s="157"/>
      <c r="AS841" s="157"/>
      <c r="AT841" s="157"/>
    </row>
    <row r="842" spans="1:46" s="75" customFormat="1" x14ac:dyDescent="0.25">
      <c r="A842" s="79"/>
      <c r="I842" s="76"/>
      <c r="J842" s="157"/>
      <c r="K842" s="157"/>
      <c r="L842" s="157"/>
      <c r="M842" s="157"/>
      <c r="N842" s="157"/>
      <c r="O842" s="157"/>
      <c r="P842" s="157"/>
      <c r="Q842" s="157"/>
      <c r="R842" s="157"/>
      <c r="S842" s="157"/>
      <c r="T842" s="157"/>
      <c r="U842" s="157"/>
      <c r="V842" s="157"/>
      <c r="W842" s="157"/>
      <c r="X842" s="157"/>
      <c r="Y842" s="157"/>
      <c r="Z842" s="157"/>
      <c r="AA842" s="157"/>
      <c r="AB842" s="157"/>
      <c r="AC842" s="157"/>
      <c r="AD842" s="157"/>
      <c r="AE842" s="157"/>
      <c r="AF842" s="157"/>
      <c r="AG842" s="157"/>
      <c r="AH842" s="157"/>
      <c r="AI842" s="157"/>
      <c r="AJ842" s="157"/>
      <c r="AK842" s="157"/>
      <c r="AL842" s="157"/>
      <c r="AM842" s="157"/>
      <c r="AN842" s="157"/>
      <c r="AO842" s="157"/>
      <c r="AP842" s="157"/>
      <c r="AQ842" s="157"/>
      <c r="AR842" s="157"/>
      <c r="AS842" s="157"/>
      <c r="AT842" s="157"/>
    </row>
    <row r="843" spans="1:46" s="75" customFormat="1" x14ac:dyDescent="0.25">
      <c r="A843" s="79"/>
      <c r="I843" s="76"/>
      <c r="J843" s="157"/>
      <c r="K843" s="157"/>
      <c r="L843" s="157"/>
      <c r="M843" s="157"/>
      <c r="N843" s="157"/>
      <c r="O843" s="157"/>
      <c r="P843" s="157"/>
      <c r="Q843" s="157"/>
      <c r="R843" s="157"/>
      <c r="S843" s="157"/>
      <c r="T843" s="157"/>
      <c r="U843" s="157"/>
      <c r="V843" s="157"/>
      <c r="W843" s="157"/>
      <c r="X843" s="157"/>
      <c r="Y843" s="157"/>
      <c r="Z843" s="157"/>
      <c r="AA843" s="157"/>
      <c r="AB843" s="157"/>
      <c r="AC843" s="157"/>
      <c r="AD843" s="157"/>
      <c r="AE843" s="157"/>
      <c r="AF843" s="157"/>
      <c r="AG843" s="157"/>
      <c r="AH843" s="157"/>
      <c r="AI843" s="157"/>
      <c r="AJ843" s="157"/>
      <c r="AK843" s="157"/>
      <c r="AL843" s="157"/>
      <c r="AM843" s="157"/>
      <c r="AN843" s="157"/>
      <c r="AO843" s="157"/>
      <c r="AP843" s="157"/>
      <c r="AQ843" s="157"/>
      <c r="AR843" s="157"/>
      <c r="AS843" s="157"/>
      <c r="AT843" s="157"/>
    </row>
    <row r="844" spans="1:46" s="75" customFormat="1" x14ac:dyDescent="0.25">
      <c r="A844" s="79"/>
      <c r="I844" s="76"/>
      <c r="J844" s="157"/>
      <c r="K844" s="157"/>
      <c r="L844" s="157"/>
      <c r="M844" s="157"/>
      <c r="N844" s="157"/>
      <c r="O844" s="157"/>
      <c r="P844" s="157"/>
      <c r="Q844" s="157"/>
      <c r="R844" s="157"/>
      <c r="S844" s="157"/>
      <c r="T844" s="157"/>
      <c r="U844" s="157"/>
      <c r="V844" s="157"/>
      <c r="W844" s="157"/>
      <c r="X844" s="157"/>
      <c r="Y844" s="157"/>
      <c r="Z844" s="157"/>
      <c r="AA844" s="157"/>
      <c r="AB844" s="157"/>
      <c r="AC844" s="157"/>
      <c r="AD844" s="157"/>
      <c r="AE844" s="157"/>
      <c r="AF844" s="157"/>
      <c r="AG844" s="157"/>
      <c r="AH844" s="157"/>
      <c r="AI844" s="157"/>
      <c r="AJ844" s="157"/>
      <c r="AK844" s="157"/>
      <c r="AL844" s="157"/>
      <c r="AM844" s="157"/>
      <c r="AN844" s="157"/>
      <c r="AO844" s="157"/>
      <c r="AP844" s="157"/>
      <c r="AQ844" s="157"/>
      <c r="AR844" s="157"/>
      <c r="AS844" s="157"/>
      <c r="AT844" s="157"/>
    </row>
    <row r="845" spans="1:46" s="75" customFormat="1" x14ac:dyDescent="0.25">
      <c r="A845" s="79"/>
      <c r="I845" s="76"/>
      <c r="J845" s="157"/>
      <c r="K845" s="157"/>
      <c r="L845" s="157"/>
      <c r="M845" s="157"/>
      <c r="N845" s="157"/>
      <c r="O845" s="157"/>
      <c r="P845" s="157"/>
      <c r="Q845" s="157"/>
      <c r="R845" s="157"/>
      <c r="S845" s="157"/>
      <c r="T845" s="157"/>
      <c r="U845" s="157"/>
      <c r="V845" s="157"/>
      <c r="W845" s="157"/>
      <c r="X845" s="157"/>
      <c r="Y845" s="157"/>
      <c r="Z845" s="157"/>
      <c r="AA845" s="157"/>
      <c r="AB845" s="157"/>
      <c r="AC845" s="157"/>
      <c r="AD845" s="157"/>
      <c r="AE845" s="157"/>
      <c r="AF845" s="157"/>
      <c r="AG845" s="157"/>
      <c r="AH845" s="157"/>
      <c r="AI845" s="157"/>
      <c r="AJ845" s="157"/>
      <c r="AK845" s="157"/>
      <c r="AL845" s="157"/>
      <c r="AM845" s="157"/>
      <c r="AN845" s="157"/>
      <c r="AO845" s="157"/>
      <c r="AP845" s="157"/>
      <c r="AQ845" s="157"/>
      <c r="AR845" s="157"/>
      <c r="AS845" s="157"/>
      <c r="AT845" s="157"/>
    </row>
    <row r="846" spans="1:46" s="75" customFormat="1" x14ac:dyDescent="0.25">
      <c r="A846" s="79"/>
      <c r="I846" s="76"/>
      <c r="J846" s="157"/>
      <c r="K846" s="157"/>
      <c r="L846" s="157"/>
      <c r="M846" s="157"/>
      <c r="N846" s="157"/>
      <c r="O846" s="157"/>
      <c r="P846" s="157"/>
      <c r="Q846" s="157"/>
      <c r="R846" s="157"/>
      <c r="S846" s="157"/>
      <c r="T846" s="157"/>
      <c r="U846" s="157"/>
      <c r="V846" s="157"/>
      <c r="W846" s="157"/>
      <c r="X846" s="157"/>
      <c r="Y846" s="157"/>
      <c r="Z846" s="157"/>
      <c r="AA846" s="157"/>
      <c r="AB846" s="157"/>
      <c r="AC846" s="157"/>
      <c r="AD846" s="157"/>
      <c r="AE846" s="157"/>
      <c r="AF846" s="157"/>
      <c r="AG846" s="157"/>
      <c r="AH846" s="157"/>
      <c r="AI846" s="157"/>
      <c r="AJ846" s="157"/>
      <c r="AK846" s="157"/>
      <c r="AL846" s="157"/>
      <c r="AM846" s="157"/>
      <c r="AN846" s="157"/>
      <c r="AO846" s="157"/>
      <c r="AP846" s="157"/>
      <c r="AQ846" s="157"/>
      <c r="AR846" s="157"/>
      <c r="AS846" s="157"/>
      <c r="AT846" s="157"/>
    </row>
    <row r="847" spans="1:46" s="75" customFormat="1" x14ac:dyDescent="0.25">
      <c r="A847" s="79"/>
      <c r="I847" s="76"/>
      <c r="J847" s="157"/>
      <c r="K847" s="157"/>
      <c r="L847" s="157"/>
      <c r="M847" s="157"/>
      <c r="N847" s="157"/>
      <c r="O847" s="157"/>
      <c r="P847" s="157"/>
      <c r="Q847" s="157"/>
      <c r="R847" s="157"/>
      <c r="S847" s="157"/>
      <c r="T847" s="157"/>
      <c r="U847" s="157"/>
      <c r="V847" s="157"/>
      <c r="W847" s="157"/>
      <c r="X847" s="157"/>
      <c r="Y847" s="157"/>
      <c r="Z847" s="157"/>
      <c r="AA847" s="157"/>
      <c r="AB847" s="157"/>
      <c r="AC847" s="157"/>
      <c r="AD847" s="157"/>
      <c r="AE847" s="157"/>
      <c r="AF847" s="157"/>
      <c r="AG847" s="157"/>
      <c r="AH847" s="157"/>
      <c r="AI847" s="157"/>
      <c r="AJ847" s="157"/>
      <c r="AK847" s="157"/>
      <c r="AL847" s="157"/>
      <c r="AM847" s="157"/>
      <c r="AN847" s="157"/>
      <c r="AO847" s="157"/>
      <c r="AP847" s="157"/>
      <c r="AQ847" s="157"/>
      <c r="AR847" s="157"/>
      <c r="AS847" s="157"/>
      <c r="AT847" s="157"/>
    </row>
    <row r="848" spans="1:46" s="75" customFormat="1" x14ac:dyDescent="0.25">
      <c r="A848" s="79"/>
      <c r="I848" s="76"/>
      <c r="J848" s="157"/>
      <c r="K848" s="157"/>
      <c r="L848" s="157"/>
      <c r="M848" s="157"/>
      <c r="N848" s="157"/>
      <c r="O848" s="157"/>
      <c r="P848" s="157"/>
      <c r="Q848" s="157"/>
      <c r="R848" s="157"/>
      <c r="S848" s="157"/>
      <c r="T848" s="157"/>
      <c r="U848" s="157"/>
      <c r="V848" s="157"/>
      <c r="W848" s="157"/>
      <c r="X848" s="157"/>
      <c r="Y848" s="157"/>
      <c r="Z848" s="157"/>
      <c r="AA848" s="157"/>
      <c r="AB848" s="157"/>
      <c r="AC848" s="157"/>
      <c r="AD848" s="157"/>
      <c r="AE848" s="157"/>
      <c r="AF848" s="157"/>
      <c r="AG848" s="157"/>
      <c r="AH848" s="157"/>
      <c r="AI848" s="157"/>
      <c r="AJ848" s="157"/>
      <c r="AK848" s="157"/>
      <c r="AL848" s="157"/>
      <c r="AM848" s="157"/>
      <c r="AN848" s="157"/>
      <c r="AO848" s="157"/>
      <c r="AP848" s="157"/>
      <c r="AQ848" s="157"/>
      <c r="AR848" s="157"/>
      <c r="AS848" s="157"/>
      <c r="AT848" s="157"/>
    </row>
    <row r="849" spans="1:46" s="75" customFormat="1" x14ac:dyDescent="0.25">
      <c r="A849" s="79"/>
      <c r="I849" s="76"/>
      <c r="J849" s="157"/>
      <c r="K849" s="157"/>
      <c r="L849" s="157"/>
      <c r="M849" s="157"/>
      <c r="N849" s="157"/>
      <c r="O849" s="157"/>
      <c r="P849" s="157"/>
      <c r="Q849" s="157"/>
      <c r="R849" s="157"/>
      <c r="S849" s="157"/>
      <c r="T849" s="157"/>
      <c r="U849" s="157"/>
      <c r="V849" s="157"/>
      <c r="W849" s="157"/>
      <c r="X849" s="157"/>
      <c r="Y849" s="157"/>
      <c r="Z849" s="157"/>
      <c r="AA849" s="157"/>
      <c r="AB849" s="157"/>
      <c r="AC849" s="157"/>
      <c r="AD849" s="157"/>
      <c r="AE849" s="157"/>
      <c r="AF849" s="157"/>
      <c r="AG849" s="157"/>
      <c r="AH849" s="157"/>
      <c r="AI849" s="157"/>
      <c r="AJ849" s="157"/>
      <c r="AK849" s="157"/>
      <c r="AL849" s="157"/>
      <c r="AM849" s="157"/>
      <c r="AN849" s="157"/>
      <c r="AO849" s="157"/>
      <c r="AP849" s="157"/>
      <c r="AQ849" s="157"/>
      <c r="AR849" s="157"/>
      <c r="AS849" s="157"/>
      <c r="AT849" s="157"/>
    </row>
    <row r="850" spans="1:46" s="75" customFormat="1" x14ac:dyDescent="0.25">
      <c r="A850" s="79"/>
      <c r="I850" s="76"/>
      <c r="J850" s="157"/>
      <c r="K850" s="157"/>
      <c r="L850" s="157"/>
      <c r="M850" s="157"/>
      <c r="N850" s="157"/>
      <c r="O850" s="157"/>
      <c r="P850" s="157"/>
      <c r="Q850" s="157"/>
      <c r="R850" s="157"/>
      <c r="S850" s="157"/>
      <c r="T850" s="157"/>
      <c r="U850" s="157"/>
      <c r="V850" s="157"/>
      <c r="W850" s="157"/>
      <c r="X850" s="157"/>
      <c r="Y850" s="157"/>
      <c r="Z850" s="157"/>
      <c r="AA850" s="157"/>
      <c r="AB850" s="157"/>
      <c r="AC850" s="157"/>
      <c r="AD850" s="157"/>
      <c r="AE850" s="157"/>
      <c r="AF850" s="157"/>
      <c r="AG850" s="157"/>
      <c r="AH850" s="157"/>
      <c r="AI850" s="157"/>
      <c r="AJ850" s="157"/>
      <c r="AK850" s="157"/>
      <c r="AL850" s="157"/>
      <c r="AM850" s="157"/>
      <c r="AN850" s="157"/>
      <c r="AO850" s="157"/>
      <c r="AP850" s="157"/>
      <c r="AQ850" s="157"/>
      <c r="AR850" s="157"/>
      <c r="AS850" s="157"/>
      <c r="AT850" s="157"/>
    </row>
    <row r="851" spans="1:46" s="75" customFormat="1" x14ac:dyDescent="0.25">
      <c r="A851" s="79"/>
      <c r="I851" s="76"/>
      <c r="J851" s="157"/>
      <c r="K851" s="157"/>
      <c r="L851" s="157"/>
      <c r="M851" s="157"/>
      <c r="N851" s="157"/>
      <c r="O851" s="157"/>
      <c r="P851" s="157"/>
      <c r="Q851" s="157"/>
      <c r="R851" s="157"/>
      <c r="S851" s="157"/>
      <c r="T851" s="157"/>
      <c r="U851" s="157"/>
      <c r="V851" s="157"/>
      <c r="W851" s="157"/>
      <c r="X851" s="157"/>
      <c r="Y851" s="157"/>
      <c r="Z851" s="157"/>
      <c r="AA851" s="157"/>
      <c r="AB851" s="157"/>
      <c r="AC851" s="157"/>
      <c r="AD851" s="157"/>
      <c r="AE851" s="157"/>
      <c r="AF851" s="157"/>
      <c r="AG851" s="157"/>
      <c r="AH851" s="157"/>
      <c r="AI851" s="157"/>
      <c r="AJ851" s="157"/>
      <c r="AK851" s="157"/>
      <c r="AL851" s="157"/>
      <c r="AM851" s="157"/>
      <c r="AN851" s="157"/>
      <c r="AO851" s="157"/>
      <c r="AP851" s="157"/>
      <c r="AQ851" s="157"/>
      <c r="AR851" s="157"/>
      <c r="AS851" s="157"/>
      <c r="AT851" s="157"/>
    </row>
    <row r="852" spans="1:46" s="75" customFormat="1" x14ac:dyDescent="0.25">
      <c r="A852" s="79"/>
      <c r="I852" s="76"/>
      <c r="J852" s="157"/>
      <c r="K852" s="157"/>
      <c r="L852" s="157"/>
      <c r="M852" s="157"/>
      <c r="N852" s="157"/>
      <c r="O852" s="157"/>
      <c r="P852" s="157"/>
      <c r="Q852" s="157"/>
      <c r="R852" s="157"/>
      <c r="S852" s="157"/>
      <c r="T852" s="157"/>
      <c r="U852" s="157"/>
      <c r="V852" s="157"/>
      <c r="W852" s="157"/>
      <c r="X852" s="157"/>
      <c r="Y852" s="157"/>
      <c r="Z852" s="157"/>
      <c r="AA852" s="157"/>
      <c r="AB852" s="157"/>
      <c r="AC852" s="157"/>
      <c r="AD852" s="157"/>
      <c r="AE852" s="157"/>
      <c r="AF852" s="157"/>
      <c r="AG852" s="157"/>
      <c r="AH852" s="157"/>
      <c r="AI852" s="157"/>
      <c r="AJ852" s="157"/>
      <c r="AK852" s="157"/>
      <c r="AL852" s="157"/>
      <c r="AM852" s="157"/>
      <c r="AN852" s="157"/>
      <c r="AO852" s="157"/>
      <c r="AP852" s="157"/>
      <c r="AQ852" s="157"/>
      <c r="AR852" s="157"/>
      <c r="AS852" s="157"/>
      <c r="AT852" s="157"/>
    </row>
    <row r="853" spans="1:46" s="75" customFormat="1" x14ac:dyDescent="0.25">
      <c r="A853" s="79"/>
      <c r="I853" s="76"/>
      <c r="J853" s="157"/>
      <c r="K853" s="157"/>
      <c r="L853" s="157"/>
      <c r="M853" s="157"/>
      <c r="N853" s="157"/>
      <c r="O853" s="157"/>
      <c r="P853" s="157"/>
      <c r="Q853" s="157"/>
      <c r="R853" s="157"/>
      <c r="S853" s="157"/>
      <c r="T853" s="157"/>
      <c r="U853" s="157"/>
      <c r="V853" s="157"/>
      <c r="W853" s="157"/>
      <c r="X853" s="157"/>
      <c r="Y853" s="157"/>
      <c r="Z853" s="157"/>
      <c r="AA853" s="157"/>
      <c r="AB853" s="157"/>
      <c r="AC853" s="157"/>
      <c r="AD853" s="157"/>
      <c r="AE853" s="157"/>
      <c r="AF853" s="157"/>
      <c r="AG853" s="157"/>
      <c r="AH853" s="157"/>
      <c r="AI853" s="157"/>
      <c r="AJ853" s="157"/>
      <c r="AK853" s="157"/>
      <c r="AL853" s="157"/>
      <c r="AM853" s="157"/>
      <c r="AN853" s="157"/>
      <c r="AO853" s="157"/>
      <c r="AP853" s="157"/>
      <c r="AQ853" s="157"/>
      <c r="AR853" s="157"/>
      <c r="AS853" s="157"/>
      <c r="AT853" s="157"/>
    </row>
    <row r="854" spans="1:46" s="75" customFormat="1" x14ac:dyDescent="0.25">
      <c r="A854" s="79"/>
      <c r="I854" s="76"/>
      <c r="J854" s="157"/>
      <c r="K854" s="157"/>
      <c r="L854" s="157"/>
      <c r="M854" s="157"/>
      <c r="N854" s="157"/>
      <c r="O854" s="157"/>
      <c r="P854" s="157"/>
      <c r="Q854" s="157"/>
      <c r="R854" s="157"/>
      <c r="S854" s="157"/>
      <c r="T854" s="157"/>
      <c r="U854" s="157"/>
      <c r="V854" s="157"/>
      <c r="W854" s="157"/>
      <c r="X854" s="157"/>
      <c r="Y854" s="157"/>
      <c r="Z854" s="157"/>
      <c r="AA854" s="157"/>
      <c r="AB854" s="157"/>
      <c r="AC854" s="157"/>
      <c r="AD854" s="157"/>
      <c r="AE854" s="157"/>
      <c r="AF854" s="157"/>
      <c r="AG854" s="157"/>
      <c r="AH854" s="157"/>
      <c r="AI854" s="157"/>
      <c r="AJ854" s="157"/>
      <c r="AK854" s="157"/>
      <c r="AL854" s="157"/>
      <c r="AM854" s="157"/>
      <c r="AN854" s="157"/>
      <c r="AO854" s="157"/>
      <c r="AP854" s="157"/>
      <c r="AQ854" s="157"/>
      <c r="AR854" s="157"/>
      <c r="AS854" s="157"/>
      <c r="AT854" s="157"/>
    </row>
    <row r="855" spans="1:46" s="75" customFormat="1" x14ac:dyDescent="0.25">
      <c r="A855" s="79"/>
      <c r="I855" s="76"/>
      <c r="J855" s="157"/>
      <c r="K855" s="157"/>
      <c r="L855" s="157"/>
      <c r="M855" s="157"/>
      <c r="N855" s="157"/>
      <c r="O855" s="157"/>
      <c r="P855" s="157"/>
      <c r="Q855" s="157"/>
      <c r="R855" s="157"/>
      <c r="S855" s="157"/>
      <c r="T855" s="157"/>
      <c r="U855" s="157"/>
      <c r="V855" s="157"/>
      <c r="W855" s="157"/>
      <c r="X855" s="157"/>
      <c r="Y855" s="157"/>
      <c r="Z855" s="157"/>
      <c r="AA855" s="157"/>
      <c r="AB855" s="157"/>
      <c r="AC855" s="157"/>
      <c r="AD855" s="157"/>
      <c r="AE855" s="157"/>
      <c r="AF855" s="157"/>
      <c r="AG855" s="157"/>
      <c r="AH855" s="157"/>
      <c r="AI855" s="157"/>
      <c r="AJ855" s="157"/>
      <c r="AK855" s="157"/>
      <c r="AL855" s="157"/>
      <c r="AM855" s="157"/>
      <c r="AN855" s="157"/>
      <c r="AO855" s="157"/>
      <c r="AP855" s="157"/>
      <c r="AQ855" s="157"/>
      <c r="AR855" s="157"/>
      <c r="AS855" s="157"/>
      <c r="AT855" s="157"/>
    </row>
    <row r="856" spans="1:46" s="75" customFormat="1" x14ac:dyDescent="0.25">
      <c r="A856" s="79"/>
      <c r="I856" s="76"/>
      <c r="J856" s="157"/>
      <c r="K856" s="157"/>
      <c r="L856" s="157"/>
      <c r="M856" s="157"/>
      <c r="N856" s="157"/>
      <c r="O856" s="157"/>
      <c r="P856" s="157"/>
      <c r="Q856" s="157"/>
      <c r="R856" s="157"/>
      <c r="S856" s="157"/>
      <c r="T856" s="157"/>
      <c r="U856" s="157"/>
      <c r="V856" s="157"/>
      <c r="W856" s="157"/>
      <c r="X856" s="157"/>
      <c r="Y856" s="157"/>
      <c r="Z856" s="157"/>
      <c r="AA856" s="157"/>
      <c r="AB856" s="157"/>
      <c r="AC856" s="157"/>
      <c r="AD856" s="157"/>
      <c r="AE856" s="157"/>
      <c r="AF856" s="157"/>
      <c r="AG856" s="157"/>
      <c r="AH856" s="157"/>
      <c r="AI856" s="157"/>
      <c r="AJ856" s="157"/>
      <c r="AK856" s="157"/>
      <c r="AL856" s="157"/>
      <c r="AM856" s="157"/>
      <c r="AN856" s="157"/>
      <c r="AO856" s="157"/>
      <c r="AP856" s="157"/>
      <c r="AQ856" s="157"/>
      <c r="AR856" s="157"/>
      <c r="AS856" s="157"/>
      <c r="AT856" s="157"/>
    </row>
    <row r="857" spans="1:46" s="75" customFormat="1" x14ac:dyDescent="0.25">
      <c r="A857" s="79"/>
      <c r="I857" s="76"/>
      <c r="J857" s="157"/>
      <c r="K857" s="157"/>
      <c r="L857" s="157"/>
      <c r="M857" s="157"/>
      <c r="N857" s="157"/>
      <c r="O857" s="157"/>
      <c r="P857" s="157"/>
      <c r="Q857" s="157"/>
      <c r="R857" s="157"/>
      <c r="S857" s="157"/>
      <c r="T857" s="157"/>
      <c r="U857" s="157"/>
      <c r="V857" s="157"/>
      <c r="W857" s="157"/>
      <c r="X857" s="157"/>
      <c r="Y857" s="157"/>
      <c r="Z857" s="157"/>
      <c r="AA857" s="157"/>
      <c r="AB857" s="157"/>
      <c r="AC857" s="157"/>
      <c r="AD857" s="157"/>
      <c r="AE857" s="157"/>
      <c r="AF857" s="157"/>
      <c r="AG857" s="157"/>
      <c r="AH857" s="157"/>
      <c r="AI857" s="157"/>
      <c r="AJ857" s="157"/>
      <c r="AK857" s="157"/>
      <c r="AL857" s="157"/>
      <c r="AM857" s="157"/>
      <c r="AN857" s="157"/>
      <c r="AO857" s="157"/>
      <c r="AP857" s="157"/>
      <c r="AQ857" s="157"/>
      <c r="AR857" s="157"/>
      <c r="AS857" s="157"/>
      <c r="AT857" s="157"/>
    </row>
    <row r="858" spans="1:46" s="75" customFormat="1" x14ac:dyDescent="0.25">
      <c r="A858" s="79"/>
      <c r="I858" s="76"/>
      <c r="J858" s="157"/>
      <c r="K858" s="157"/>
      <c r="L858" s="157"/>
      <c r="M858" s="157"/>
      <c r="N858" s="157"/>
      <c r="O858" s="157"/>
      <c r="P858" s="157"/>
      <c r="Q858" s="157"/>
      <c r="R858" s="157"/>
      <c r="S858" s="157"/>
      <c r="T858" s="157"/>
      <c r="U858" s="157"/>
      <c r="V858" s="157"/>
      <c r="W858" s="157"/>
      <c r="X858" s="157"/>
      <c r="Y858" s="157"/>
      <c r="Z858" s="157"/>
      <c r="AA858" s="157"/>
      <c r="AB858" s="157"/>
      <c r="AC858" s="157"/>
      <c r="AD858" s="157"/>
      <c r="AE858" s="157"/>
      <c r="AF858" s="157"/>
      <c r="AG858" s="157"/>
      <c r="AH858" s="157"/>
      <c r="AI858" s="157"/>
      <c r="AJ858" s="157"/>
      <c r="AK858" s="157"/>
      <c r="AL858" s="157"/>
      <c r="AM858" s="157"/>
      <c r="AN858" s="157"/>
      <c r="AO858" s="157"/>
      <c r="AP858" s="157"/>
      <c r="AQ858" s="157"/>
      <c r="AR858" s="157"/>
      <c r="AS858" s="157"/>
      <c r="AT858" s="157"/>
    </row>
    <row r="859" spans="1:46" s="75" customFormat="1" x14ac:dyDescent="0.25">
      <c r="A859" s="79"/>
      <c r="I859" s="76"/>
      <c r="J859" s="157"/>
      <c r="K859" s="157"/>
      <c r="L859" s="157"/>
      <c r="M859" s="157"/>
      <c r="N859" s="157"/>
      <c r="O859" s="157"/>
      <c r="P859" s="157"/>
      <c r="Q859" s="157"/>
      <c r="R859" s="157"/>
      <c r="S859" s="157"/>
      <c r="T859" s="157"/>
      <c r="U859" s="157"/>
      <c r="V859" s="157"/>
      <c r="W859" s="157"/>
      <c r="X859" s="157"/>
      <c r="Y859" s="157"/>
      <c r="Z859" s="157"/>
      <c r="AA859" s="157"/>
      <c r="AB859" s="157"/>
      <c r="AC859" s="157"/>
      <c r="AD859" s="157"/>
      <c r="AE859" s="157"/>
      <c r="AF859" s="157"/>
      <c r="AG859" s="157"/>
      <c r="AH859" s="157"/>
      <c r="AI859" s="157"/>
      <c r="AJ859" s="157"/>
      <c r="AK859" s="157"/>
      <c r="AL859" s="157"/>
      <c r="AM859" s="157"/>
      <c r="AN859" s="157"/>
      <c r="AO859" s="157"/>
      <c r="AP859" s="157"/>
      <c r="AQ859" s="157"/>
      <c r="AR859" s="157"/>
      <c r="AS859" s="157"/>
      <c r="AT859" s="157"/>
    </row>
    <row r="860" spans="1:46" s="75" customFormat="1" x14ac:dyDescent="0.25">
      <c r="A860" s="79"/>
      <c r="I860" s="76"/>
      <c r="J860" s="157"/>
      <c r="K860" s="157"/>
      <c r="L860" s="157"/>
      <c r="M860" s="157"/>
      <c r="N860" s="157"/>
      <c r="O860" s="157"/>
      <c r="P860" s="157"/>
      <c r="Q860" s="157"/>
      <c r="R860" s="157"/>
      <c r="S860" s="157"/>
      <c r="T860" s="157"/>
      <c r="U860" s="157"/>
      <c r="V860" s="157"/>
      <c r="W860" s="157"/>
      <c r="X860" s="157"/>
      <c r="Y860" s="157"/>
      <c r="Z860" s="157"/>
      <c r="AA860" s="157"/>
      <c r="AB860" s="157"/>
      <c r="AC860" s="157"/>
      <c r="AD860" s="157"/>
      <c r="AE860" s="157"/>
      <c r="AF860" s="157"/>
      <c r="AG860" s="157"/>
      <c r="AH860" s="157"/>
      <c r="AI860" s="157"/>
      <c r="AJ860" s="157"/>
      <c r="AK860" s="157"/>
      <c r="AL860" s="157"/>
      <c r="AM860" s="157"/>
      <c r="AN860" s="157"/>
      <c r="AO860" s="157"/>
      <c r="AP860" s="157"/>
      <c r="AQ860" s="157"/>
      <c r="AR860" s="157"/>
      <c r="AS860" s="157"/>
      <c r="AT860" s="157"/>
    </row>
    <row r="861" spans="1:46" s="75" customFormat="1" x14ac:dyDescent="0.25">
      <c r="A861" s="79"/>
      <c r="I861" s="76"/>
      <c r="J861" s="157"/>
      <c r="K861" s="157"/>
      <c r="L861" s="157"/>
      <c r="M861" s="157"/>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157"/>
      <c r="AL861" s="157"/>
      <c r="AM861" s="157"/>
      <c r="AN861" s="157"/>
      <c r="AO861" s="157"/>
      <c r="AP861" s="157"/>
      <c r="AQ861" s="157"/>
      <c r="AR861" s="157"/>
      <c r="AS861" s="157"/>
      <c r="AT861" s="157"/>
    </row>
    <row r="862" spans="1:46" s="75" customFormat="1" x14ac:dyDescent="0.25">
      <c r="A862" s="79"/>
      <c r="I862" s="76"/>
      <c r="J862" s="157"/>
      <c r="K862" s="157"/>
      <c r="L862" s="157"/>
      <c r="M862" s="157"/>
      <c r="N862" s="157"/>
      <c r="O862" s="157"/>
      <c r="P862" s="157"/>
      <c r="Q862" s="157"/>
      <c r="R862" s="157"/>
      <c r="S862" s="157"/>
      <c r="T862" s="157"/>
      <c r="U862" s="157"/>
      <c r="V862" s="157"/>
      <c r="W862" s="157"/>
      <c r="X862" s="157"/>
      <c r="Y862" s="157"/>
      <c r="Z862" s="157"/>
      <c r="AA862" s="157"/>
      <c r="AB862" s="157"/>
      <c r="AC862" s="157"/>
      <c r="AD862" s="157"/>
      <c r="AE862" s="157"/>
      <c r="AF862" s="157"/>
      <c r="AG862" s="157"/>
      <c r="AH862" s="157"/>
      <c r="AI862" s="157"/>
      <c r="AJ862" s="157"/>
      <c r="AK862" s="157"/>
      <c r="AL862" s="157"/>
      <c r="AM862" s="157"/>
      <c r="AN862" s="157"/>
      <c r="AO862" s="157"/>
      <c r="AP862" s="157"/>
      <c r="AQ862" s="157"/>
      <c r="AR862" s="157"/>
      <c r="AS862" s="157"/>
      <c r="AT862" s="157"/>
    </row>
    <row r="863" spans="1:46" s="75" customFormat="1" x14ac:dyDescent="0.25">
      <c r="A863" s="79"/>
      <c r="I863" s="76"/>
      <c r="J863" s="157"/>
      <c r="K863" s="157"/>
      <c r="L863" s="157"/>
      <c r="M863" s="157"/>
      <c r="N863" s="157"/>
      <c r="O863" s="157"/>
      <c r="P863" s="157"/>
      <c r="Q863" s="157"/>
      <c r="R863" s="157"/>
      <c r="S863" s="157"/>
      <c r="T863" s="157"/>
      <c r="U863" s="157"/>
      <c r="V863" s="157"/>
      <c r="W863" s="157"/>
      <c r="X863" s="157"/>
      <c r="Y863" s="157"/>
      <c r="Z863" s="157"/>
      <c r="AA863" s="157"/>
      <c r="AB863" s="157"/>
      <c r="AC863" s="157"/>
      <c r="AD863" s="157"/>
      <c r="AE863" s="157"/>
      <c r="AF863" s="157"/>
      <c r="AG863" s="157"/>
      <c r="AH863" s="157"/>
      <c r="AI863" s="157"/>
      <c r="AJ863" s="157"/>
      <c r="AK863" s="157"/>
      <c r="AL863" s="157"/>
      <c r="AM863" s="157"/>
      <c r="AN863" s="157"/>
      <c r="AO863" s="157"/>
      <c r="AP863" s="157"/>
      <c r="AQ863" s="157"/>
      <c r="AR863" s="157"/>
      <c r="AS863" s="157"/>
      <c r="AT863" s="157"/>
    </row>
    <row r="864" spans="1:46" s="75" customFormat="1" x14ac:dyDescent="0.25">
      <c r="A864" s="79"/>
      <c r="I864" s="76"/>
      <c r="J864" s="157"/>
      <c r="K864" s="157"/>
      <c r="L864" s="157"/>
      <c r="M864" s="157"/>
      <c r="N864" s="157"/>
      <c r="O864" s="157"/>
      <c r="P864" s="157"/>
      <c r="Q864" s="157"/>
      <c r="R864" s="157"/>
      <c r="S864" s="157"/>
      <c r="T864" s="157"/>
      <c r="U864" s="157"/>
      <c r="V864" s="157"/>
      <c r="W864" s="157"/>
      <c r="X864" s="157"/>
      <c r="Y864" s="157"/>
      <c r="Z864" s="157"/>
      <c r="AA864" s="157"/>
      <c r="AB864" s="157"/>
      <c r="AC864" s="157"/>
      <c r="AD864" s="157"/>
      <c r="AE864" s="157"/>
      <c r="AF864" s="157"/>
      <c r="AG864" s="157"/>
      <c r="AH864" s="157"/>
      <c r="AI864" s="157"/>
      <c r="AJ864" s="157"/>
      <c r="AK864" s="157"/>
      <c r="AL864" s="157"/>
      <c r="AM864" s="157"/>
      <c r="AN864" s="157"/>
      <c r="AO864" s="157"/>
      <c r="AP864" s="157"/>
      <c r="AQ864" s="157"/>
      <c r="AR864" s="157"/>
      <c r="AS864" s="157"/>
      <c r="AT864" s="157"/>
    </row>
    <row r="865" spans="1:46" s="75" customFormat="1" x14ac:dyDescent="0.25">
      <c r="A865" s="79"/>
      <c r="I865" s="76"/>
      <c r="J865" s="157"/>
      <c r="K865" s="157"/>
      <c r="L865" s="157"/>
      <c r="M865" s="157"/>
      <c r="N865" s="157"/>
      <c r="O865" s="157"/>
      <c r="P865" s="157"/>
      <c r="Q865" s="157"/>
      <c r="R865" s="157"/>
      <c r="S865" s="157"/>
      <c r="T865" s="157"/>
      <c r="U865" s="157"/>
      <c r="V865" s="157"/>
      <c r="W865" s="157"/>
      <c r="X865" s="157"/>
      <c r="Y865" s="157"/>
      <c r="Z865" s="157"/>
      <c r="AA865" s="157"/>
      <c r="AB865" s="157"/>
      <c r="AC865" s="157"/>
      <c r="AD865" s="157"/>
      <c r="AE865" s="157"/>
      <c r="AF865" s="157"/>
      <c r="AG865" s="157"/>
      <c r="AH865" s="157"/>
      <c r="AI865" s="157"/>
      <c r="AJ865" s="157"/>
      <c r="AK865" s="157"/>
      <c r="AL865" s="157"/>
      <c r="AM865" s="157"/>
      <c r="AN865" s="157"/>
      <c r="AO865" s="157"/>
      <c r="AP865" s="157"/>
      <c r="AQ865" s="157"/>
      <c r="AR865" s="157"/>
      <c r="AS865" s="157"/>
      <c r="AT865" s="157"/>
    </row>
    <row r="866" spans="1:46" s="75" customFormat="1" x14ac:dyDescent="0.25">
      <c r="A866" s="79"/>
      <c r="I866" s="76"/>
      <c r="J866" s="157"/>
      <c r="K866" s="157"/>
      <c r="L866" s="157"/>
      <c r="M866" s="157"/>
      <c r="N866" s="157"/>
      <c r="O866" s="157"/>
      <c r="P866" s="157"/>
      <c r="Q866" s="157"/>
      <c r="R866" s="157"/>
      <c r="S866" s="157"/>
      <c r="T866" s="157"/>
      <c r="U866" s="157"/>
      <c r="V866" s="157"/>
      <c r="W866" s="157"/>
      <c r="X866" s="157"/>
      <c r="Y866" s="157"/>
      <c r="Z866" s="157"/>
      <c r="AA866" s="157"/>
      <c r="AB866" s="157"/>
      <c r="AC866" s="157"/>
      <c r="AD866" s="157"/>
      <c r="AE866" s="157"/>
      <c r="AF866" s="157"/>
      <c r="AG866" s="157"/>
      <c r="AH866" s="157"/>
      <c r="AI866" s="157"/>
      <c r="AJ866" s="157"/>
      <c r="AK866" s="157"/>
      <c r="AL866" s="157"/>
      <c r="AM866" s="157"/>
      <c r="AN866" s="157"/>
      <c r="AO866" s="157"/>
      <c r="AP866" s="157"/>
      <c r="AQ866" s="157"/>
      <c r="AR866" s="157"/>
      <c r="AS866" s="157"/>
      <c r="AT866" s="157"/>
    </row>
    <row r="867" spans="1:46" s="75" customFormat="1" x14ac:dyDescent="0.25">
      <c r="A867" s="79"/>
      <c r="I867" s="76"/>
      <c r="J867" s="157"/>
      <c r="K867" s="157"/>
      <c r="L867" s="157"/>
      <c r="M867" s="157"/>
      <c r="N867" s="157"/>
      <c r="O867" s="157"/>
      <c r="P867" s="157"/>
      <c r="Q867" s="157"/>
      <c r="R867" s="157"/>
      <c r="S867" s="157"/>
      <c r="T867" s="157"/>
      <c r="U867" s="157"/>
      <c r="V867" s="157"/>
      <c r="W867" s="157"/>
      <c r="X867" s="157"/>
      <c r="Y867" s="157"/>
      <c r="Z867" s="157"/>
      <c r="AA867" s="157"/>
      <c r="AB867" s="157"/>
      <c r="AC867" s="157"/>
      <c r="AD867" s="157"/>
      <c r="AE867" s="157"/>
      <c r="AF867" s="157"/>
      <c r="AG867" s="157"/>
      <c r="AH867" s="157"/>
      <c r="AI867" s="157"/>
      <c r="AJ867" s="157"/>
      <c r="AK867" s="157"/>
      <c r="AL867" s="157"/>
      <c r="AM867" s="157"/>
      <c r="AN867" s="157"/>
      <c r="AO867" s="157"/>
      <c r="AP867" s="157"/>
      <c r="AQ867" s="157"/>
      <c r="AR867" s="157"/>
      <c r="AS867" s="157"/>
      <c r="AT867" s="157"/>
    </row>
    <row r="868" spans="1:46" s="75" customFormat="1" x14ac:dyDescent="0.25">
      <c r="A868" s="79"/>
      <c r="I868" s="76"/>
      <c r="J868" s="157"/>
      <c r="K868" s="157"/>
      <c r="L868" s="157"/>
      <c r="M868" s="157"/>
      <c r="N868" s="157"/>
      <c r="O868" s="157"/>
      <c r="P868" s="157"/>
      <c r="Q868" s="157"/>
      <c r="R868" s="157"/>
      <c r="S868" s="157"/>
      <c r="T868" s="157"/>
      <c r="U868" s="157"/>
      <c r="V868" s="157"/>
      <c r="W868" s="157"/>
      <c r="X868" s="157"/>
      <c r="Y868" s="157"/>
      <c r="Z868" s="157"/>
      <c r="AA868" s="157"/>
      <c r="AB868" s="157"/>
      <c r="AC868" s="157"/>
      <c r="AD868" s="157"/>
      <c r="AE868" s="157"/>
      <c r="AF868" s="157"/>
      <c r="AG868" s="157"/>
      <c r="AH868" s="157"/>
      <c r="AI868" s="157"/>
      <c r="AJ868" s="157"/>
      <c r="AK868" s="157"/>
      <c r="AL868" s="157"/>
      <c r="AM868" s="157"/>
      <c r="AN868" s="157"/>
      <c r="AO868" s="157"/>
      <c r="AP868" s="157"/>
      <c r="AQ868" s="157"/>
      <c r="AR868" s="157"/>
      <c r="AS868" s="157"/>
      <c r="AT868" s="157"/>
    </row>
    <row r="869" spans="1:46" s="75" customFormat="1" x14ac:dyDescent="0.25">
      <c r="A869" s="79"/>
      <c r="I869" s="76"/>
      <c r="J869" s="157"/>
      <c r="K869" s="157"/>
      <c r="L869" s="157"/>
      <c r="M869" s="157"/>
      <c r="N869" s="157"/>
      <c r="O869" s="157"/>
      <c r="P869" s="157"/>
      <c r="Q869" s="157"/>
      <c r="R869" s="157"/>
      <c r="S869" s="157"/>
      <c r="T869" s="157"/>
      <c r="U869" s="157"/>
      <c r="V869" s="157"/>
      <c r="W869" s="157"/>
      <c r="X869" s="157"/>
      <c r="Y869" s="157"/>
      <c r="Z869" s="157"/>
      <c r="AA869" s="157"/>
      <c r="AB869" s="157"/>
      <c r="AC869" s="157"/>
      <c r="AD869" s="157"/>
      <c r="AE869" s="157"/>
      <c r="AF869" s="157"/>
      <c r="AG869" s="157"/>
      <c r="AH869" s="157"/>
      <c r="AI869" s="157"/>
      <c r="AJ869" s="157"/>
      <c r="AK869" s="157"/>
      <c r="AL869" s="157"/>
      <c r="AM869" s="157"/>
      <c r="AN869" s="157"/>
      <c r="AO869" s="157"/>
      <c r="AP869" s="157"/>
      <c r="AQ869" s="157"/>
      <c r="AR869" s="157"/>
      <c r="AS869" s="157"/>
      <c r="AT869" s="157"/>
    </row>
    <row r="870" spans="1:46" s="75" customFormat="1" x14ac:dyDescent="0.25">
      <c r="A870" s="79"/>
      <c r="I870" s="76"/>
      <c r="J870" s="157"/>
      <c r="K870" s="157"/>
      <c r="L870" s="157"/>
      <c r="M870" s="157"/>
      <c r="N870" s="157"/>
      <c r="O870" s="157"/>
      <c r="P870" s="157"/>
      <c r="Q870" s="157"/>
      <c r="R870" s="157"/>
      <c r="S870" s="157"/>
      <c r="T870" s="157"/>
      <c r="U870" s="157"/>
      <c r="V870" s="157"/>
      <c r="W870" s="157"/>
      <c r="X870" s="157"/>
      <c r="Y870" s="157"/>
      <c r="Z870" s="157"/>
      <c r="AA870" s="157"/>
      <c r="AB870" s="157"/>
      <c r="AC870" s="157"/>
      <c r="AD870" s="157"/>
      <c r="AE870" s="157"/>
      <c r="AF870" s="157"/>
      <c r="AG870" s="157"/>
      <c r="AH870" s="157"/>
      <c r="AI870" s="157"/>
      <c r="AJ870" s="157"/>
      <c r="AK870" s="157"/>
      <c r="AL870" s="157"/>
      <c r="AM870" s="157"/>
      <c r="AN870" s="157"/>
      <c r="AO870" s="157"/>
      <c r="AP870" s="157"/>
      <c r="AQ870" s="157"/>
      <c r="AR870" s="157"/>
      <c r="AS870" s="157"/>
      <c r="AT870" s="157"/>
    </row>
    <row r="871" spans="1:46" s="75" customFormat="1" x14ac:dyDescent="0.25">
      <c r="A871" s="79"/>
      <c r="I871" s="76"/>
      <c r="J871" s="157"/>
      <c r="K871" s="157"/>
      <c r="L871" s="157"/>
      <c r="M871" s="157"/>
      <c r="N871" s="157"/>
      <c r="O871" s="157"/>
      <c r="P871" s="157"/>
      <c r="Q871" s="157"/>
      <c r="R871" s="157"/>
      <c r="S871" s="157"/>
      <c r="T871" s="157"/>
      <c r="U871" s="157"/>
      <c r="V871" s="157"/>
      <c r="W871" s="157"/>
      <c r="X871" s="157"/>
      <c r="Y871" s="157"/>
      <c r="Z871" s="157"/>
      <c r="AA871" s="157"/>
      <c r="AB871" s="157"/>
      <c r="AC871" s="157"/>
      <c r="AD871" s="157"/>
      <c r="AE871" s="157"/>
      <c r="AF871" s="157"/>
      <c r="AG871" s="157"/>
      <c r="AH871" s="157"/>
      <c r="AI871" s="157"/>
      <c r="AJ871" s="157"/>
      <c r="AK871" s="157"/>
      <c r="AL871" s="157"/>
      <c r="AM871" s="157"/>
      <c r="AN871" s="157"/>
      <c r="AO871" s="157"/>
      <c r="AP871" s="157"/>
      <c r="AQ871" s="157"/>
      <c r="AR871" s="157"/>
      <c r="AS871" s="157"/>
      <c r="AT871" s="157"/>
    </row>
    <row r="872" spans="1:46" s="75" customFormat="1" x14ac:dyDescent="0.25">
      <c r="A872" s="79"/>
      <c r="I872" s="76"/>
      <c r="J872" s="157"/>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7"/>
      <c r="AG872" s="157"/>
      <c r="AH872" s="157"/>
      <c r="AI872" s="157"/>
      <c r="AJ872" s="157"/>
      <c r="AK872" s="157"/>
      <c r="AL872" s="157"/>
      <c r="AM872" s="157"/>
      <c r="AN872" s="157"/>
      <c r="AO872" s="157"/>
      <c r="AP872" s="157"/>
      <c r="AQ872" s="157"/>
      <c r="AR872" s="157"/>
      <c r="AS872" s="157"/>
      <c r="AT872" s="157"/>
    </row>
    <row r="873" spans="1:46" s="75" customFormat="1" x14ac:dyDescent="0.25">
      <c r="A873" s="79"/>
      <c r="I873" s="76"/>
      <c r="J873" s="157"/>
      <c r="K873" s="157"/>
      <c r="L873" s="157"/>
      <c r="M873" s="157"/>
      <c r="N873" s="157"/>
      <c r="O873" s="157"/>
      <c r="P873" s="157"/>
      <c r="Q873" s="157"/>
      <c r="R873" s="157"/>
      <c r="S873" s="157"/>
      <c r="T873" s="157"/>
      <c r="U873" s="157"/>
      <c r="V873" s="157"/>
      <c r="W873" s="157"/>
      <c r="X873" s="157"/>
      <c r="Y873" s="157"/>
      <c r="Z873" s="157"/>
      <c r="AA873" s="157"/>
      <c r="AB873" s="157"/>
      <c r="AC873" s="157"/>
      <c r="AD873" s="157"/>
      <c r="AE873" s="157"/>
      <c r="AF873" s="157"/>
      <c r="AG873" s="157"/>
      <c r="AH873" s="157"/>
      <c r="AI873" s="157"/>
      <c r="AJ873" s="157"/>
      <c r="AK873" s="157"/>
      <c r="AL873" s="157"/>
      <c r="AM873" s="157"/>
      <c r="AN873" s="157"/>
      <c r="AO873" s="157"/>
      <c r="AP873" s="157"/>
      <c r="AQ873" s="157"/>
      <c r="AR873" s="157"/>
      <c r="AS873" s="157"/>
      <c r="AT873" s="157"/>
    </row>
    <row r="874" spans="1:46" s="75" customFormat="1" x14ac:dyDescent="0.25">
      <c r="A874" s="79"/>
      <c r="I874" s="76"/>
      <c r="J874" s="157"/>
      <c r="K874" s="157"/>
      <c r="L874" s="157"/>
      <c r="M874" s="157"/>
      <c r="N874" s="157"/>
      <c r="O874" s="157"/>
      <c r="P874" s="157"/>
      <c r="Q874" s="157"/>
      <c r="R874" s="157"/>
      <c r="S874" s="157"/>
      <c r="T874" s="157"/>
      <c r="U874" s="157"/>
      <c r="V874" s="157"/>
      <c r="W874" s="157"/>
      <c r="X874" s="157"/>
      <c r="Y874" s="157"/>
      <c r="Z874" s="157"/>
      <c r="AA874" s="157"/>
      <c r="AB874" s="157"/>
      <c r="AC874" s="157"/>
      <c r="AD874" s="157"/>
      <c r="AE874" s="157"/>
      <c r="AF874" s="157"/>
      <c r="AG874" s="157"/>
      <c r="AH874" s="157"/>
      <c r="AI874" s="157"/>
      <c r="AJ874" s="157"/>
      <c r="AK874" s="157"/>
      <c r="AL874" s="157"/>
      <c r="AM874" s="157"/>
      <c r="AN874" s="157"/>
      <c r="AO874" s="157"/>
      <c r="AP874" s="157"/>
      <c r="AQ874" s="157"/>
      <c r="AR874" s="157"/>
      <c r="AS874" s="157"/>
      <c r="AT874" s="157"/>
    </row>
    <row r="875" spans="1:46" s="75" customFormat="1" x14ac:dyDescent="0.25">
      <c r="A875" s="79"/>
      <c r="I875" s="76"/>
      <c r="J875" s="157"/>
      <c r="K875" s="157"/>
      <c r="L875" s="157"/>
      <c r="M875" s="157"/>
      <c r="N875" s="157"/>
      <c r="O875" s="157"/>
      <c r="P875" s="157"/>
      <c r="Q875" s="157"/>
      <c r="R875" s="157"/>
      <c r="S875" s="157"/>
      <c r="T875" s="157"/>
      <c r="U875" s="157"/>
      <c r="V875" s="157"/>
      <c r="W875" s="157"/>
      <c r="X875" s="157"/>
      <c r="Y875" s="157"/>
      <c r="Z875" s="157"/>
      <c r="AA875" s="157"/>
      <c r="AB875" s="157"/>
      <c r="AC875" s="157"/>
      <c r="AD875" s="157"/>
      <c r="AE875" s="157"/>
      <c r="AF875" s="157"/>
      <c r="AG875" s="157"/>
      <c r="AH875" s="157"/>
      <c r="AI875" s="157"/>
      <c r="AJ875" s="157"/>
      <c r="AK875" s="157"/>
      <c r="AL875" s="157"/>
      <c r="AM875" s="157"/>
      <c r="AN875" s="157"/>
      <c r="AO875" s="157"/>
      <c r="AP875" s="157"/>
      <c r="AQ875" s="157"/>
      <c r="AR875" s="157"/>
      <c r="AS875" s="157"/>
      <c r="AT875" s="157"/>
    </row>
    <row r="876" spans="1:46" s="75" customFormat="1" x14ac:dyDescent="0.25">
      <c r="A876" s="79"/>
      <c r="I876" s="76"/>
      <c r="J876" s="157"/>
      <c r="K876" s="157"/>
      <c r="L876" s="157"/>
      <c r="M876" s="157"/>
      <c r="N876" s="157"/>
      <c r="O876" s="157"/>
      <c r="P876" s="157"/>
      <c r="Q876" s="157"/>
      <c r="R876" s="157"/>
      <c r="S876" s="157"/>
      <c r="T876" s="157"/>
      <c r="U876" s="157"/>
      <c r="V876" s="157"/>
      <c r="W876" s="157"/>
      <c r="X876" s="157"/>
      <c r="Y876" s="157"/>
      <c r="Z876" s="157"/>
      <c r="AA876" s="157"/>
      <c r="AB876" s="157"/>
      <c r="AC876" s="157"/>
      <c r="AD876" s="157"/>
      <c r="AE876" s="157"/>
      <c r="AF876" s="157"/>
      <c r="AG876" s="157"/>
      <c r="AH876" s="157"/>
      <c r="AI876" s="157"/>
      <c r="AJ876" s="157"/>
      <c r="AK876" s="157"/>
      <c r="AL876" s="157"/>
      <c r="AM876" s="157"/>
      <c r="AN876" s="157"/>
      <c r="AO876" s="157"/>
      <c r="AP876" s="157"/>
      <c r="AQ876" s="157"/>
      <c r="AR876" s="157"/>
      <c r="AS876" s="157"/>
      <c r="AT876" s="157"/>
    </row>
    <row r="877" spans="1:46" s="75" customFormat="1" x14ac:dyDescent="0.25">
      <c r="A877" s="79"/>
      <c r="I877" s="76"/>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c r="AF877" s="157"/>
      <c r="AG877" s="157"/>
      <c r="AH877" s="157"/>
      <c r="AI877" s="157"/>
      <c r="AJ877" s="157"/>
      <c r="AK877" s="157"/>
      <c r="AL877" s="157"/>
      <c r="AM877" s="157"/>
      <c r="AN877" s="157"/>
      <c r="AO877" s="157"/>
      <c r="AP877" s="157"/>
      <c r="AQ877" s="157"/>
      <c r="AR877" s="157"/>
      <c r="AS877" s="157"/>
      <c r="AT877" s="157"/>
    </row>
    <row r="878" spans="1:46" s="75" customFormat="1" x14ac:dyDescent="0.25">
      <c r="A878" s="79"/>
      <c r="I878" s="76"/>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c r="AG878" s="157"/>
      <c r="AH878" s="157"/>
      <c r="AI878" s="157"/>
      <c r="AJ878" s="157"/>
      <c r="AK878" s="157"/>
      <c r="AL878" s="157"/>
      <c r="AM878" s="157"/>
      <c r="AN878" s="157"/>
      <c r="AO878" s="157"/>
      <c r="AP878" s="157"/>
      <c r="AQ878" s="157"/>
      <c r="AR878" s="157"/>
      <c r="AS878" s="157"/>
      <c r="AT878" s="157"/>
    </row>
    <row r="879" spans="1:46" s="75" customFormat="1" x14ac:dyDescent="0.25">
      <c r="A879" s="79"/>
      <c r="I879" s="76"/>
      <c r="J879" s="157"/>
      <c r="K879" s="157"/>
      <c r="L879" s="157"/>
      <c r="M879" s="157"/>
      <c r="N879" s="157"/>
      <c r="O879" s="157"/>
      <c r="P879" s="157"/>
      <c r="Q879" s="157"/>
      <c r="R879" s="157"/>
      <c r="S879" s="157"/>
      <c r="T879" s="157"/>
      <c r="U879" s="157"/>
      <c r="V879" s="157"/>
      <c r="W879" s="157"/>
      <c r="X879" s="157"/>
      <c r="Y879" s="157"/>
      <c r="Z879" s="157"/>
      <c r="AA879" s="157"/>
      <c r="AB879" s="157"/>
      <c r="AC879" s="157"/>
      <c r="AD879" s="157"/>
      <c r="AE879" s="157"/>
      <c r="AF879" s="157"/>
      <c r="AG879" s="157"/>
      <c r="AH879" s="157"/>
      <c r="AI879" s="157"/>
      <c r="AJ879" s="157"/>
      <c r="AK879" s="157"/>
      <c r="AL879" s="157"/>
      <c r="AM879" s="157"/>
      <c r="AN879" s="157"/>
      <c r="AO879" s="157"/>
      <c r="AP879" s="157"/>
      <c r="AQ879" s="157"/>
      <c r="AR879" s="157"/>
      <c r="AS879" s="157"/>
      <c r="AT879" s="157"/>
    </row>
    <row r="880" spans="1:46" s="75" customFormat="1" x14ac:dyDescent="0.25">
      <c r="A880" s="79"/>
      <c r="I880" s="76"/>
      <c r="J880" s="157"/>
      <c r="K880" s="157"/>
      <c r="L880" s="157"/>
      <c r="M880" s="157"/>
      <c r="N880" s="157"/>
      <c r="O880" s="157"/>
      <c r="P880" s="157"/>
      <c r="Q880" s="157"/>
      <c r="R880" s="157"/>
      <c r="S880" s="157"/>
      <c r="T880" s="157"/>
      <c r="U880" s="157"/>
      <c r="V880" s="157"/>
      <c r="W880" s="157"/>
      <c r="X880" s="157"/>
      <c r="Y880" s="157"/>
      <c r="Z880" s="157"/>
      <c r="AA880" s="157"/>
      <c r="AB880" s="157"/>
      <c r="AC880" s="157"/>
      <c r="AD880" s="157"/>
      <c r="AE880" s="157"/>
      <c r="AF880" s="157"/>
      <c r="AG880" s="157"/>
      <c r="AH880" s="157"/>
      <c r="AI880" s="157"/>
      <c r="AJ880" s="157"/>
      <c r="AK880" s="157"/>
      <c r="AL880" s="157"/>
      <c r="AM880" s="157"/>
      <c r="AN880" s="157"/>
      <c r="AO880" s="157"/>
      <c r="AP880" s="157"/>
      <c r="AQ880" s="157"/>
      <c r="AR880" s="157"/>
      <c r="AS880" s="157"/>
      <c r="AT880" s="157"/>
    </row>
    <row r="881" spans="1:46" s="75" customFormat="1" x14ac:dyDescent="0.25">
      <c r="A881" s="79"/>
      <c r="I881" s="76"/>
      <c r="J881" s="157"/>
      <c r="K881" s="157"/>
      <c r="L881" s="157"/>
      <c r="M881" s="157"/>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157"/>
      <c r="AK881" s="157"/>
      <c r="AL881" s="157"/>
      <c r="AM881" s="157"/>
      <c r="AN881" s="157"/>
      <c r="AO881" s="157"/>
      <c r="AP881" s="157"/>
      <c r="AQ881" s="157"/>
      <c r="AR881" s="157"/>
      <c r="AS881" s="157"/>
      <c r="AT881" s="157"/>
    </row>
    <row r="882" spans="1:46" s="75" customFormat="1" x14ac:dyDescent="0.25">
      <c r="A882" s="79"/>
      <c r="I882" s="76"/>
      <c r="J882" s="157"/>
      <c r="K882" s="157"/>
      <c r="L882" s="157"/>
      <c r="M882" s="157"/>
      <c r="N882" s="157"/>
      <c r="O882" s="157"/>
      <c r="P882" s="157"/>
      <c r="Q882" s="157"/>
      <c r="R882" s="157"/>
      <c r="S882" s="157"/>
      <c r="T882" s="157"/>
      <c r="U882" s="157"/>
      <c r="V882" s="157"/>
      <c r="W882" s="157"/>
      <c r="X882" s="157"/>
      <c r="Y882" s="157"/>
      <c r="Z882" s="157"/>
      <c r="AA882" s="157"/>
      <c r="AB882" s="157"/>
      <c r="AC882" s="157"/>
      <c r="AD882" s="157"/>
      <c r="AE882" s="157"/>
      <c r="AF882" s="157"/>
      <c r="AG882" s="157"/>
      <c r="AH882" s="157"/>
      <c r="AI882" s="157"/>
      <c r="AJ882" s="157"/>
      <c r="AK882" s="157"/>
      <c r="AL882" s="157"/>
      <c r="AM882" s="157"/>
      <c r="AN882" s="157"/>
      <c r="AO882" s="157"/>
      <c r="AP882" s="157"/>
      <c r="AQ882" s="157"/>
      <c r="AR882" s="157"/>
      <c r="AS882" s="157"/>
      <c r="AT882" s="157"/>
    </row>
    <row r="883" spans="1:46" s="75" customFormat="1" x14ac:dyDescent="0.25">
      <c r="A883" s="79"/>
      <c r="I883" s="76"/>
      <c r="J883" s="157"/>
      <c r="K883" s="157"/>
      <c r="L883" s="157"/>
      <c r="M883" s="157"/>
      <c r="N883" s="157"/>
      <c r="O883" s="157"/>
      <c r="P883" s="157"/>
      <c r="Q883" s="157"/>
      <c r="R883" s="157"/>
      <c r="S883" s="157"/>
      <c r="T883" s="157"/>
      <c r="U883" s="157"/>
      <c r="V883" s="157"/>
      <c r="W883" s="157"/>
      <c r="X883" s="157"/>
      <c r="Y883" s="157"/>
      <c r="Z883" s="157"/>
      <c r="AA883" s="157"/>
      <c r="AB883" s="157"/>
      <c r="AC883" s="157"/>
      <c r="AD883" s="157"/>
      <c r="AE883" s="157"/>
      <c r="AF883" s="157"/>
      <c r="AG883" s="157"/>
      <c r="AH883" s="157"/>
      <c r="AI883" s="157"/>
      <c r="AJ883" s="157"/>
      <c r="AK883" s="157"/>
      <c r="AL883" s="157"/>
      <c r="AM883" s="157"/>
      <c r="AN883" s="157"/>
      <c r="AO883" s="157"/>
      <c r="AP883" s="157"/>
      <c r="AQ883" s="157"/>
      <c r="AR883" s="157"/>
      <c r="AS883" s="157"/>
      <c r="AT883" s="157"/>
    </row>
    <row r="884" spans="1:46" s="75" customFormat="1" x14ac:dyDescent="0.25">
      <c r="A884" s="79"/>
      <c r="I884" s="76"/>
      <c r="J884" s="157"/>
      <c r="K884" s="157"/>
      <c r="L884" s="157"/>
      <c r="M884" s="157"/>
      <c r="N884" s="157"/>
      <c r="O884" s="157"/>
      <c r="P884" s="157"/>
      <c r="Q884" s="157"/>
      <c r="R884" s="157"/>
      <c r="S884" s="157"/>
      <c r="T884" s="157"/>
      <c r="U884" s="157"/>
      <c r="V884" s="157"/>
      <c r="W884" s="157"/>
      <c r="X884" s="157"/>
      <c r="Y884" s="157"/>
      <c r="Z884" s="157"/>
      <c r="AA884" s="157"/>
      <c r="AB884" s="157"/>
      <c r="AC884" s="157"/>
      <c r="AD884" s="157"/>
      <c r="AE884" s="157"/>
      <c r="AF884" s="157"/>
      <c r="AG884" s="157"/>
      <c r="AH884" s="157"/>
      <c r="AI884" s="157"/>
      <c r="AJ884" s="157"/>
      <c r="AK884" s="157"/>
      <c r="AL884" s="157"/>
      <c r="AM884" s="157"/>
      <c r="AN884" s="157"/>
      <c r="AO884" s="157"/>
      <c r="AP884" s="157"/>
      <c r="AQ884" s="157"/>
      <c r="AR884" s="157"/>
      <c r="AS884" s="157"/>
      <c r="AT884" s="157"/>
    </row>
    <row r="885" spans="1:46" s="75" customFormat="1" x14ac:dyDescent="0.25">
      <c r="A885" s="79"/>
      <c r="I885" s="76"/>
      <c r="J885" s="157"/>
      <c r="K885" s="157"/>
      <c r="L885" s="157"/>
      <c r="M885" s="157"/>
      <c r="N885" s="157"/>
      <c r="O885" s="157"/>
      <c r="P885" s="157"/>
      <c r="Q885" s="157"/>
      <c r="R885" s="157"/>
      <c r="S885" s="157"/>
      <c r="T885" s="157"/>
      <c r="U885" s="157"/>
      <c r="V885" s="157"/>
      <c r="W885" s="157"/>
      <c r="X885" s="157"/>
      <c r="Y885" s="157"/>
      <c r="Z885" s="157"/>
      <c r="AA885" s="157"/>
      <c r="AB885" s="157"/>
      <c r="AC885" s="157"/>
      <c r="AD885" s="157"/>
      <c r="AE885" s="157"/>
      <c r="AF885" s="157"/>
      <c r="AG885" s="157"/>
      <c r="AH885" s="157"/>
      <c r="AI885" s="157"/>
      <c r="AJ885" s="157"/>
      <c r="AK885" s="157"/>
      <c r="AL885" s="157"/>
      <c r="AM885" s="157"/>
      <c r="AN885" s="157"/>
      <c r="AO885" s="157"/>
      <c r="AP885" s="157"/>
      <c r="AQ885" s="157"/>
      <c r="AR885" s="157"/>
      <c r="AS885" s="157"/>
      <c r="AT885" s="157"/>
    </row>
    <row r="886" spans="1:46" s="75" customFormat="1" x14ac:dyDescent="0.25">
      <c r="A886" s="79"/>
      <c r="I886" s="76"/>
      <c r="J886" s="157"/>
      <c r="K886" s="157"/>
      <c r="L886" s="157"/>
      <c r="M886" s="157"/>
      <c r="N886" s="157"/>
      <c r="O886" s="157"/>
      <c r="P886" s="157"/>
      <c r="Q886" s="157"/>
      <c r="R886" s="157"/>
      <c r="S886" s="157"/>
      <c r="T886" s="157"/>
      <c r="U886" s="157"/>
      <c r="V886" s="157"/>
      <c r="W886" s="157"/>
      <c r="X886" s="157"/>
      <c r="Y886" s="157"/>
      <c r="Z886" s="157"/>
      <c r="AA886" s="157"/>
      <c r="AB886" s="157"/>
      <c r="AC886" s="157"/>
      <c r="AD886" s="157"/>
      <c r="AE886" s="157"/>
      <c r="AF886" s="157"/>
      <c r="AG886" s="157"/>
      <c r="AH886" s="157"/>
      <c r="AI886" s="157"/>
      <c r="AJ886" s="157"/>
      <c r="AK886" s="157"/>
      <c r="AL886" s="157"/>
      <c r="AM886" s="157"/>
      <c r="AN886" s="157"/>
      <c r="AO886" s="157"/>
      <c r="AP886" s="157"/>
      <c r="AQ886" s="157"/>
      <c r="AR886" s="157"/>
      <c r="AS886" s="157"/>
      <c r="AT886" s="157"/>
    </row>
    <row r="887" spans="1:46" s="75" customFormat="1" x14ac:dyDescent="0.25">
      <c r="A887" s="79"/>
      <c r="I887" s="76"/>
      <c r="J887" s="157"/>
      <c r="K887" s="157"/>
      <c r="L887" s="157"/>
      <c r="M887" s="157"/>
      <c r="N887" s="157"/>
      <c r="O887" s="157"/>
      <c r="P887" s="157"/>
      <c r="Q887" s="157"/>
      <c r="R887" s="157"/>
      <c r="S887" s="157"/>
      <c r="T887" s="157"/>
      <c r="U887" s="157"/>
      <c r="V887" s="157"/>
      <c r="W887" s="157"/>
      <c r="X887" s="157"/>
      <c r="Y887" s="157"/>
      <c r="Z887" s="157"/>
      <c r="AA887" s="157"/>
      <c r="AB887" s="157"/>
      <c r="AC887" s="157"/>
      <c r="AD887" s="157"/>
      <c r="AE887" s="157"/>
      <c r="AF887" s="157"/>
      <c r="AG887" s="157"/>
      <c r="AH887" s="157"/>
      <c r="AI887" s="157"/>
      <c r="AJ887" s="157"/>
      <c r="AK887" s="157"/>
      <c r="AL887" s="157"/>
      <c r="AM887" s="157"/>
      <c r="AN887" s="157"/>
      <c r="AO887" s="157"/>
      <c r="AP887" s="157"/>
      <c r="AQ887" s="157"/>
      <c r="AR887" s="157"/>
      <c r="AS887" s="157"/>
      <c r="AT887" s="157"/>
    </row>
    <row r="888" spans="1:46" s="75" customFormat="1" x14ac:dyDescent="0.25">
      <c r="A888" s="79"/>
      <c r="I888" s="76"/>
      <c r="J888" s="157"/>
      <c r="K888" s="157"/>
      <c r="L888" s="157"/>
      <c r="M888" s="157"/>
      <c r="N888" s="157"/>
      <c r="O888" s="157"/>
      <c r="P888" s="157"/>
      <c r="Q888" s="157"/>
      <c r="R888" s="157"/>
      <c r="S888" s="157"/>
      <c r="T888" s="157"/>
      <c r="U888" s="157"/>
      <c r="V888" s="157"/>
      <c r="W888" s="157"/>
      <c r="X888" s="157"/>
      <c r="Y888" s="157"/>
      <c r="Z888" s="157"/>
      <c r="AA888" s="157"/>
      <c r="AB888" s="157"/>
      <c r="AC888" s="157"/>
      <c r="AD888" s="157"/>
      <c r="AE888" s="157"/>
      <c r="AF888" s="157"/>
      <c r="AG888" s="157"/>
      <c r="AH888" s="157"/>
      <c r="AI888" s="157"/>
      <c r="AJ888" s="157"/>
      <c r="AK888" s="157"/>
      <c r="AL888" s="157"/>
      <c r="AM888" s="157"/>
      <c r="AN888" s="157"/>
      <c r="AO888" s="157"/>
      <c r="AP888" s="157"/>
      <c r="AQ888" s="157"/>
      <c r="AR888" s="157"/>
      <c r="AS888" s="157"/>
      <c r="AT888" s="157"/>
    </row>
    <row r="889" spans="1:46" s="75" customFormat="1" x14ac:dyDescent="0.25">
      <c r="A889" s="79"/>
      <c r="I889" s="76"/>
      <c r="J889" s="157"/>
      <c r="K889" s="157"/>
      <c r="L889" s="157"/>
      <c r="M889" s="157"/>
      <c r="N889" s="157"/>
      <c r="O889" s="157"/>
      <c r="P889" s="157"/>
      <c r="Q889" s="157"/>
      <c r="R889" s="157"/>
      <c r="S889" s="157"/>
      <c r="T889" s="157"/>
      <c r="U889" s="157"/>
      <c r="V889" s="157"/>
      <c r="W889" s="157"/>
      <c r="X889" s="157"/>
      <c r="Y889" s="157"/>
      <c r="Z889" s="157"/>
      <c r="AA889" s="157"/>
      <c r="AB889" s="157"/>
      <c r="AC889" s="157"/>
      <c r="AD889" s="157"/>
      <c r="AE889" s="157"/>
      <c r="AF889" s="157"/>
      <c r="AG889" s="157"/>
      <c r="AH889" s="157"/>
      <c r="AI889" s="157"/>
      <c r="AJ889" s="157"/>
      <c r="AK889" s="157"/>
      <c r="AL889" s="157"/>
      <c r="AM889" s="157"/>
      <c r="AN889" s="157"/>
      <c r="AO889" s="157"/>
      <c r="AP889" s="157"/>
      <c r="AQ889" s="157"/>
      <c r="AR889" s="157"/>
      <c r="AS889" s="157"/>
      <c r="AT889" s="157"/>
    </row>
    <row r="890" spans="1:46" s="75" customFormat="1" x14ac:dyDescent="0.25">
      <c r="A890" s="79"/>
      <c r="I890" s="76"/>
      <c r="J890" s="157"/>
      <c r="K890" s="157"/>
      <c r="L890" s="157"/>
      <c r="M890" s="157"/>
      <c r="N890" s="157"/>
      <c r="O890" s="157"/>
      <c r="P890" s="157"/>
      <c r="Q890" s="157"/>
      <c r="R890" s="157"/>
      <c r="S890" s="157"/>
      <c r="T890" s="157"/>
      <c r="U890" s="157"/>
      <c r="V890" s="157"/>
      <c r="W890" s="157"/>
      <c r="X890" s="157"/>
      <c r="Y890" s="157"/>
      <c r="Z890" s="157"/>
      <c r="AA890" s="157"/>
      <c r="AB890" s="157"/>
      <c r="AC890" s="157"/>
      <c r="AD890" s="157"/>
      <c r="AE890" s="157"/>
      <c r="AF890" s="157"/>
      <c r="AG890" s="157"/>
      <c r="AH890" s="157"/>
      <c r="AI890" s="157"/>
      <c r="AJ890" s="157"/>
      <c r="AK890" s="157"/>
      <c r="AL890" s="157"/>
      <c r="AM890" s="157"/>
      <c r="AN890" s="157"/>
      <c r="AO890" s="157"/>
      <c r="AP890" s="157"/>
      <c r="AQ890" s="157"/>
      <c r="AR890" s="157"/>
      <c r="AS890" s="157"/>
      <c r="AT890" s="157"/>
    </row>
    <row r="891" spans="1:46" s="75" customFormat="1" x14ac:dyDescent="0.25">
      <c r="A891" s="79"/>
      <c r="I891" s="76"/>
      <c r="J891" s="157"/>
      <c r="K891" s="157"/>
      <c r="L891" s="157"/>
      <c r="M891" s="157"/>
      <c r="N891" s="157"/>
      <c r="O891" s="157"/>
      <c r="P891" s="157"/>
      <c r="Q891" s="157"/>
      <c r="R891" s="157"/>
      <c r="S891" s="157"/>
      <c r="T891" s="157"/>
      <c r="U891" s="157"/>
      <c r="V891" s="157"/>
      <c r="W891" s="157"/>
      <c r="X891" s="157"/>
      <c r="Y891" s="157"/>
      <c r="Z891" s="157"/>
      <c r="AA891" s="157"/>
      <c r="AB891" s="157"/>
      <c r="AC891" s="157"/>
      <c r="AD891" s="157"/>
      <c r="AE891" s="157"/>
      <c r="AF891" s="157"/>
      <c r="AG891" s="157"/>
      <c r="AH891" s="157"/>
      <c r="AI891" s="157"/>
      <c r="AJ891" s="157"/>
      <c r="AK891" s="157"/>
      <c r="AL891" s="157"/>
      <c r="AM891" s="157"/>
      <c r="AN891" s="157"/>
      <c r="AO891" s="157"/>
      <c r="AP891" s="157"/>
      <c r="AQ891" s="157"/>
      <c r="AR891" s="157"/>
      <c r="AS891" s="157"/>
      <c r="AT891" s="157"/>
    </row>
    <row r="892" spans="1:46" s="75" customFormat="1" x14ac:dyDescent="0.25">
      <c r="A892" s="79"/>
      <c r="I892" s="76"/>
      <c r="J892" s="157"/>
      <c r="K892" s="157"/>
      <c r="L892" s="157"/>
      <c r="M892" s="157"/>
      <c r="N892" s="157"/>
      <c r="O892" s="157"/>
      <c r="P892" s="157"/>
      <c r="Q892" s="157"/>
      <c r="R892" s="157"/>
      <c r="S892" s="157"/>
      <c r="T892" s="157"/>
      <c r="U892" s="157"/>
      <c r="V892" s="157"/>
      <c r="W892" s="157"/>
      <c r="X892" s="157"/>
      <c r="Y892" s="157"/>
      <c r="Z892" s="157"/>
      <c r="AA892" s="157"/>
      <c r="AB892" s="157"/>
      <c r="AC892" s="157"/>
      <c r="AD892" s="157"/>
      <c r="AE892" s="157"/>
      <c r="AF892" s="157"/>
      <c r="AG892" s="157"/>
      <c r="AH892" s="157"/>
      <c r="AI892" s="157"/>
      <c r="AJ892" s="157"/>
      <c r="AK892" s="157"/>
      <c r="AL892" s="157"/>
      <c r="AM892" s="157"/>
      <c r="AN892" s="157"/>
      <c r="AO892" s="157"/>
      <c r="AP892" s="157"/>
      <c r="AQ892" s="157"/>
      <c r="AR892" s="157"/>
      <c r="AS892" s="157"/>
      <c r="AT892" s="157"/>
    </row>
    <row r="893" spans="1:46" s="75" customFormat="1" x14ac:dyDescent="0.25">
      <c r="A893" s="79"/>
      <c r="I893" s="76"/>
      <c r="J893" s="157"/>
      <c r="K893" s="157"/>
      <c r="L893" s="157"/>
      <c r="M893" s="157"/>
      <c r="N893" s="157"/>
      <c r="O893" s="157"/>
      <c r="P893" s="157"/>
      <c r="Q893" s="157"/>
      <c r="R893" s="157"/>
      <c r="S893" s="157"/>
      <c r="T893" s="157"/>
      <c r="U893" s="157"/>
      <c r="V893" s="157"/>
      <c r="W893" s="157"/>
      <c r="X893" s="157"/>
      <c r="Y893" s="157"/>
      <c r="Z893" s="157"/>
      <c r="AA893" s="157"/>
      <c r="AB893" s="157"/>
      <c r="AC893" s="157"/>
      <c r="AD893" s="157"/>
      <c r="AE893" s="157"/>
      <c r="AF893" s="157"/>
      <c r="AG893" s="157"/>
      <c r="AH893" s="157"/>
      <c r="AI893" s="157"/>
      <c r="AJ893" s="157"/>
      <c r="AK893" s="157"/>
      <c r="AL893" s="157"/>
      <c r="AM893" s="157"/>
      <c r="AN893" s="157"/>
      <c r="AO893" s="157"/>
      <c r="AP893" s="157"/>
      <c r="AQ893" s="157"/>
      <c r="AR893" s="157"/>
      <c r="AS893" s="157"/>
      <c r="AT893" s="157"/>
    </row>
    <row r="894" spans="1:46" s="75" customFormat="1" x14ac:dyDescent="0.25">
      <c r="A894" s="79"/>
      <c r="I894" s="76"/>
      <c r="J894" s="157"/>
      <c r="K894" s="157"/>
      <c r="L894" s="157"/>
      <c r="M894" s="157"/>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157"/>
      <c r="AL894" s="157"/>
      <c r="AM894" s="157"/>
      <c r="AN894" s="157"/>
      <c r="AO894" s="157"/>
      <c r="AP894" s="157"/>
      <c r="AQ894" s="157"/>
      <c r="AR894" s="157"/>
      <c r="AS894" s="157"/>
      <c r="AT894" s="157"/>
    </row>
    <row r="895" spans="1:46" s="75" customFormat="1" x14ac:dyDescent="0.25">
      <c r="A895" s="79"/>
      <c r="I895" s="76"/>
      <c r="J895" s="157"/>
      <c r="K895" s="157"/>
      <c r="L895" s="157"/>
      <c r="M895" s="157"/>
      <c r="N895" s="157"/>
      <c r="O895" s="157"/>
      <c r="P895" s="157"/>
      <c r="Q895" s="157"/>
      <c r="R895" s="157"/>
      <c r="S895" s="157"/>
      <c r="T895" s="157"/>
      <c r="U895" s="157"/>
      <c r="V895" s="157"/>
      <c r="W895" s="157"/>
      <c r="X895" s="157"/>
      <c r="Y895" s="157"/>
      <c r="Z895" s="157"/>
      <c r="AA895" s="157"/>
      <c r="AB895" s="157"/>
      <c r="AC895" s="157"/>
      <c r="AD895" s="157"/>
      <c r="AE895" s="157"/>
      <c r="AF895" s="157"/>
      <c r="AG895" s="157"/>
      <c r="AH895" s="157"/>
      <c r="AI895" s="157"/>
      <c r="AJ895" s="157"/>
      <c r="AK895" s="157"/>
      <c r="AL895" s="157"/>
      <c r="AM895" s="157"/>
      <c r="AN895" s="157"/>
      <c r="AO895" s="157"/>
      <c r="AP895" s="157"/>
      <c r="AQ895" s="157"/>
      <c r="AR895" s="157"/>
      <c r="AS895" s="157"/>
      <c r="AT895" s="157"/>
    </row>
    <row r="896" spans="1:46" s="75" customFormat="1" x14ac:dyDescent="0.25">
      <c r="A896" s="79"/>
      <c r="I896" s="76"/>
      <c r="J896" s="157"/>
      <c r="K896" s="157"/>
      <c r="L896" s="157"/>
      <c r="M896" s="157"/>
      <c r="N896" s="157"/>
      <c r="O896" s="157"/>
      <c r="P896" s="157"/>
      <c r="Q896" s="157"/>
      <c r="R896" s="157"/>
      <c r="S896" s="157"/>
      <c r="T896" s="157"/>
      <c r="U896" s="157"/>
      <c r="V896" s="157"/>
      <c r="W896" s="157"/>
      <c r="X896" s="157"/>
      <c r="Y896" s="157"/>
      <c r="Z896" s="157"/>
      <c r="AA896" s="157"/>
      <c r="AB896" s="157"/>
      <c r="AC896" s="157"/>
      <c r="AD896" s="157"/>
      <c r="AE896" s="157"/>
      <c r="AF896" s="157"/>
      <c r="AG896" s="157"/>
      <c r="AH896" s="157"/>
      <c r="AI896" s="157"/>
      <c r="AJ896" s="157"/>
      <c r="AK896" s="157"/>
      <c r="AL896" s="157"/>
      <c r="AM896" s="157"/>
      <c r="AN896" s="157"/>
      <c r="AO896" s="157"/>
      <c r="AP896" s="157"/>
      <c r="AQ896" s="157"/>
      <c r="AR896" s="157"/>
      <c r="AS896" s="157"/>
      <c r="AT896" s="157"/>
    </row>
    <row r="897" spans="1:46" s="75" customFormat="1" x14ac:dyDescent="0.25">
      <c r="A897" s="79"/>
      <c r="I897" s="76"/>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c r="AG897" s="157"/>
      <c r="AH897" s="157"/>
      <c r="AI897" s="157"/>
      <c r="AJ897" s="157"/>
      <c r="AK897" s="157"/>
      <c r="AL897" s="157"/>
      <c r="AM897" s="157"/>
      <c r="AN897" s="157"/>
      <c r="AO897" s="157"/>
      <c r="AP897" s="157"/>
      <c r="AQ897" s="157"/>
      <c r="AR897" s="157"/>
      <c r="AS897" s="157"/>
      <c r="AT897" s="157"/>
    </row>
    <row r="898" spans="1:46" s="75" customFormat="1" x14ac:dyDescent="0.25">
      <c r="A898" s="79"/>
      <c r="I898" s="76"/>
      <c r="J898" s="157"/>
      <c r="K898" s="157"/>
      <c r="L898" s="157"/>
      <c r="M898" s="157"/>
      <c r="N898" s="157"/>
      <c r="O898" s="157"/>
      <c r="P898" s="157"/>
      <c r="Q898" s="157"/>
      <c r="R898" s="157"/>
      <c r="S898" s="157"/>
      <c r="T898" s="157"/>
      <c r="U898" s="157"/>
      <c r="V898" s="157"/>
      <c r="W898" s="157"/>
      <c r="X898" s="157"/>
      <c r="Y898" s="157"/>
      <c r="Z898" s="157"/>
      <c r="AA898" s="157"/>
      <c r="AB898" s="157"/>
      <c r="AC898" s="157"/>
      <c r="AD898" s="157"/>
      <c r="AE898" s="157"/>
      <c r="AF898" s="157"/>
      <c r="AG898" s="157"/>
      <c r="AH898" s="157"/>
      <c r="AI898" s="157"/>
      <c r="AJ898" s="157"/>
      <c r="AK898" s="157"/>
      <c r="AL898" s="157"/>
      <c r="AM898" s="157"/>
      <c r="AN898" s="157"/>
      <c r="AO898" s="157"/>
      <c r="AP898" s="157"/>
      <c r="AQ898" s="157"/>
      <c r="AR898" s="157"/>
      <c r="AS898" s="157"/>
      <c r="AT898" s="157"/>
    </row>
    <row r="899" spans="1:46" s="75" customFormat="1" x14ac:dyDescent="0.25">
      <c r="A899" s="79"/>
      <c r="I899" s="76"/>
      <c r="J899" s="157"/>
      <c r="K899" s="157"/>
      <c r="L899" s="157"/>
      <c r="M899" s="157"/>
      <c r="N899" s="157"/>
      <c r="O899" s="157"/>
      <c r="P899" s="157"/>
      <c r="Q899" s="157"/>
      <c r="R899" s="157"/>
      <c r="S899" s="157"/>
      <c r="T899" s="157"/>
      <c r="U899" s="157"/>
      <c r="V899" s="157"/>
      <c r="W899" s="157"/>
      <c r="X899" s="157"/>
      <c r="Y899" s="157"/>
      <c r="Z899" s="157"/>
      <c r="AA899" s="157"/>
      <c r="AB899" s="157"/>
      <c r="AC899" s="157"/>
      <c r="AD899" s="157"/>
      <c r="AE899" s="157"/>
      <c r="AF899" s="157"/>
      <c r="AG899" s="157"/>
      <c r="AH899" s="157"/>
      <c r="AI899" s="157"/>
      <c r="AJ899" s="157"/>
      <c r="AK899" s="157"/>
      <c r="AL899" s="157"/>
      <c r="AM899" s="157"/>
      <c r="AN899" s="157"/>
      <c r="AO899" s="157"/>
      <c r="AP899" s="157"/>
      <c r="AQ899" s="157"/>
      <c r="AR899" s="157"/>
      <c r="AS899" s="157"/>
      <c r="AT899" s="157"/>
    </row>
    <row r="900" spans="1:46" s="75" customFormat="1" x14ac:dyDescent="0.25">
      <c r="A900" s="79"/>
      <c r="I900" s="76"/>
      <c r="J900" s="157"/>
      <c r="K900" s="157"/>
      <c r="L900" s="157"/>
      <c r="M900" s="157"/>
      <c r="N900" s="157"/>
      <c r="O900" s="157"/>
      <c r="P900" s="157"/>
      <c r="Q900" s="157"/>
      <c r="R900" s="157"/>
      <c r="S900" s="157"/>
      <c r="T900" s="157"/>
      <c r="U900" s="157"/>
      <c r="V900" s="157"/>
      <c r="W900" s="157"/>
      <c r="X900" s="157"/>
      <c r="Y900" s="157"/>
      <c r="Z900" s="157"/>
      <c r="AA900" s="157"/>
      <c r="AB900" s="157"/>
      <c r="AC900" s="157"/>
      <c r="AD900" s="157"/>
      <c r="AE900" s="157"/>
      <c r="AF900" s="157"/>
      <c r="AG900" s="157"/>
      <c r="AH900" s="157"/>
      <c r="AI900" s="157"/>
      <c r="AJ900" s="157"/>
      <c r="AK900" s="157"/>
      <c r="AL900" s="157"/>
      <c r="AM900" s="157"/>
      <c r="AN900" s="157"/>
      <c r="AO900" s="157"/>
      <c r="AP900" s="157"/>
      <c r="AQ900" s="157"/>
      <c r="AR900" s="157"/>
      <c r="AS900" s="157"/>
      <c r="AT900" s="157"/>
    </row>
    <row r="901" spans="1:46" s="75" customFormat="1" x14ac:dyDescent="0.25">
      <c r="A901" s="79"/>
      <c r="I901" s="76"/>
      <c r="J901" s="157"/>
      <c r="K901" s="157"/>
      <c r="L901" s="157"/>
      <c r="M901" s="157"/>
      <c r="N901" s="157"/>
      <c r="O901" s="157"/>
      <c r="P901" s="157"/>
      <c r="Q901" s="157"/>
      <c r="R901" s="157"/>
      <c r="S901" s="157"/>
      <c r="T901" s="157"/>
      <c r="U901" s="157"/>
      <c r="V901" s="157"/>
      <c r="W901" s="157"/>
      <c r="X901" s="157"/>
      <c r="Y901" s="157"/>
      <c r="Z901" s="157"/>
      <c r="AA901" s="157"/>
      <c r="AB901" s="157"/>
      <c r="AC901" s="157"/>
      <c r="AD901" s="157"/>
      <c r="AE901" s="157"/>
      <c r="AF901" s="157"/>
      <c r="AG901" s="157"/>
      <c r="AH901" s="157"/>
      <c r="AI901" s="157"/>
      <c r="AJ901" s="157"/>
      <c r="AK901" s="157"/>
      <c r="AL901" s="157"/>
      <c r="AM901" s="157"/>
      <c r="AN901" s="157"/>
      <c r="AO901" s="157"/>
      <c r="AP901" s="157"/>
      <c r="AQ901" s="157"/>
      <c r="AR901" s="157"/>
      <c r="AS901" s="157"/>
      <c r="AT901" s="157"/>
    </row>
    <row r="902" spans="1:46" s="75" customFormat="1" x14ac:dyDescent="0.25">
      <c r="A902" s="79"/>
      <c r="I902" s="76"/>
      <c r="J902" s="157"/>
      <c r="K902" s="157"/>
      <c r="L902" s="157"/>
      <c r="M902" s="157"/>
      <c r="N902" s="157"/>
      <c r="O902" s="157"/>
      <c r="P902" s="157"/>
      <c r="Q902" s="157"/>
      <c r="R902" s="157"/>
      <c r="S902" s="157"/>
      <c r="T902" s="157"/>
      <c r="U902" s="157"/>
      <c r="V902" s="157"/>
      <c r="W902" s="157"/>
      <c r="X902" s="157"/>
      <c r="Y902" s="157"/>
      <c r="Z902" s="157"/>
      <c r="AA902" s="157"/>
      <c r="AB902" s="157"/>
      <c r="AC902" s="157"/>
      <c r="AD902" s="157"/>
      <c r="AE902" s="157"/>
      <c r="AF902" s="157"/>
      <c r="AG902" s="157"/>
      <c r="AH902" s="157"/>
      <c r="AI902" s="157"/>
      <c r="AJ902" s="157"/>
      <c r="AK902" s="157"/>
      <c r="AL902" s="157"/>
      <c r="AM902" s="157"/>
      <c r="AN902" s="157"/>
      <c r="AO902" s="157"/>
      <c r="AP902" s="157"/>
      <c r="AQ902" s="157"/>
      <c r="AR902" s="157"/>
      <c r="AS902" s="157"/>
      <c r="AT902" s="157"/>
    </row>
    <row r="903" spans="1:46" s="75" customFormat="1" x14ac:dyDescent="0.25">
      <c r="A903" s="79"/>
      <c r="I903" s="76"/>
      <c r="J903" s="157"/>
      <c r="K903" s="157"/>
      <c r="L903" s="157"/>
      <c r="M903" s="157"/>
      <c r="N903" s="157"/>
      <c r="O903" s="157"/>
      <c r="P903" s="157"/>
      <c r="Q903" s="157"/>
      <c r="R903" s="157"/>
      <c r="S903" s="157"/>
      <c r="T903" s="157"/>
      <c r="U903" s="157"/>
      <c r="V903" s="157"/>
      <c r="W903" s="157"/>
      <c r="X903" s="157"/>
      <c r="Y903" s="157"/>
      <c r="Z903" s="157"/>
      <c r="AA903" s="157"/>
      <c r="AB903" s="157"/>
      <c r="AC903" s="157"/>
      <c r="AD903" s="157"/>
      <c r="AE903" s="157"/>
      <c r="AF903" s="157"/>
      <c r="AG903" s="157"/>
      <c r="AH903" s="157"/>
      <c r="AI903" s="157"/>
      <c r="AJ903" s="157"/>
      <c r="AK903" s="157"/>
      <c r="AL903" s="157"/>
      <c r="AM903" s="157"/>
      <c r="AN903" s="157"/>
      <c r="AO903" s="157"/>
      <c r="AP903" s="157"/>
      <c r="AQ903" s="157"/>
      <c r="AR903" s="157"/>
      <c r="AS903" s="157"/>
      <c r="AT903" s="157"/>
    </row>
    <row r="904" spans="1:46" s="75" customFormat="1" x14ac:dyDescent="0.25">
      <c r="A904" s="79"/>
      <c r="I904" s="76"/>
      <c r="J904" s="157"/>
      <c r="K904" s="157"/>
      <c r="L904" s="157"/>
      <c r="M904" s="157"/>
      <c r="N904" s="157"/>
      <c r="O904" s="157"/>
      <c r="P904" s="157"/>
      <c r="Q904" s="157"/>
      <c r="R904" s="157"/>
      <c r="S904" s="157"/>
      <c r="T904" s="157"/>
      <c r="U904" s="157"/>
      <c r="V904" s="157"/>
      <c r="W904" s="157"/>
      <c r="X904" s="157"/>
      <c r="Y904" s="157"/>
      <c r="Z904" s="157"/>
      <c r="AA904" s="157"/>
      <c r="AB904" s="157"/>
      <c r="AC904" s="157"/>
      <c r="AD904" s="157"/>
      <c r="AE904" s="157"/>
      <c r="AF904" s="157"/>
      <c r="AG904" s="157"/>
      <c r="AH904" s="157"/>
      <c r="AI904" s="157"/>
      <c r="AJ904" s="157"/>
      <c r="AK904" s="157"/>
      <c r="AL904" s="157"/>
      <c r="AM904" s="157"/>
      <c r="AN904" s="157"/>
      <c r="AO904" s="157"/>
      <c r="AP904" s="157"/>
      <c r="AQ904" s="157"/>
      <c r="AR904" s="157"/>
      <c r="AS904" s="157"/>
      <c r="AT904" s="157"/>
    </row>
    <row r="905" spans="1:46" s="75" customFormat="1" x14ac:dyDescent="0.25">
      <c r="A905" s="79"/>
      <c r="I905" s="76"/>
      <c r="J905" s="157"/>
      <c r="K905" s="157"/>
      <c r="L905" s="157"/>
      <c r="M905" s="157"/>
      <c r="N905" s="157"/>
      <c r="O905" s="157"/>
      <c r="P905" s="157"/>
      <c r="Q905" s="157"/>
      <c r="R905" s="157"/>
      <c r="S905" s="157"/>
      <c r="T905" s="157"/>
      <c r="U905" s="157"/>
      <c r="V905" s="157"/>
      <c r="W905" s="157"/>
      <c r="X905" s="157"/>
      <c r="Y905" s="157"/>
      <c r="Z905" s="157"/>
      <c r="AA905" s="157"/>
      <c r="AB905" s="157"/>
      <c r="AC905" s="157"/>
      <c r="AD905" s="157"/>
      <c r="AE905" s="157"/>
      <c r="AF905" s="157"/>
      <c r="AG905" s="157"/>
      <c r="AH905" s="157"/>
      <c r="AI905" s="157"/>
      <c r="AJ905" s="157"/>
      <c r="AK905" s="157"/>
      <c r="AL905" s="157"/>
      <c r="AM905" s="157"/>
      <c r="AN905" s="157"/>
      <c r="AO905" s="157"/>
      <c r="AP905" s="157"/>
      <c r="AQ905" s="157"/>
      <c r="AR905" s="157"/>
      <c r="AS905" s="157"/>
      <c r="AT905" s="157"/>
    </row>
    <row r="906" spans="1:46" s="75" customFormat="1" x14ac:dyDescent="0.25">
      <c r="A906" s="79"/>
      <c r="I906" s="76"/>
      <c r="J906" s="157"/>
      <c r="K906" s="157"/>
      <c r="L906" s="157"/>
      <c r="M906" s="157"/>
      <c r="N906" s="157"/>
      <c r="O906" s="157"/>
      <c r="P906" s="157"/>
      <c r="Q906" s="157"/>
      <c r="R906" s="157"/>
      <c r="S906" s="157"/>
      <c r="T906" s="157"/>
      <c r="U906" s="157"/>
      <c r="V906" s="157"/>
      <c r="W906" s="157"/>
      <c r="X906" s="157"/>
      <c r="Y906" s="157"/>
      <c r="Z906" s="157"/>
      <c r="AA906" s="157"/>
      <c r="AB906" s="157"/>
      <c r="AC906" s="157"/>
      <c r="AD906" s="157"/>
      <c r="AE906" s="157"/>
      <c r="AF906" s="157"/>
      <c r="AG906" s="157"/>
      <c r="AH906" s="157"/>
      <c r="AI906" s="157"/>
      <c r="AJ906" s="157"/>
      <c r="AK906" s="157"/>
      <c r="AL906" s="157"/>
      <c r="AM906" s="157"/>
      <c r="AN906" s="157"/>
      <c r="AO906" s="157"/>
      <c r="AP906" s="157"/>
      <c r="AQ906" s="157"/>
      <c r="AR906" s="157"/>
      <c r="AS906" s="157"/>
      <c r="AT906" s="157"/>
    </row>
    <row r="907" spans="1:46" s="75" customFormat="1" x14ac:dyDescent="0.25">
      <c r="A907" s="79"/>
      <c r="I907" s="76"/>
      <c r="J907" s="157"/>
      <c r="K907" s="157"/>
      <c r="L907" s="157"/>
      <c r="M907" s="157"/>
      <c r="N907" s="157"/>
      <c r="O907" s="157"/>
      <c r="P907" s="157"/>
      <c r="Q907" s="157"/>
      <c r="R907" s="157"/>
      <c r="S907" s="157"/>
      <c r="T907" s="157"/>
      <c r="U907" s="157"/>
      <c r="V907" s="157"/>
      <c r="W907" s="157"/>
      <c r="X907" s="157"/>
      <c r="Y907" s="157"/>
      <c r="Z907" s="157"/>
      <c r="AA907" s="157"/>
      <c r="AB907" s="157"/>
      <c r="AC907" s="157"/>
      <c r="AD907" s="157"/>
      <c r="AE907" s="157"/>
      <c r="AF907" s="157"/>
      <c r="AG907" s="157"/>
      <c r="AH907" s="157"/>
      <c r="AI907" s="157"/>
      <c r="AJ907" s="157"/>
      <c r="AK907" s="157"/>
      <c r="AL907" s="157"/>
      <c r="AM907" s="157"/>
      <c r="AN907" s="157"/>
      <c r="AO907" s="157"/>
      <c r="AP907" s="157"/>
      <c r="AQ907" s="157"/>
      <c r="AR907" s="157"/>
      <c r="AS907" s="157"/>
      <c r="AT907" s="157"/>
    </row>
    <row r="908" spans="1:46" s="75" customFormat="1" x14ac:dyDescent="0.25">
      <c r="A908" s="79"/>
      <c r="I908" s="76"/>
      <c r="J908" s="157"/>
      <c r="K908" s="157"/>
      <c r="L908" s="157"/>
      <c r="M908" s="157"/>
      <c r="N908" s="157"/>
      <c r="O908" s="157"/>
      <c r="P908" s="157"/>
      <c r="Q908" s="157"/>
      <c r="R908" s="157"/>
      <c r="S908" s="157"/>
      <c r="T908" s="157"/>
      <c r="U908" s="157"/>
      <c r="V908" s="157"/>
      <c r="W908" s="157"/>
      <c r="X908" s="157"/>
      <c r="Y908" s="157"/>
      <c r="Z908" s="157"/>
      <c r="AA908" s="157"/>
      <c r="AB908" s="157"/>
      <c r="AC908" s="157"/>
      <c r="AD908" s="157"/>
      <c r="AE908" s="157"/>
      <c r="AF908" s="157"/>
      <c r="AG908" s="157"/>
      <c r="AH908" s="157"/>
      <c r="AI908" s="157"/>
      <c r="AJ908" s="157"/>
      <c r="AK908" s="157"/>
      <c r="AL908" s="157"/>
      <c r="AM908" s="157"/>
      <c r="AN908" s="157"/>
      <c r="AO908" s="157"/>
      <c r="AP908" s="157"/>
      <c r="AQ908" s="157"/>
      <c r="AR908" s="157"/>
      <c r="AS908" s="157"/>
      <c r="AT908" s="157"/>
    </row>
    <row r="909" spans="1:46" s="75" customFormat="1" x14ac:dyDescent="0.25">
      <c r="A909" s="79"/>
      <c r="I909" s="76"/>
      <c r="J909" s="157"/>
      <c r="K909" s="157"/>
      <c r="L909" s="157"/>
      <c r="M909" s="157"/>
      <c r="N909" s="157"/>
      <c r="O909" s="157"/>
      <c r="P909" s="157"/>
      <c r="Q909" s="157"/>
      <c r="R909" s="157"/>
      <c r="S909" s="157"/>
      <c r="T909" s="157"/>
      <c r="U909" s="157"/>
      <c r="V909" s="157"/>
      <c r="W909" s="157"/>
      <c r="X909" s="157"/>
      <c r="Y909" s="157"/>
      <c r="Z909" s="157"/>
      <c r="AA909" s="157"/>
      <c r="AB909" s="157"/>
      <c r="AC909" s="157"/>
      <c r="AD909" s="157"/>
      <c r="AE909" s="157"/>
      <c r="AF909" s="157"/>
      <c r="AG909" s="157"/>
      <c r="AH909" s="157"/>
      <c r="AI909" s="157"/>
      <c r="AJ909" s="157"/>
      <c r="AK909" s="157"/>
      <c r="AL909" s="157"/>
      <c r="AM909" s="157"/>
      <c r="AN909" s="157"/>
      <c r="AO909" s="157"/>
      <c r="AP909" s="157"/>
      <c r="AQ909" s="157"/>
      <c r="AR909" s="157"/>
      <c r="AS909" s="157"/>
      <c r="AT909" s="157"/>
    </row>
    <row r="910" spans="1:46" s="75" customFormat="1" x14ac:dyDescent="0.25">
      <c r="A910" s="79"/>
      <c r="I910" s="76"/>
      <c r="J910" s="157"/>
      <c r="K910" s="157"/>
      <c r="L910" s="157"/>
      <c r="M910" s="157"/>
      <c r="N910" s="157"/>
      <c r="O910" s="157"/>
      <c r="P910" s="157"/>
      <c r="Q910" s="157"/>
      <c r="R910" s="157"/>
      <c r="S910" s="157"/>
      <c r="T910" s="157"/>
      <c r="U910" s="157"/>
      <c r="V910" s="157"/>
      <c r="W910" s="157"/>
      <c r="X910" s="157"/>
      <c r="Y910" s="157"/>
      <c r="Z910" s="157"/>
      <c r="AA910" s="157"/>
      <c r="AB910" s="157"/>
      <c r="AC910" s="157"/>
      <c r="AD910" s="157"/>
      <c r="AE910" s="157"/>
      <c r="AF910" s="157"/>
      <c r="AG910" s="157"/>
      <c r="AH910" s="157"/>
      <c r="AI910" s="157"/>
      <c r="AJ910" s="157"/>
      <c r="AK910" s="157"/>
      <c r="AL910" s="157"/>
      <c r="AM910" s="157"/>
      <c r="AN910" s="157"/>
      <c r="AO910" s="157"/>
      <c r="AP910" s="157"/>
      <c r="AQ910" s="157"/>
      <c r="AR910" s="157"/>
      <c r="AS910" s="157"/>
      <c r="AT910" s="157"/>
    </row>
    <row r="911" spans="1:46" s="75" customFormat="1" x14ac:dyDescent="0.25">
      <c r="A911" s="79"/>
      <c r="I911" s="76"/>
      <c r="J911" s="157"/>
      <c r="K911" s="157"/>
      <c r="L911" s="157"/>
      <c r="M911" s="157"/>
      <c r="N911" s="157"/>
      <c r="O911" s="157"/>
      <c r="P911" s="157"/>
      <c r="Q911" s="157"/>
      <c r="R911" s="157"/>
      <c r="S911" s="157"/>
      <c r="T911" s="157"/>
      <c r="U911" s="157"/>
      <c r="V911" s="157"/>
      <c r="W911" s="157"/>
      <c r="X911" s="157"/>
      <c r="Y911" s="157"/>
      <c r="Z911" s="157"/>
      <c r="AA911" s="157"/>
      <c r="AB911" s="157"/>
      <c r="AC911" s="157"/>
      <c r="AD911" s="157"/>
      <c r="AE911" s="157"/>
      <c r="AF911" s="157"/>
      <c r="AG911" s="157"/>
      <c r="AH911" s="157"/>
      <c r="AI911" s="157"/>
      <c r="AJ911" s="157"/>
      <c r="AK911" s="157"/>
      <c r="AL911" s="157"/>
      <c r="AM911" s="157"/>
      <c r="AN911" s="157"/>
      <c r="AO911" s="157"/>
      <c r="AP911" s="157"/>
      <c r="AQ911" s="157"/>
      <c r="AR911" s="157"/>
      <c r="AS911" s="157"/>
      <c r="AT911" s="157"/>
    </row>
    <row r="912" spans="1:46" s="75" customFormat="1" x14ac:dyDescent="0.25">
      <c r="A912" s="79"/>
      <c r="I912" s="76"/>
      <c r="J912" s="157"/>
      <c r="K912" s="157"/>
      <c r="L912" s="157"/>
      <c r="M912" s="157"/>
      <c r="N912" s="157"/>
      <c r="O912" s="157"/>
      <c r="P912" s="157"/>
      <c r="Q912" s="157"/>
      <c r="R912" s="157"/>
      <c r="S912" s="157"/>
      <c r="T912" s="157"/>
      <c r="U912" s="157"/>
      <c r="V912" s="157"/>
      <c r="W912" s="157"/>
      <c r="X912" s="157"/>
      <c r="Y912" s="157"/>
      <c r="Z912" s="157"/>
      <c r="AA912" s="157"/>
      <c r="AB912" s="157"/>
      <c r="AC912" s="157"/>
      <c r="AD912" s="157"/>
      <c r="AE912" s="157"/>
      <c r="AF912" s="157"/>
      <c r="AG912" s="157"/>
      <c r="AH912" s="157"/>
      <c r="AI912" s="157"/>
      <c r="AJ912" s="157"/>
      <c r="AK912" s="157"/>
      <c r="AL912" s="157"/>
      <c r="AM912" s="157"/>
      <c r="AN912" s="157"/>
      <c r="AO912" s="157"/>
      <c r="AP912" s="157"/>
      <c r="AQ912" s="157"/>
      <c r="AR912" s="157"/>
      <c r="AS912" s="157"/>
      <c r="AT912" s="157"/>
    </row>
    <row r="913" spans="1:46" s="75" customFormat="1" x14ac:dyDescent="0.25">
      <c r="A913" s="79"/>
      <c r="I913" s="76"/>
      <c r="J913" s="157"/>
      <c r="K913" s="157"/>
      <c r="L913" s="157"/>
      <c r="M913" s="157"/>
      <c r="N913" s="157"/>
      <c r="O913" s="157"/>
      <c r="P913" s="157"/>
      <c r="Q913" s="157"/>
      <c r="R913" s="157"/>
      <c r="S913" s="157"/>
      <c r="T913" s="157"/>
      <c r="U913" s="157"/>
      <c r="V913" s="157"/>
      <c r="W913" s="157"/>
      <c r="X913" s="157"/>
      <c r="Y913" s="157"/>
      <c r="Z913" s="157"/>
      <c r="AA913" s="157"/>
      <c r="AB913" s="157"/>
      <c r="AC913" s="157"/>
      <c r="AD913" s="157"/>
      <c r="AE913" s="157"/>
      <c r="AF913" s="157"/>
      <c r="AG913" s="157"/>
      <c r="AH913" s="157"/>
      <c r="AI913" s="157"/>
      <c r="AJ913" s="157"/>
      <c r="AK913" s="157"/>
      <c r="AL913" s="157"/>
      <c r="AM913" s="157"/>
      <c r="AN913" s="157"/>
      <c r="AO913" s="157"/>
      <c r="AP913" s="157"/>
      <c r="AQ913" s="157"/>
      <c r="AR913" s="157"/>
      <c r="AS913" s="157"/>
      <c r="AT913" s="157"/>
    </row>
    <row r="914" spans="1:46" s="75" customFormat="1" x14ac:dyDescent="0.25">
      <c r="A914" s="79"/>
      <c r="I914" s="76"/>
      <c r="J914" s="157"/>
      <c r="K914" s="157"/>
      <c r="L914" s="157"/>
      <c r="M914" s="157"/>
      <c r="N914" s="157"/>
      <c r="O914" s="157"/>
      <c r="P914" s="157"/>
      <c r="Q914" s="157"/>
      <c r="R914" s="157"/>
      <c r="S914" s="157"/>
      <c r="T914" s="157"/>
      <c r="U914" s="157"/>
      <c r="V914" s="157"/>
      <c r="W914" s="157"/>
      <c r="X914" s="157"/>
      <c r="Y914" s="157"/>
      <c r="Z914" s="157"/>
      <c r="AA914" s="157"/>
      <c r="AB914" s="157"/>
      <c r="AC914" s="157"/>
      <c r="AD914" s="157"/>
      <c r="AE914" s="157"/>
      <c r="AF914" s="157"/>
      <c r="AG914" s="157"/>
      <c r="AH914" s="157"/>
      <c r="AI914" s="157"/>
      <c r="AJ914" s="157"/>
      <c r="AK914" s="157"/>
      <c r="AL914" s="157"/>
      <c r="AM914" s="157"/>
      <c r="AN914" s="157"/>
      <c r="AO914" s="157"/>
      <c r="AP914" s="157"/>
      <c r="AQ914" s="157"/>
      <c r="AR914" s="157"/>
      <c r="AS914" s="157"/>
      <c r="AT914" s="157"/>
    </row>
    <row r="915" spans="1:46" s="75" customFormat="1" x14ac:dyDescent="0.25">
      <c r="A915" s="79"/>
      <c r="I915" s="76"/>
      <c r="J915" s="157"/>
      <c r="K915" s="157"/>
      <c r="L915" s="157"/>
      <c r="M915" s="157"/>
      <c r="N915" s="157"/>
      <c r="O915" s="157"/>
      <c r="P915" s="157"/>
      <c r="Q915" s="157"/>
      <c r="R915" s="157"/>
      <c r="S915" s="157"/>
      <c r="T915" s="157"/>
      <c r="U915" s="157"/>
      <c r="V915" s="157"/>
      <c r="W915" s="157"/>
      <c r="X915" s="157"/>
      <c r="Y915" s="157"/>
      <c r="Z915" s="157"/>
      <c r="AA915" s="157"/>
      <c r="AB915" s="157"/>
      <c r="AC915" s="157"/>
      <c r="AD915" s="157"/>
      <c r="AE915" s="157"/>
      <c r="AF915" s="157"/>
      <c r="AG915" s="157"/>
      <c r="AH915" s="157"/>
      <c r="AI915" s="157"/>
      <c r="AJ915" s="157"/>
      <c r="AK915" s="157"/>
      <c r="AL915" s="157"/>
      <c r="AM915" s="157"/>
      <c r="AN915" s="157"/>
      <c r="AO915" s="157"/>
      <c r="AP915" s="157"/>
      <c r="AQ915" s="157"/>
      <c r="AR915" s="157"/>
      <c r="AS915" s="157"/>
      <c r="AT915" s="157"/>
    </row>
    <row r="916" spans="1:46" s="75" customFormat="1" x14ac:dyDescent="0.25">
      <c r="A916" s="79"/>
      <c r="I916" s="76"/>
      <c r="J916" s="157"/>
      <c r="K916" s="157"/>
      <c r="L916" s="157"/>
      <c r="M916" s="157"/>
      <c r="N916" s="157"/>
      <c r="O916" s="157"/>
      <c r="P916" s="157"/>
      <c r="Q916" s="157"/>
      <c r="R916" s="157"/>
      <c r="S916" s="157"/>
      <c r="T916" s="157"/>
      <c r="U916" s="157"/>
      <c r="V916" s="157"/>
      <c r="W916" s="157"/>
      <c r="X916" s="157"/>
      <c r="Y916" s="157"/>
      <c r="Z916" s="157"/>
      <c r="AA916" s="157"/>
      <c r="AB916" s="157"/>
      <c r="AC916" s="157"/>
      <c r="AD916" s="157"/>
      <c r="AE916" s="157"/>
      <c r="AF916" s="157"/>
      <c r="AG916" s="157"/>
      <c r="AH916" s="157"/>
      <c r="AI916" s="157"/>
      <c r="AJ916" s="157"/>
      <c r="AK916" s="157"/>
      <c r="AL916" s="157"/>
      <c r="AM916" s="157"/>
      <c r="AN916" s="157"/>
      <c r="AO916" s="157"/>
      <c r="AP916" s="157"/>
      <c r="AQ916" s="157"/>
      <c r="AR916" s="157"/>
      <c r="AS916" s="157"/>
      <c r="AT916" s="157"/>
    </row>
    <row r="917" spans="1:46" s="75" customFormat="1" x14ac:dyDescent="0.25">
      <c r="A917" s="79"/>
      <c r="I917" s="76"/>
      <c r="J917" s="157"/>
      <c r="K917" s="157"/>
      <c r="L917" s="157"/>
      <c r="M917" s="157"/>
      <c r="N917" s="157"/>
      <c r="O917" s="157"/>
      <c r="P917" s="157"/>
      <c r="Q917" s="157"/>
      <c r="R917" s="157"/>
      <c r="S917" s="157"/>
      <c r="T917" s="157"/>
      <c r="U917" s="157"/>
      <c r="V917" s="157"/>
      <c r="W917" s="157"/>
      <c r="X917" s="157"/>
      <c r="Y917" s="157"/>
      <c r="Z917" s="157"/>
      <c r="AA917" s="157"/>
      <c r="AB917" s="157"/>
      <c r="AC917" s="157"/>
      <c r="AD917" s="157"/>
      <c r="AE917" s="157"/>
      <c r="AF917" s="157"/>
      <c r="AG917" s="157"/>
      <c r="AH917" s="157"/>
      <c r="AI917" s="157"/>
      <c r="AJ917" s="157"/>
      <c r="AK917" s="157"/>
      <c r="AL917" s="157"/>
      <c r="AM917" s="157"/>
      <c r="AN917" s="157"/>
      <c r="AO917" s="157"/>
      <c r="AP917" s="157"/>
      <c r="AQ917" s="157"/>
      <c r="AR917" s="157"/>
      <c r="AS917" s="157"/>
      <c r="AT917" s="157"/>
    </row>
    <row r="918" spans="1:46" s="75" customFormat="1" x14ac:dyDescent="0.25">
      <c r="A918" s="79"/>
      <c r="I918" s="76"/>
      <c r="J918" s="157"/>
      <c r="K918" s="157"/>
      <c r="L918" s="157"/>
      <c r="M918" s="157"/>
      <c r="N918" s="157"/>
      <c r="O918" s="157"/>
      <c r="P918" s="157"/>
      <c r="Q918" s="157"/>
      <c r="R918" s="157"/>
      <c r="S918" s="157"/>
      <c r="T918" s="157"/>
      <c r="U918" s="157"/>
      <c r="V918" s="157"/>
      <c r="W918" s="157"/>
      <c r="X918" s="157"/>
      <c r="Y918" s="157"/>
      <c r="Z918" s="157"/>
      <c r="AA918" s="157"/>
      <c r="AB918" s="157"/>
      <c r="AC918" s="157"/>
      <c r="AD918" s="157"/>
      <c r="AE918" s="157"/>
      <c r="AF918" s="157"/>
      <c r="AG918" s="157"/>
      <c r="AH918" s="157"/>
      <c r="AI918" s="157"/>
      <c r="AJ918" s="157"/>
      <c r="AK918" s="157"/>
      <c r="AL918" s="157"/>
      <c r="AM918" s="157"/>
      <c r="AN918" s="157"/>
      <c r="AO918" s="157"/>
      <c r="AP918" s="157"/>
      <c r="AQ918" s="157"/>
      <c r="AR918" s="157"/>
      <c r="AS918" s="157"/>
      <c r="AT918" s="157"/>
    </row>
    <row r="919" spans="1:46" s="75" customFormat="1" x14ac:dyDescent="0.25">
      <c r="A919" s="79"/>
      <c r="I919" s="76"/>
      <c r="J919" s="157"/>
      <c r="K919" s="157"/>
      <c r="L919" s="157"/>
      <c r="M919" s="157"/>
      <c r="N919" s="157"/>
      <c r="O919" s="157"/>
      <c r="P919" s="157"/>
      <c r="Q919" s="157"/>
      <c r="R919" s="157"/>
      <c r="S919" s="157"/>
      <c r="T919" s="157"/>
      <c r="U919" s="157"/>
      <c r="V919" s="157"/>
      <c r="W919" s="157"/>
      <c r="X919" s="157"/>
      <c r="Y919" s="157"/>
      <c r="Z919" s="157"/>
      <c r="AA919" s="157"/>
      <c r="AB919" s="157"/>
      <c r="AC919" s="157"/>
      <c r="AD919" s="157"/>
      <c r="AE919" s="157"/>
      <c r="AF919" s="157"/>
      <c r="AG919" s="157"/>
      <c r="AH919" s="157"/>
      <c r="AI919" s="157"/>
      <c r="AJ919" s="157"/>
      <c r="AK919" s="157"/>
      <c r="AL919" s="157"/>
      <c r="AM919" s="157"/>
      <c r="AN919" s="157"/>
      <c r="AO919" s="157"/>
      <c r="AP919" s="157"/>
      <c r="AQ919" s="157"/>
      <c r="AR919" s="157"/>
      <c r="AS919" s="157"/>
      <c r="AT919" s="157"/>
    </row>
    <row r="920" spans="1:46" s="75" customFormat="1" x14ac:dyDescent="0.25">
      <c r="A920" s="79"/>
      <c r="I920" s="76"/>
      <c r="J920" s="157"/>
      <c r="K920" s="157"/>
      <c r="L920" s="157"/>
      <c r="M920" s="157"/>
      <c r="N920" s="157"/>
      <c r="O920" s="157"/>
      <c r="P920" s="157"/>
      <c r="Q920" s="157"/>
      <c r="R920" s="157"/>
      <c r="S920" s="157"/>
      <c r="T920" s="157"/>
      <c r="U920" s="157"/>
      <c r="V920" s="157"/>
      <c r="W920" s="157"/>
      <c r="X920" s="157"/>
      <c r="Y920" s="157"/>
      <c r="Z920" s="157"/>
      <c r="AA920" s="157"/>
      <c r="AB920" s="157"/>
      <c r="AC920" s="157"/>
      <c r="AD920" s="157"/>
      <c r="AE920" s="157"/>
      <c r="AF920" s="157"/>
      <c r="AG920" s="157"/>
      <c r="AH920" s="157"/>
      <c r="AI920" s="157"/>
      <c r="AJ920" s="157"/>
      <c r="AK920" s="157"/>
      <c r="AL920" s="157"/>
      <c r="AM920" s="157"/>
      <c r="AN920" s="157"/>
      <c r="AO920" s="157"/>
      <c r="AP920" s="157"/>
      <c r="AQ920" s="157"/>
      <c r="AR920" s="157"/>
      <c r="AS920" s="157"/>
      <c r="AT920" s="157"/>
    </row>
    <row r="921" spans="1:46" s="75" customFormat="1" x14ac:dyDescent="0.25">
      <c r="A921" s="79"/>
      <c r="I921" s="76"/>
      <c r="J921" s="157"/>
      <c r="K921" s="157"/>
      <c r="L921" s="157"/>
      <c r="M921" s="157"/>
      <c r="N921" s="157"/>
      <c r="O921" s="157"/>
      <c r="P921" s="157"/>
      <c r="Q921" s="157"/>
      <c r="R921" s="157"/>
      <c r="S921" s="157"/>
      <c r="T921" s="157"/>
      <c r="U921" s="157"/>
      <c r="V921" s="157"/>
      <c r="W921" s="157"/>
      <c r="X921" s="157"/>
      <c r="Y921" s="157"/>
      <c r="Z921" s="157"/>
      <c r="AA921" s="157"/>
      <c r="AB921" s="157"/>
      <c r="AC921" s="157"/>
      <c r="AD921" s="157"/>
      <c r="AE921" s="157"/>
      <c r="AF921" s="157"/>
      <c r="AG921" s="157"/>
      <c r="AH921" s="157"/>
      <c r="AI921" s="157"/>
      <c r="AJ921" s="157"/>
      <c r="AK921" s="157"/>
      <c r="AL921" s="157"/>
      <c r="AM921" s="157"/>
      <c r="AN921" s="157"/>
      <c r="AO921" s="157"/>
      <c r="AP921" s="157"/>
      <c r="AQ921" s="157"/>
      <c r="AR921" s="157"/>
      <c r="AS921" s="157"/>
      <c r="AT921" s="157"/>
    </row>
    <row r="922" spans="1:46" s="75" customFormat="1" x14ac:dyDescent="0.25">
      <c r="A922" s="79"/>
      <c r="I922" s="76"/>
      <c r="J922" s="157"/>
      <c r="K922" s="157"/>
      <c r="L922" s="157"/>
      <c r="M922" s="157"/>
      <c r="N922" s="157"/>
      <c r="O922" s="157"/>
      <c r="P922" s="157"/>
      <c r="Q922" s="157"/>
      <c r="R922" s="157"/>
      <c r="S922" s="157"/>
      <c r="T922" s="157"/>
      <c r="U922" s="157"/>
      <c r="V922" s="157"/>
      <c r="W922" s="157"/>
      <c r="X922" s="157"/>
      <c r="Y922" s="157"/>
      <c r="Z922" s="157"/>
      <c r="AA922" s="157"/>
      <c r="AB922" s="157"/>
      <c r="AC922" s="157"/>
      <c r="AD922" s="157"/>
      <c r="AE922" s="157"/>
      <c r="AF922" s="157"/>
      <c r="AG922" s="157"/>
      <c r="AH922" s="157"/>
      <c r="AI922" s="157"/>
      <c r="AJ922" s="157"/>
      <c r="AK922" s="157"/>
      <c r="AL922" s="157"/>
      <c r="AM922" s="157"/>
      <c r="AN922" s="157"/>
      <c r="AO922" s="157"/>
      <c r="AP922" s="157"/>
      <c r="AQ922" s="157"/>
      <c r="AR922" s="157"/>
      <c r="AS922" s="157"/>
      <c r="AT922" s="157"/>
    </row>
    <row r="923" spans="1:46" s="75" customFormat="1" x14ac:dyDescent="0.25">
      <c r="A923" s="79"/>
      <c r="I923" s="76"/>
      <c r="J923" s="157"/>
      <c r="K923" s="157"/>
      <c r="L923" s="157"/>
      <c r="M923" s="157"/>
      <c r="N923" s="157"/>
      <c r="O923" s="157"/>
      <c r="P923" s="157"/>
      <c r="Q923" s="157"/>
      <c r="R923" s="157"/>
      <c r="S923" s="157"/>
      <c r="T923" s="157"/>
      <c r="U923" s="157"/>
      <c r="V923" s="157"/>
      <c r="W923" s="157"/>
      <c r="X923" s="157"/>
      <c r="Y923" s="157"/>
      <c r="Z923" s="157"/>
      <c r="AA923" s="157"/>
      <c r="AB923" s="157"/>
      <c r="AC923" s="157"/>
      <c r="AD923" s="157"/>
      <c r="AE923" s="157"/>
      <c r="AF923" s="157"/>
      <c r="AG923" s="157"/>
      <c r="AH923" s="157"/>
      <c r="AI923" s="157"/>
      <c r="AJ923" s="157"/>
      <c r="AK923" s="157"/>
      <c r="AL923" s="157"/>
      <c r="AM923" s="157"/>
      <c r="AN923" s="157"/>
      <c r="AO923" s="157"/>
      <c r="AP923" s="157"/>
      <c r="AQ923" s="157"/>
      <c r="AR923" s="157"/>
      <c r="AS923" s="157"/>
      <c r="AT923" s="157"/>
    </row>
    <row r="924" spans="1:46" s="75" customFormat="1" x14ac:dyDescent="0.25">
      <c r="A924" s="79"/>
      <c r="I924" s="76"/>
      <c r="J924" s="157"/>
      <c r="K924" s="157"/>
      <c r="L924" s="157"/>
      <c r="M924" s="157"/>
      <c r="N924" s="157"/>
      <c r="O924" s="157"/>
      <c r="P924" s="157"/>
      <c r="Q924" s="157"/>
      <c r="R924" s="157"/>
      <c r="S924" s="157"/>
      <c r="T924" s="157"/>
      <c r="U924" s="157"/>
      <c r="V924" s="157"/>
      <c r="W924" s="157"/>
      <c r="X924" s="157"/>
      <c r="Y924" s="157"/>
      <c r="Z924" s="157"/>
      <c r="AA924" s="157"/>
      <c r="AB924" s="157"/>
      <c r="AC924" s="157"/>
      <c r="AD924" s="157"/>
      <c r="AE924" s="157"/>
      <c r="AF924" s="157"/>
      <c r="AG924" s="157"/>
      <c r="AH924" s="157"/>
      <c r="AI924" s="157"/>
      <c r="AJ924" s="157"/>
      <c r="AK924" s="157"/>
      <c r="AL924" s="157"/>
      <c r="AM924" s="157"/>
      <c r="AN924" s="157"/>
      <c r="AO924" s="157"/>
      <c r="AP924" s="157"/>
      <c r="AQ924" s="157"/>
      <c r="AR924" s="157"/>
      <c r="AS924" s="157"/>
      <c r="AT924" s="157"/>
    </row>
    <row r="925" spans="1:46" s="75" customFormat="1" x14ac:dyDescent="0.25">
      <c r="A925" s="79"/>
      <c r="I925" s="76"/>
      <c r="J925" s="157"/>
      <c r="K925" s="157"/>
      <c r="L925" s="157"/>
      <c r="M925" s="157"/>
      <c r="N925" s="157"/>
      <c r="O925" s="157"/>
      <c r="P925" s="157"/>
      <c r="Q925" s="157"/>
      <c r="R925" s="157"/>
      <c r="S925" s="157"/>
      <c r="T925" s="157"/>
      <c r="U925" s="157"/>
      <c r="V925" s="157"/>
      <c r="W925" s="157"/>
      <c r="X925" s="157"/>
      <c r="Y925" s="157"/>
      <c r="Z925" s="157"/>
      <c r="AA925" s="157"/>
      <c r="AB925" s="157"/>
      <c r="AC925" s="157"/>
      <c r="AD925" s="157"/>
      <c r="AE925" s="157"/>
      <c r="AF925" s="157"/>
      <c r="AG925" s="157"/>
      <c r="AH925" s="157"/>
      <c r="AI925" s="157"/>
      <c r="AJ925" s="157"/>
      <c r="AK925" s="157"/>
      <c r="AL925" s="157"/>
      <c r="AM925" s="157"/>
      <c r="AN925" s="157"/>
      <c r="AO925" s="157"/>
      <c r="AP925" s="157"/>
      <c r="AQ925" s="157"/>
      <c r="AR925" s="157"/>
      <c r="AS925" s="157"/>
      <c r="AT925" s="157"/>
    </row>
    <row r="926" spans="1:46" s="75" customFormat="1" x14ac:dyDescent="0.25">
      <c r="A926" s="79"/>
      <c r="I926" s="76"/>
      <c r="J926" s="157"/>
      <c r="K926" s="157"/>
      <c r="L926" s="157"/>
      <c r="M926" s="157"/>
      <c r="N926" s="157"/>
      <c r="O926" s="157"/>
      <c r="P926" s="157"/>
      <c r="Q926" s="157"/>
      <c r="R926" s="157"/>
      <c r="S926" s="157"/>
      <c r="T926" s="157"/>
      <c r="U926" s="157"/>
      <c r="V926" s="157"/>
      <c r="W926" s="157"/>
      <c r="X926" s="157"/>
      <c r="Y926" s="157"/>
      <c r="Z926" s="157"/>
      <c r="AA926" s="157"/>
      <c r="AB926" s="157"/>
      <c r="AC926" s="157"/>
      <c r="AD926" s="157"/>
      <c r="AE926" s="157"/>
      <c r="AF926" s="157"/>
      <c r="AG926" s="157"/>
      <c r="AH926" s="157"/>
      <c r="AI926" s="157"/>
      <c r="AJ926" s="157"/>
      <c r="AK926" s="157"/>
      <c r="AL926" s="157"/>
      <c r="AM926" s="157"/>
      <c r="AN926" s="157"/>
      <c r="AO926" s="157"/>
      <c r="AP926" s="157"/>
      <c r="AQ926" s="157"/>
      <c r="AR926" s="157"/>
      <c r="AS926" s="157"/>
      <c r="AT926" s="157"/>
    </row>
    <row r="927" spans="1:46" s="75" customFormat="1" x14ac:dyDescent="0.25">
      <c r="A927" s="79"/>
      <c r="I927" s="76"/>
      <c r="J927" s="157"/>
      <c r="K927" s="157"/>
      <c r="L927" s="157"/>
      <c r="M927" s="157"/>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157"/>
      <c r="AL927" s="157"/>
      <c r="AM927" s="157"/>
      <c r="AN927" s="157"/>
      <c r="AO927" s="157"/>
      <c r="AP927" s="157"/>
      <c r="AQ927" s="157"/>
      <c r="AR927" s="157"/>
      <c r="AS927" s="157"/>
      <c r="AT927" s="157"/>
    </row>
    <row r="928" spans="1:46" s="75" customFormat="1" x14ac:dyDescent="0.25">
      <c r="A928" s="79"/>
      <c r="I928" s="76"/>
      <c r="J928" s="157"/>
      <c r="K928" s="157"/>
      <c r="L928" s="157"/>
      <c r="M928" s="157"/>
      <c r="N928" s="157"/>
      <c r="O928" s="157"/>
      <c r="P928" s="157"/>
      <c r="Q928" s="157"/>
      <c r="R928" s="157"/>
      <c r="S928" s="157"/>
      <c r="T928" s="157"/>
      <c r="U928" s="157"/>
      <c r="V928" s="157"/>
      <c r="W928" s="157"/>
      <c r="X928" s="157"/>
      <c r="Y928" s="157"/>
      <c r="Z928" s="157"/>
      <c r="AA928" s="157"/>
      <c r="AB928" s="157"/>
      <c r="AC928" s="157"/>
      <c r="AD928" s="157"/>
      <c r="AE928" s="157"/>
      <c r="AF928" s="157"/>
      <c r="AG928" s="157"/>
      <c r="AH928" s="157"/>
      <c r="AI928" s="157"/>
      <c r="AJ928" s="157"/>
      <c r="AK928" s="157"/>
      <c r="AL928" s="157"/>
      <c r="AM928" s="157"/>
      <c r="AN928" s="157"/>
      <c r="AO928" s="157"/>
      <c r="AP928" s="157"/>
      <c r="AQ928" s="157"/>
      <c r="AR928" s="157"/>
      <c r="AS928" s="157"/>
      <c r="AT928" s="157"/>
    </row>
    <row r="929" spans="1:46" s="75" customFormat="1" x14ac:dyDescent="0.25">
      <c r="A929" s="79"/>
      <c r="I929" s="76"/>
      <c r="J929" s="157"/>
      <c r="K929" s="157"/>
      <c r="L929" s="157"/>
      <c r="M929" s="157"/>
      <c r="N929" s="157"/>
      <c r="O929" s="157"/>
      <c r="P929" s="157"/>
      <c r="Q929" s="157"/>
      <c r="R929" s="157"/>
      <c r="S929" s="157"/>
      <c r="T929" s="157"/>
      <c r="U929" s="157"/>
      <c r="V929" s="157"/>
      <c r="W929" s="157"/>
      <c r="X929" s="157"/>
      <c r="Y929" s="157"/>
      <c r="Z929" s="157"/>
      <c r="AA929" s="157"/>
      <c r="AB929" s="157"/>
      <c r="AC929" s="157"/>
      <c r="AD929" s="157"/>
      <c r="AE929" s="157"/>
      <c r="AF929" s="157"/>
      <c r="AG929" s="157"/>
      <c r="AH929" s="157"/>
      <c r="AI929" s="157"/>
      <c r="AJ929" s="157"/>
      <c r="AK929" s="157"/>
      <c r="AL929" s="157"/>
      <c r="AM929" s="157"/>
      <c r="AN929" s="157"/>
      <c r="AO929" s="157"/>
      <c r="AP929" s="157"/>
      <c r="AQ929" s="157"/>
      <c r="AR929" s="157"/>
      <c r="AS929" s="157"/>
      <c r="AT929" s="157"/>
    </row>
    <row r="930" spans="1:46" s="75" customFormat="1" x14ac:dyDescent="0.25">
      <c r="A930" s="79"/>
      <c r="I930" s="76"/>
      <c r="J930" s="157"/>
      <c r="K930" s="157"/>
      <c r="L930" s="157"/>
      <c r="M930" s="157"/>
      <c r="N930" s="157"/>
      <c r="O930" s="157"/>
      <c r="P930" s="157"/>
      <c r="Q930" s="157"/>
      <c r="R930" s="157"/>
      <c r="S930" s="157"/>
      <c r="T930" s="157"/>
      <c r="U930" s="157"/>
      <c r="V930" s="157"/>
      <c r="W930" s="157"/>
      <c r="X930" s="157"/>
      <c r="Y930" s="157"/>
      <c r="Z930" s="157"/>
      <c r="AA930" s="157"/>
      <c r="AB930" s="157"/>
      <c r="AC930" s="157"/>
      <c r="AD930" s="157"/>
      <c r="AE930" s="157"/>
      <c r="AF930" s="157"/>
      <c r="AG930" s="157"/>
      <c r="AH930" s="157"/>
      <c r="AI930" s="157"/>
      <c r="AJ930" s="157"/>
      <c r="AK930" s="157"/>
      <c r="AL930" s="157"/>
      <c r="AM930" s="157"/>
      <c r="AN930" s="157"/>
      <c r="AO930" s="157"/>
      <c r="AP930" s="157"/>
      <c r="AQ930" s="157"/>
      <c r="AR930" s="157"/>
      <c r="AS930" s="157"/>
      <c r="AT930" s="157"/>
    </row>
    <row r="931" spans="1:46" s="75" customFormat="1" x14ac:dyDescent="0.25">
      <c r="A931" s="79"/>
      <c r="I931" s="76"/>
      <c r="J931" s="157"/>
      <c r="K931" s="157"/>
      <c r="L931" s="157"/>
      <c r="M931" s="157"/>
      <c r="N931" s="157"/>
      <c r="O931" s="157"/>
      <c r="P931" s="157"/>
      <c r="Q931" s="157"/>
      <c r="R931" s="157"/>
      <c r="S931" s="157"/>
      <c r="T931" s="157"/>
      <c r="U931" s="157"/>
      <c r="V931" s="157"/>
      <c r="W931" s="157"/>
      <c r="X931" s="157"/>
      <c r="Y931" s="157"/>
      <c r="Z931" s="157"/>
      <c r="AA931" s="157"/>
      <c r="AB931" s="157"/>
      <c r="AC931" s="157"/>
      <c r="AD931" s="157"/>
      <c r="AE931" s="157"/>
      <c r="AF931" s="157"/>
      <c r="AG931" s="157"/>
      <c r="AH931" s="157"/>
      <c r="AI931" s="157"/>
      <c r="AJ931" s="157"/>
      <c r="AK931" s="157"/>
      <c r="AL931" s="157"/>
      <c r="AM931" s="157"/>
      <c r="AN931" s="157"/>
      <c r="AO931" s="157"/>
      <c r="AP931" s="157"/>
      <c r="AQ931" s="157"/>
      <c r="AR931" s="157"/>
      <c r="AS931" s="157"/>
      <c r="AT931" s="157"/>
    </row>
    <row r="932" spans="1:46" s="75" customFormat="1" x14ac:dyDescent="0.25">
      <c r="A932" s="79"/>
      <c r="I932" s="76"/>
      <c r="J932" s="157"/>
      <c r="K932" s="157"/>
      <c r="L932" s="157"/>
      <c r="M932" s="157"/>
      <c r="N932" s="157"/>
      <c r="O932" s="157"/>
      <c r="P932" s="157"/>
      <c r="Q932" s="157"/>
      <c r="R932" s="157"/>
      <c r="S932" s="157"/>
      <c r="T932" s="157"/>
      <c r="U932" s="157"/>
      <c r="V932" s="157"/>
      <c r="W932" s="157"/>
      <c r="X932" s="157"/>
      <c r="Y932" s="157"/>
      <c r="Z932" s="157"/>
      <c r="AA932" s="157"/>
      <c r="AB932" s="157"/>
      <c r="AC932" s="157"/>
      <c r="AD932" s="157"/>
      <c r="AE932" s="157"/>
      <c r="AF932" s="157"/>
      <c r="AG932" s="157"/>
      <c r="AH932" s="157"/>
      <c r="AI932" s="157"/>
      <c r="AJ932" s="157"/>
      <c r="AK932" s="157"/>
      <c r="AL932" s="157"/>
      <c r="AM932" s="157"/>
      <c r="AN932" s="157"/>
      <c r="AO932" s="157"/>
      <c r="AP932" s="157"/>
      <c r="AQ932" s="157"/>
      <c r="AR932" s="157"/>
      <c r="AS932" s="157"/>
      <c r="AT932" s="157"/>
    </row>
    <row r="933" spans="1:46" s="75" customFormat="1" x14ac:dyDescent="0.25">
      <c r="A933" s="79"/>
      <c r="I933" s="76"/>
      <c r="J933" s="157"/>
      <c r="K933" s="157"/>
      <c r="L933" s="157"/>
      <c r="M933" s="157"/>
      <c r="N933" s="157"/>
      <c r="O933" s="157"/>
      <c r="P933" s="157"/>
      <c r="Q933" s="157"/>
      <c r="R933" s="157"/>
      <c r="S933" s="157"/>
      <c r="T933" s="157"/>
      <c r="U933" s="157"/>
      <c r="V933" s="157"/>
      <c r="W933" s="157"/>
      <c r="X933" s="157"/>
      <c r="Y933" s="157"/>
      <c r="Z933" s="157"/>
      <c r="AA933" s="157"/>
      <c r="AB933" s="157"/>
      <c r="AC933" s="157"/>
      <c r="AD933" s="157"/>
      <c r="AE933" s="157"/>
      <c r="AF933" s="157"/>
      <c r="AG933" s="157"/>
      <c r="AH933" s="157"/>
      <c r="AI933" s="157"/>
      <c r="AJ933" s="157"/>
      <c r="AK933" s="157"/>
      <c r="AL933" s="157"/>
      <c r="AM933" s="157"/>
      <c r="AN933" s="157"/>
      <c r="AO933" s="157"/>
      <c r="AP933" s="157"/>
      <c r="AQ933" s="157"/>
      <c r="AR933" s="157"/>
      <c r="AS933" s="157"/>
      <c r="AT933" s="157"/>
    </row>
    <row r="934" spans="1:46" s="75" customFormat="1" x14ac:dyDescent="0.25">
      <c r="A934" s="79"/>
      <c r="I934" s="76"/>
      <c r="J934" s="157"/>
      <c r="K934" s="157"/>
      <c r="L934" s="157"/>
      <c r="M934" s="157"/>
      <c r="N934" s="157"/>
      <c r="O934" s="157"/>
      <c r="P934" s="157"/>
      <c r="Q934" s="157"/>
      <c r="R934" s="157"/>
      <c r="S934" s="157"/>
      <c r="T934" s="157"/>
      <c r="U934" s="157"/>
      <c r="V934" s="157"/>
      <c r="W934" s="157"/>
      <c r="X934" s="157"/>
      <c r="Y934" s="157"/>
      <c r="Z934" s="157"/>
      <c r="AA934" s="157"/>
      <c r="AB934" s="157"/>
      <c r="AC934" s="157"/>
      <c r="AD934" s="157"/>
      <c r="AE934" s="157"/>
      <c r="AF934" s="157"/>
      <c r="AG934" s="157"/>
      <c r="AH934" s="157"/>
      <c r="AI934" s="157"/>
      <c r="AJ934" s="157"/>
      <c r="AK934" s="157"/>
      <c r="AL934" s="157"/>
      <c r="AM934" s="157"/>
      <c r="AN934" s="157"/>
      <c r="AO934" s="157"/>
      <c r="AP934" s="157"/>
      <c r="AQ934" s="157"/>
      <c r="AR934" s="157"/>
      <c r="AS934" s="157"/>
      <c r="AT934" s="157"/>
    </row>
    <row r="935" spans="1:46" s="75" customFormat="1" x14ac:dyDescent="0.25">
      <c r="A935" s="79"/>
      <c r="I935" s="76"/>
      <c r="J935" s="157"/>
      <c r="K935" s="157"/>
      <c r="L935" s="157"/>
      <c r="M935" s="157"/>
      <c r="N935" s="157"/>
      <c r="O935" s="157"/>
      <c r="P935" s="157"/>
      <c r="Q935" s="157"/>
      <c r="R935" s="157"/>
      <c r="S935" s="157"/>
      <c r="T935" s="157"/>
      <c r="U935" s="157"/>
      <c r="V935" s="157"/>
      <c r="W935" s="157"/>
      <c r="X935" s="157"/>
      <c r="Y935" s="157"/>
      <c r="Z935" s="157"/>
      <c r="AA935" s="157"/>
      <c r="AB935" s="157"/>
      <c r="AC935" s="157"/>
      <c r="AD935" s="157"/>
      <c r="AE935" s="157"/>
      <c r="AF935" s="157"/>
      <c r="AG935" s="157"/>
      <c r="AH935" s="157"/>
      <c r="AI935" s="157"/>
      <c r="AJ935" s="157"/>
      <c r="AK935" s="157"/>
      <c r="AL935" s="157"/>
      <c r="AM935" s="157"/>
      <c r="AN935" s="157"/>
      <c r="AO935" s="157"/>
      <c r="AP935" s="157"/>
      <c r="AQ935" s="157"/>
      <c r="AR935" s="157"/>
      <c r="AS935" s="157"/>
      <c r="AT935" s="157"/>
    </row>
    <row r="936" spans="1:46" s="75" customFormat="1" x14ac:dyDescent="0.25">
      <c r="A936" s="79"/>
      <c r="I936" s="76"/>
      <c r="J936" s="157"/>
      <c r="K936" s="157"/>
      <c r="L936" s="157"/>
      <c r="M936" s="157"/>
      <c r="N936" s="157"/>
      <c r="O936" s="157"/>
      <c r="P936" s="157"/>
      <c r="Q936" s="157"/>
      <c r="R936" s="157"/>
      <c r="S936" s="157"/>
      <c r="T936" s="157"/>
      <c r="U936" s="157"/>
      <c r="V936" s="157"/>
      <c r="W936" s="157"/>
      <c r="X936" s="157"/>
      <c r="Y936" s="157"/>
      <c r="Z936" s="157"/>
      <c r="AA936" s="157"/>
      <c r="AB936" s="157"/>
      <c r="AC936" s="157"/>
      <c r="AD936" s="157"/>
      <c r="AE936" s="157"/>
      <c r="AF936" s="157"/>
      <c r="AG936" s="157"/>
      <c r="AH936" s="157"/>
      <c r="AI936" s="157"/>
      <c r="AJ936" s="157"/>
      <c r="AK936" s="157"/>
      <c r="AL936" s="157"/>
      <c r="AM936" s="157"/>
      <c r="AN936" s="157"/>
      <c r="AO936" s="157"/>
      <c r="AP936" s="157"/>
      <c r="AQ936" s="157"/>
      <c r="AR936" s="157"/>
      <c r="AS936" s="157"/>
      <c r="AT936" s="157"/>
    </row>
    <row r="937" spans="1:46" s="75" customFormat="1" x14ac:dyDescent="0.25">
      <c r="A937" s="79"/>
      <c r="I937" s="76"/>
      <c r="J937" s="157"/>
      <c r="K937" s="157"/>
      <c r="L937" s="157"/>
      <c r="M937" s="157"/>
      <c r="N937" s="157"/>
      <c r="O937" s="157"/>
      <c r="P937" s="157"/>
      <c r="Q937" s="157"/>
      <c r="R937" s="157"/>
      <c r="S937" s="157"/>
      <c r="T937" s="157"/>
      <c r="U937" s="157"/>
      <c r="V937" s="157"/>
      <c r="W937" s="157"/>
      <c r="X937" s="157"/>
      <c r="Y937" s="157"/>
      <c r="Z937" s="157"/>
      <c r="AA937" s="157"/>
      <c r="AB937" s="157"/>
      <c r="AC937" s="157"/>
      <c r="AD937" s="157"/>
      <c r="AE937" s="157"/>
      <c r="AF937" s="157"/>
      <c r="AG937" s="157"/>
      <c r="AH937" s="157"/>
      <c r="AI937" s="157"/>
      <c r="AJ937" s="157"/>
      <c r="AK937" s="157"/>
      <c r="AL937" s="157"/>
      <c r="AM937" s="157"/>
      <c r="AN937" s="157"/>
      <c r="AO937" s="157"/>
      <c r="AP937" s="157"/>
      <c r="AQ937" s="157"/>
      <c r="AR937" s="157"/>
      <c r="AS937" s="157"/>
      <c r="AT937" s="157"/>
    </row>
    <row r="938" spans="1:46" s="75" customFormat="1" x14ac:dyDescent="0.25">
      <c r="A938" s="79"/>
      <c r="I938" s="76"/>
      <c r="J938" s="157"/>
      <c r="K938" s="157"/>
      <c r="L938" s="157"/>
      <c r="M938" s="157"/>
      <c r="N938" s="157"/>
      <c r="O938" s="157"/>
      <c r="P938" s="157"/>
      <c r="Q938" s="157"/>
      <c r="R938" s="157"/>
      <c r="S938" s="157"/>
      <c r="T938" s="157"/>
      <c r="U938" s="157"/>
      <c r="V938" s="157"/>
      <c r="W938" s="157"/>
      <c r="X938" s="157"/>
      <c r="Y938" s="157"/>
      <c r="Z938" s="157"/>
      <c r="AA938" s="157"/>
      <c r="AB938" s="157"/>
      <c r="AC938" s="157"/>
      <c r="AD938" s="157"/>
      <c r="AE938" s="157"/>
      <c r="AF938" s="157"/>
      <c r="AG938" s="157"/>
      <c r="AH938" s="157"/>
      <c r="AI938" s="157"/>
      <c r="AJ938" s="157"/>
      <c r="AK938" s="157"/>
      <c r="AL938" s="157"/>
      <c r="AM938" s="157"/>
      <c r="AN938" s="157"/>
      <c r="AO938" s="157"/>
      <c r="AP938" s="157"/>
      <c r="AQ938" s="157"/>
      <c r="AR938" s="157"/>
      <c r="AS938" s="157"/>
      <c r="AT938" s="157"/>
    </row>
    <row r="939" spans="1:46" s="75" customFormat="1" x14ac:dyDescent="0.25">
      <c r="A939" s="79"/>
      <c r="I939" s="76"/>
      <c r="J939" s="157"/>
      <c r="K939" s="157"/>
      <c r="L939" s="157"/>
      <c r="M939" s="157"/>
      <c r="N939" s="157"/>
      <c r="O939" s="157"/>
      <c r="P939" s="157"/>
      <c r="Q939" s="157"/>
      <c r="R939" s="157"/>
      <c r="S939" s="157"/>
      <c r="T939" s="157"/>
      <c r="U939" s="157"/>
      <c r="V939" s="157"/>
      <c r="W939" s="157"/>
      <c r="X939" s="157"/>
      <c r="Y939" s="157"/>
      <c r="Z939" s="157"/>
      <c r="AA939" s="157"/>
      <c r="AB939" s="157"/>
      <c r="AC939" s="157"/>
      <c r="AD939" s="157"/>
      <c r="AE939" s="157"/>
      <c r="AF939" s="157"/>
      <c r="AG939" s="157"/>
      <c r="AH939" s="157"/>
      <c r="AI939" s="157"/>
      <c r="AJ939" s="157"/>
      <c r="AK939" s="157"/>
      <c r="AL939" s="157"/>
      <c r="AM939" s="157"/>
      <c r="AN939" s="157"/>
      <c r="AO939" s="157"/>
      <c r="AP939" s="157"/>
      <c r="AQ939" s="157"/>
      <c r="AR939" s="157"/>
      <c r="AS939" s="157"/>
      <c r="AT939" s="157"/>
    </row>
    <row r="940" spans="1:46" s="75" customFormat="1" x14ac:dyDescent="0.25">
      <c r="A940" s="79"/>
      <c r="I940" s="76"/>
      <c r="J940" s="157"/>
      <c r="K940" s="157"/>
      <c r="L940" s="157"/>
      <c r="M940" s="157"/>
      <c r="N940" s="157"/>
      <c r="O940" s="157"/>
      <c r="P940" s="157"/>
      <c r="Q940" s="157"/>
      <c r="R940" s="157"/>
      <c r="S940" s="157"/>
      <c r="T940" s="157"/>
      <c r="U940" s="157"/>
      <c r="V940" s="157"/>
      <c r="W940" s="157"/>
      <c r="X940" s="157"/>
      <c r="Y940" s="157"/>
      <c r="Z940" s="157"/>
      <c r="AA940" s="157"/>
      <c r="AB940" s="157"/>
      <c r="AC940" s="157"/>
      <c r="AD940" s="157"/>
      <c r="AE940" s="157"/>
      <c r="AF940" s="157"/>
      <c r="AG940" s="157"/>
      <c r="AH940" s="157"/>
      <c r="AI940" s="157"/>
      <c r="AJ940" s="157"/>
      <c r="AK940" s="157"/>
      <c r="AL940" s="157"/>
      <c r="AM940" s="157"/>
      <c r="AN940" s="157"/>
      <c r="AO940" s="157"/>
      <c r="AP940" s="157"/>
      <c r="AQ940" s="157"/>
      <c r="AR940" s="157"/>
      <c r="AS940" s="157"/>
      <c r="AT940" s="157"/>
    </row>
    <row r="941" spans="1:46" s="75" customFormat="1" x14ac:dyDescent="0.25">
      <c r="A941" s="79"/>
      <c r="I941" s="76"/>
      <c r="J941" s="157"/>
      <c r="K941" s="157"/>
      <c r="L941" s="157"/>
      <c r="M941" s="157"/>
      <c r="N941" s="157"/>
      <c r="O941" s="157"/>
      <c r="P941" s="157"/>
      <c r="Q941" s="157"/>
      <c r="R941" s="157"/>
      <c r="S941" s="157"/>
      <c r="T941" s="157"/>
      <c r="U941" s="157"/>
      <c r="V941" s="157"/>
      <c r="W941" s="157"/>
      <c r="X941" s="157"/>
      <c r="Y941" s="157"/>
      <c r="Z941" s="157"/>
      <c r="AA941" s="157"/>
      <c r="AB941" s="157"/>
      <c r="AC941" s="157"/>
      <c r="AD941" s="157"/>
      <c r="AE941" s="157"/>
      <c r="AF941" s="157"/>
      <c r="AG941" s="157"/>
      <c r="AH941" s="157"/>
      <c r="AI941" s="157"/>
      <c r="AJ941" s="157"/>
      <c r="AK941" s="157"/>
      <c r="AL941" s="157"/>
      <c r="AM941" s="157"/>
      <c r="AN941" s="157"/>
      <c r="AO941" s="157"/>
      <c r="AP941" s="157"/>
      <c r="AQ941" s="157"/>
      <c r="AR941" s="157"/>
      <c r="AS941" s="157"/>
      <c r="AT941" s="157"/>
    </row>
    <row r="942" spans="1:46" s="75" customFormat="1" x14ac:dyDescent="0.25">
      <c r="A942" s="79"/>
      <c r="I942" s="76"/>
      <c r="J942" s="157"/>
      <c r="K942" s="157"/>
      <c r="L942" s="157"/>
      <c r="M942" s="157"/>
      <c r="N942" s="157"/>
      <c r="O942" s="157"/>
      <c r="P942" s="157"/>
      <c r="Q942" s="157"/>
      <c r="R942" s="157"/>
      <c r="S942" s="157"/>
      <c r="T942" s="157"/>
      <c r="U942" s="157"/>
      <c r="V942" s="157"/>
      <c r="W942" s="157"/>
      <c r="X942" s="157"/>
      <c r="Y942" s="157"/>
      <c r="Z942" s="157"/>
      <c r="AA942" s="157"/>
      <c r="AB942" s="157"/>
      <c r="AC942" s="157"/>
      <c r="AD942" s="157"/>
      <c r="AE942" s="157"/>
      <c r="AF942" s="157"/>
      <c r="AG942" s="157"/>
      <c r="AH942" s="157"/>
      <c r="AI942" s="157"/>
      <c r="AJ942" s="157"/>
      <c r="AK942" s="157"/>
      <c r="AL942" s="157"/>
      <c r="AM942" s="157"/>
      <c r="AN942" s="157"/>
      <c r="AO942" s="157"/>
      <c r="AP942" s="157"/>
      <c r="AQ942" s="157"/>
      <c r="AR942" s="157"/>
      <c r="AS942" s="157"/>
      <c r="AT942" s="157"/>
    </row>
    <row r="943" spans="1:46" s="75" customFormat="1" x14ac:dyDescent="0.25">
      <c r="A943" s="79"/>
      <c r="I943" s="76"/>
      <c r="J943" s="157"/>
      <c r="K943" s="157"/>
      <c r="L943" s="157"/>
      <c r="M943" s="157"/>
      <c r="N943" s="157"/>
      <c r="O943" s="157"/>
      <c r="P943" s="157"/>
      <c r="Q943" s="157"/>
      <c r="R943" s="157"/>
      <c r="S943" s="157"/>
      <c r="T943" s="157"/>
      <c r="U943" s="157"/>
      <c r="V943" s="157"/>
      <c r="W943" s="157"/>
      <c r="X943" s="157"/>
      <c r="Y943" s="157"/>
      <c r="Z943" s="157"/>
      <c r="AA943" s="157"/>
      <c r="AB943" s="157"/>
      <c r="AC943" s="157"/>
      <c r="AD943" s="157"/>
      <c r="AE943" s="157"/>
      <c r="AF943" s="157"/>
      <c r="AG943" s="157"/>
      <c r="AH943" s="157"/>
      <c r="AI943" s="157"/>
      <c r="AJ943" s="157"/>
      <c r="AK943" s="157"/>
      <c r="AL943" s="157"/>
      <c r="AM943" s="157"/>
      <c r="AN943" s="157"/>
      <c r="AO943" s="157"/>
      <c r="AP943" s="157"/>
      <c r="AQ943" s="157"/>
      <c r="AR943" s="157"/>
      <c r="AS943" s="157"/>
      <c r="AT943" s="157"/>
    </row>
    <row r="944" spans="1:46" s="75" customFormat="1" x14ac:dyDescent="0.25">
      <c r="A944" s="79"/>
      <c r="I944" s="76"/>
      <c r="J944" s="157"/>
      <c r="K944" s="157"/>
      <c r="L944" s="157"/>
      <c r="M944" s="157"/>
      <c r="N944" s="157"/>
      <c r="O944" s="157"/>
      <c r="P944" s="157"/>
      <c r="Q944" s="157"/>
      <c r="R944" s="157"/>
      <c r="S944" s="157"/>
      <c r="T944" s="157"/>
      <c r="U944" s="157"/>
      <c r="V944" s="157"/>
      <c r="W944" s="157"/>
      <c r="X944" s="157"/>
      <c r="Y944" s="157"/>
      <c r="Z944" s="157"/>
      <c r="AA944" s="157"/>
      <c r="AB944" s="157"/>
      <c r="AC944" s="157"/>
      <c r="AD944" s="157"/>
      <c r="AE944" s="157"/>
      <c r="AF944" s="157"/>
      <c r="AG944" s="157"/>
      <c r="AH944" s="157"/>
      <c r="AI944" s="157"/>
      <c r="AJ944" s="157"/>
      <c r="AK944" s="157"/>
      <c r="AL944" s="157"/>
      <c r="AM944" s="157"/>
      <c r="AN944" s="157"/>
      <c r="AO944" s="157"/>
      <c r="AP944" s="157"/>
      <c r="AQ944" s="157"/>
      <c r="AR944" s="157"/>
      <c r="AS944" s="157"/>
      <c r="AT944" s="157"/>
    </row>
    <row r="945" spans="1:46" s="75" customFormat="1" x14ac:dyDescent="0.25">
      <c r="A945" s="79"/>
      <c r="I945" s="76"/>
      <c r="J945" s="157"/>
      <c r="K945" s="157"/>
      <c r="L945" s="157"/>
      <c r="M945" s="157"/>
      <c r="N945" s="157"/>
      <c r="O945" s="157"/>
      <c r="P945" s="157"/>
      <c r="Q945" s="157"/>
      <c r="R945" s="157"/>
      <c r="S945" s="157"/>
      <c r="T945" s="157"/>
      <c r="U945" s="157"/>
      <c r="V945" s="157"/>
      <c r="W945" s="157"/>
      <c r="X945" s="157"/>
      <c r="Y945" s="157"/>
      <c r="Z945" s="157"/>
      <c r="AA945" s="157"/>
      <c r="AB945" s="157"/>
      <c r="AC945" s="157"/>
      <c r="AD945" s="157"/>
      <c r="AE945" s="157"/>
      <c r="AF945" s="157"/>
      <c r="AG945" s="157"/>
      <c r="AH945" s="157"/>
      <c r="AI945" s="157"/>
      <c r="AJ945" s="157"/>
      <c r="AK945" s="157"/>
      <c r="AL945" s="157"/>
      <c r="AM945" s="157"/>
      <c r="AN945" s="157"/>
      <c r="AO945" s="157"/>
      <c r="AP945" s="157"/>
      <c r="AQ945" s="157"/>
      <c r="AR945" s="157"/>
      <c r="AS945" s="157"/>
      <c r="AT945" s="157"/>
    </row>
    <row r="946" spans="1:46" s="75" customFormat="1" x14ac:dyDescent="0.25">
      <c r="A946" s="79"/>
      <c r="I946" s="76"/>
      <c r="J946" s="157"/>
      <c r="K946" s="157"/>
      <c r="L946" s="157"/>
      <c r="M946" s="157"/>
      <c r="N946" s="157"/>
      <c r="O946" s="157"/>
      <c r="P946" s="157"/>
      <c r="Q946" s="157"/>
      <c r="R946" s="157"/>
      <c r="S946" s="157"/>
      <c r="T946" s="157"/>
      <c r="U946" s="157"/>
      <c r="V946" s="157"/>
      <c r="W946" s="157"/>
      <c r="X946" s="157"/>
      <c r="Y946" s="157"/>
      <c r="Z946" s="157"/>
      <c r="AA946" s="157"/>
      <c r="AB946" s="157"/>
      <c r="AC946" s="157"/>
      <c r="AD946" s="157"/>
      <c r="AE946" s="157"/>
      <c r="AF946" s="157"/>
      <c r="AG946" s="157"/>
      <c r="AH946" s="157"/>
      <c r="AI946" s="157"/>
      <c r="AJ946" s="157"/>
      <c r="AK946" s="157"/>
      <c r="AL946" s="157"/>
      <c r="AM946" s="157"/>
      <c r="AN946" s="157"/>
      <c r="AO946" s="157"/>
      <c r="AP946" s="157"/>
      <c r="AQ946" s="157"/>
      <c r="AR946" s="157"/>
      <c r="AS946" s="157"/>
      <c r="AT946" s="157"/>
    </row>
    <row r="947" spans="1:46" s="75" customFormat="1" x14ac:dyDescent="0.25">
      <c r="A947" s="79"/>
      <c r="I947" s="76"/>
      <c r="J947" s="157"/>
      <c r="K947" s="157"/>
      <c r="L947" s="157"/>
      <c r="M947" s="157"/>
      <c r="N947" s="157"/>
      <c r="O947" s="157"/>
      <c r="P947" s="157"/>
      <c r="Q947" s="157"/>
      <c r="R947" s="157"/>
      <c r="S947" s="157"/>
      <c r="T947" s="157"/>
      <c r="U947" s="157"/>
      <c r="V947" s="157"/>
      <c r="W947" s="157"/>
      <c r="X947" s="157"/>
      <c r="Y947" s="157"/>
      <c r="Z947" s="157"/>
      <c r="AA947" s="157"/>
      <c r="AB947" s="157"/>
      <c r="AC947" s="157"/>
      <c r="AD947" s="157"/>
      <c r="AE947" s="157"/>
      <c r="AF947" s="157"/>
      <c r="AG947" s="157"/>
      <c r="AH947" s="157"/>
      <c r="AI947" s="157"/>
      <c r="AJ947" s="157"/>
      <c r="AK947" s="157"/>
      <c r="AL947" s="157"/>
      <c r="AM947" s="157"/>
      <c r="AN947" s="157"/>
      <c r="AO947" s="157"/>
      <c r="AP947" s="157"/>
      <c r="AQ947" s="157"/>
      <c r="AR947" s="157"/>
      <c r="AS947" s="157"/>
      <c r="AT947" s="157"/>
    </row>
    <row r="948" spans="1:46" s="75" customFormat="1" x14ac:dyDescent="0.25">
      <c r="A948" s="79"/>
      <c r="I948" s="76"/>
      <c r="J948" s="157"/>
      <c r="K948" s="157"/>
      <c r="L948" s="157"/>
      <c r="M948" s="157"/>
      <c r="N948" s="157"/>
      <c r="O948" s="157"/>
      <c r="P948" s="157"/>
      <c r="Q948" s="157"/>
      <c r="R948" s="157"/>
      <c r="S948" s="157"/>
      <c r="T948" s="157"/>
      <c r="U948" s="157"/>
      <c r="V948" s="157"/>
      <c r="W948" s="157"/>
      <c r="X948" s="157"/>
      <c r="Y948" s="157"/>
      <c r="Z948" s="157"/>
      <c r="AA948" s="157"/>
      <c r="AB948" s="157"/>
      <c r="AC948" s="157"/>
      <c r="AD948" s="157"/>
      <c r="AE948" s="157"/>
      <c r="AF948" s="157"/>
      <c r="AG948" s="157"/>
      <c r="AH948" s="157"/>
      <c r="AI948" s="157"/>
      <c r="AJ948" s="157"/>
      <c r="AK948" s="157"/>
      <c r="AL948" s="157"/>
      <c r="AM948" s="157"/>
      <c r="AN948" s="157"/>
      <c r="AO948" s="157"/>
      <c r="AP948" s="157"/>
      <c r="AQ948" s="157"/>
      <c r="AR948" s="157"/>
      <c r="AS948" s="157"/>
      <c r="AT948" s="157"/>
    </row>
    <row r="949" spans="1:46" s="75" customFormat="1" x14ac:dyDescent="0.25">
      <c r="A949" s="79"/>
      <c r="I949" s="76"/>
      <c r="J949" s="157"/>
      <c r="K949" s="157"/>
      <c r="L949" s="157"/>
      <c r="M949" s="157"/>
      <c r="N949" s="157"/>
      <c r="O949" s="157"/>
      <c r="P949" s="157"/>
      <c r="Q949" s="157"/>
      <c r="R949" s="157"/>
      <c r="S949" s="157"/>
      <c r="T949" s="157"/>
      <c r="U949" s="157"/>
      <c r="V949" s="157"/>
      <c r="W949" s="157"/>
      <c r="X949" s="157"/>
      <c r="Y949" s="157"/>
      <c r="Z949" s="157"/>
      <c r="AA949" s="157"/>
      <c r="AB949" s="157"/>
      <c r="AC949" s="157"/>
      <c r="AD949" s="157"/>
      <c r="AE949" s="157"/>
      <c r="AF949" s="157"/>
      <c r="AG949" s="157"/>
      <c r="AH949" s="157"/>
      <c r="AI949" s="157"/>
      <c r="AJ949" s="157"/>
      <c r="AK949" s="157"/>
      <c r="AL949" s="157"/>
      <c r="AM949" s="157"/>
      <c r="AN949" s="157"/>
      <c r="AO949" s="157"/>
      <c r="AP949" s="157"/>
      <c r="AQ949" s="157"/>
      <c r="AR949" s="157"/>
      <c r="AS949" s="157"/>
      <c r="AT949" s="157"/>
    </row>
    <row r="950" spans="1:46" s="75" customFormat="1" x14ac:dyDescent="0.25">
      <c r="A950" s="79"/>
      <c r="I950" s="76"/>
      <c r="J950" s="157"/>
      <c r="K950" s="157"/>
      <c r="L950" s="157"/>
      <c r="M950" s="157"/>
      <c r="N950" s="157"/>
      <c r="O950" s="157"/>
      <c r="P950" s="157"/>
      <c r="Q950" s="157"/>
      <c r="R950" s="157"/>
      <c r="S950" s="157"/>
      <c r="T950" s="157"/>
      <c r="U950" s="157"/>
      <c r="V950" s="157"/>
      <c r="W950" s="157"/>
      <c r="X950" s="157"/>
      <c r="Y950" s="157"/>
      <c r="Z950" s="157"/>
      <c r="AA950" s="157"/>
      <c r="AB950" s="157"/>
      <c r="AC950" s="157"/>
      <c r="AD950" s="157"/>
      <c r="AE950" s="157"/>
      <c r="AF950" s="157"/>
      <c r="AG950" s="157"/>
      <c r="AH950" s="157"/>
      <c r="AI950" s="157"/>
      <c r="AJ950" s="157"/>
      <c r="AK950" s="157"/>
      <c r="AL950" s="157"/>
      <c r="AM950" s="157"/>
      <c r="AN950" s="157"/>
      <c r="AO950" s="157"/>
      <c r="AP950" s="157"/>
      <c r="AQ950" s="157"/>
      <c r="AR950" s="157"/>
      <c r="AS950" s="157"/>
      <c r="AT950" s="157"/>
    </row>
    <row r="951" spans="1:46" s="75" customFormat="1" x14ac:dyDescent="0.25">
      <c r="A951" s="79"/>
      <c r="I951" s="76"/>
      <c r="J951" s="157"/>
      <c r="K951" s="157"/>
      <c r="L951" s="157"/>
      <c r="M951" s="157"/>
      <c r="N951" s="157"/>
      <c r="O951" s="157"/>
      <c r="P951" s="157"/>
      <c r="Q951" s="157"/>
      <c r="R951" s="157"/>
      <c r="S951" s="157"/>
      <c r="T951" s="157"/>
      <c r="U951" s="157"/>
      <c r="V951" s="157"/>
      <c r="W951" s="157"/>
      <c r="X951" s="157"/>
      <c r="Y951" s="157"/>
      <c r="Z951" s="157"/>
      <c r="AA951" s="157"/>
      <c r="AB951" s="157"/>
      <c r="AC951" s="157"/>
      <c r="AD951" s="157"/>
      <c r="AE951" s="157"/>
      <c r="AF951" s="157"/>
      <c r="AG951" s="157"/>
      <c r="AH951" s="157"/>
      <c r="AI951" s="157"/>
      <c r="AJ951" s="157"/>
      <c r="AK951" s="157"/>
      <c r="AL951" s="157"/>
      <c r="AM951" s="157"/>
      <c r="AN951" s="157"/>
      <c r="AO951" s="157"/>
      <c r="AP951" s="157"/>
      <c r="AQ951" s="157"/>
      <c r="AR951" s="157"/>
      <c r="AS951" s="157"/>
      <c r="AT951" s="157"/>
    </row>
    <row r="952" spans="1:46" s="75" customFormat="1" x14ac:dyDescent="0.25">
      <c r="A952" s="79"/>
      <c r="I952" s="76"/>
      <c r="J952" s="157"/>
      <c r="K952" s="157"/>
      <c r="L952" s="157"/>
      <c r="M952" s="157"/>
      <c r="N952" s="157"/>
      <c r="O952" s="157"/>
      <c r="P952" s="157"/>
      <c r="Q952" s="157"/>
      <c r="R952" s="157"/>
      <c r="S952" s="157"/>
      <c r="T952" s="157"/>
      <c r="U952" s="157"/>
      <c r="V952" s="157"/>
      <c r="W952" s="157"/>
      <c r="X952" s="157"/>
      <c r="Y952" s="157"/>
      <c r="Z952" s="157"/>
      <c r="AA952" s="157"/>
      <c r="AB952" s="157"/>
      <c r="AC952" s="157"/>
      <c r="AD952" s="157"/>
      <c r="AE952" s="157"/>
      <c r="AF952" s="157"/>
      <c r="AG952" s="157"/>
      <c r="AH952" s="157"/>
      <c r="AI952" s="157"/>
      <c r="AJ952" s="157"/>
      <c r="AK952" s="157"/>
      <c r="AL952" s="157"/>
      <c r="AM952" s="157"/>
      <c r="AN952" s="157"/>
      <c r="AO952" s="157"/>
      <c r="AP952" s="157"/>
      <c r="AQ952" s="157"/>
      <c r="AR952" s="157"/>
      <c r="AS952" s="157"/>
      <c r="AT952" s="157"/>
    </row>
    <row r="953" spans="1:46" s="75" customFormat="1" x14ac:dyDescent="0.25">
      <c r="A953" s="79"/>
      <c r="I953" s="76"/>
      <c r="J953" s="157"/>
      <c r="K953" s="157"/>
      <c r="L953" s="157"/>
      <c r="M953" s="157"/>
      <c r="N953" s="157"/>
      <c r="O953" s="157"/>
      <c r="P953" s="157"/>
      <c r="Q953" s="157"/>
      <c r="R953" s="157"/>
      <c r="S953" s="157"/>
      <c r="T953" s="157"/>
      <c r="U953" s="157"/>
      <c r="V953" s="157"/>
      <c r="W953" s="157"/>
      <c r="X953" s="157"/>
      <c r="Y953" s="157"/>
      <c r="Z953" s="157"/>
      <c r="AA953" s="157"/>
      <c r="AB953" s="157"/>
      <c r="AC953" s="157"/>
      <c r="AD953" s="157"/>
      <c r="AE953" s="157"/>
      <c r="AF953" s="157"/>
      <c r="AG953" s="157"/>
      <c r="AH953" s="157"/>
      <c r="AI953" s="157"/>
      <c r="AJ953" s="157"/>
      <c r="AK953" s="157"/>
      <c r="AL953" s="157"/>
      <c r="AM953" s="157"/>
      <c r="AN953" s="157"/>
      <c r="AO953" s="157"/>
      <c r="AP953" s="157"/>
      <c r="AQ953" s="157"/>
      <c r="AR953" s="157"/>
      <c r="AS953" s="157"/>
      <c r="AT953" s="157"/>
    </row>
    <row r="954" spans="1:46" s="75" customFormat="1" x14ac:dyDescent="0.25">
      <c r="A954" s="79"/>
      <c r="I954" s="76"/>
      <c r="J954" s="157"/>
      <c r="K954" s="157"/>
      <c r="L954" s="157"/>
      <c r="M954" s="157"/>
      <c r="N954" s="157"/>
      <c r="O954" s="157"/>
      <c r="P954" s="157"/>
      <c r="Q954" s="157"/>
      <c r="R954" s="157"/>
      <c r="S954" s="157"/>
      <c r="T954" s="157"/>
      <c r="U954" s="157"/>
      <c r="V954" s="157"/>
      <c r="W954" s="157"/>
      <c r="X954" s="157"/>
      <c r="Y954" s="157"/>
      <c r="Z954" s="157"/>
      <c r="AA954" s="157"/>
      <c r="AB954" s="157"/>
      <c r="AC954" s="157"/>
      <c r="AD954" s="157"/>
      <c r="AE954" s="157"/>
      <c r="AF954" s="157"/>
      <c r="AG954" s="157"/>
      <c r="AH954" s="157"/>
      <c r="AI954" s="157"/>
      <c r="AJ954" s="157"/>
      <c r="AK954" s="157"/>
      <c r="AL954" s="157"/>
      <c r="AM954" s="157"/>
      <c r="AN954" s="157"/>
      <c r="AO954" s="157"/>
      <c r="AP954" s="157"/>
      <c r="AQ954" s="157"/>
      <c r="AR954" s="157"/>
      <c r="AS954" s="157"/>
      <c r="AT954" s="157"/>
    </row>
    <row r="955" spans="1:46" s="75" customFormat="1" x14ac:dyDescent="0.25">
      <c r="A955" s="79"/>
      <c r="I955" s="76"/>
      <c r="J955" s="157"/>
      <c r="K955" s="157"/>
      <c r="L955" s="157"/>
      <c r="M955" s="157"/>
      <c r="N955" s="157"/>
      <c r="O955" s="157"/>
      <c r="P955" s="157"/>
      <c r="Q955" s="157"/>
      <c r="R955" s="157"/>
      <c r="S955" s="157"/>
      <c r="T955" s="157"/>
      <c r="U955" s="157"/>
      <c r="V955" s="157"/>
      <c r="W955" s="157"/>
      <c r="X955" s="157"/>
      <c r="Y955" s="157"/>
      <c r="Z955" s="157"/>
      <c r="AA955" s="157"/>
      <c r="AB955" s="157"/>
      <c r="AC955" s="157"/>
      <c r="AD955" s="157"/>
      <c r="AE955" s="157"/>
      <c r="AF955" s="157"/>
      <c r="AG955" s="157"/>
      <c r="AH955" s="157"/>
      <c r="AI955" s="157"/>
      <c r="AJ955" s="157"/>
      <c r="AK955" s="157"/>
      <c r="AL955" s="157"/>
      <c r="AM955" s="157"/>
      <c r="AN955" s="157"/>
      <c r="AO955" s="157"/>
      <c r="AP955" s="157"/>
      <c r="AQ955" s="157"/>
      <c r="AR955" s="157"/>
      <c r="AS955" s="157"/>
      <c r="AT955" s="157"/>
    </row>
    <row r="956" spans="1:46" s="75" customFormat="1" x14ac:dyDescent="0.25">
      <c r="A956" s="79"/>
      <c r="I956" s="76"/>
      <c r="J956" s="157"/>
      <c r="K956" s="157"/>
      <c r="L956" s="157"/>
      <c r="M956" s="157"/>
      <c r="N956" s="157"/>
      <c r="O956" s="157"/>
      <c r="P956" s="157"/>
      <c r="Q956" s="157"/>
      <c r="R956" s="157"/>
      <c r="S956" s="157"/>
      <c r="T956" s="157"/>
      <c r="U956" s="157"/>
      <c r="V956" s="157"/>
      <c r="W956" s="157"/>
      <c r="X956" s="157"/>
      <c r="Y956" s="157"/>
      <c r="Z956" s="157"/>
      <c r="AA956" s="157"/>
      <c r="AB956" s="157"/>
      <c r="AC956" s="157"/>
      <c r="AD956" s="157"/>
      <c r="AE956" s="157"/>
      <c r="AF956" s="157"/>
      <c r="AG956" s="157"/>
      <c r="AH956" s="157"/>
      <c r="AI956" s="157"/>
      <c r="AJ956" s="157"/>
      <c r="AK956" s="157"/>
      <c r="AL956" s="157"/>
      <c r="AM956" s="157"/>
      <c r="AN956" s="157"/>
      <c r="AO956" s="157"/>
      <c r="AP956" s="157"/>
      <c r="AQ956" s="157"/>
      <c r="AR956" s="157"/>
      <c r="AS956" s="157"/>
      <c r="AT956" s="157"/>
    </row>
    <row r="957" spans="1:46" s="75" customFormat="1" x14ac:dyDescent="0.25">
      <c r="A957" s="79"/>
      <c r="I957" s="76"/>
      <c r="J957" s="157"/>
      <c r="K957" s="157"/>
      <c r="L957" s="157"/>
      <c r="M957" s="157"/>
      <c r="N957" s="157"/>
      <c r="O957" s="157"/>
      <c r="P957" s="157"/>
      <c r="Q957" s="157"/>
      <c r="R957" s="157"/>
      <c r="S957" s="157"/>
      <c r="T957" s="157"/>
      <c r="U957" s="157"/>
      <c r="V957" s="157"/>
      <c r="W957" s="157"/>
      <c r="X957" s="157"/>
      <c r="Y957" s="157"/>
      <c r="Z957" s="157"/>
      <c r="AA957" s="157"/>
      <c r="AB957" s="157"/>
      <c r="AC957" s="157"/>
      <c r="AD957" s="157"/>
      <c r="AE957" s="157"/>
      <c r="AF957" s="157"/>
      <c r="AG957" s="157"/>
      <c r="AH957" s="157"/>
      <c r="AI957" s="157"/>
      <c r="AJ957" s="157"/>
      <c r="AK957" s="157"/>
      <c r="AL957" s="157"/>
      <c r="AM957" s="157"/>
      <c r="AN957" s="157"/>
      <c r="AO957" s="157"/>
      <c r="AP957" s="157"/>
      <c r="AQ957" s="157"/>
      <c r="AR957" s="157"/>
      <c r="AS957" s="157"/>
      <c r="AT957" s="157"/>
    </row>
    <row r="958" spans="1:46" s="75" customFormat="1" x14ac:dyDescent="0.25">
      <c r="A958" s="79"/>
      <c r="I958" s="76"/>
      <c r="J958" s="157"/>
      <c r="K958" s="157"/>
      <c r="L958" s="157"/>
      <c r="M958" s="157"/>
      <c r="N958" s="157"/>
      <c r="O958" s="157"/>
      <c r="P958" s="157"/>
      <c r="Q958" s="157"/>
      <c r="R958" s="157"/>
      <c r="S958" s="157"/>
      <c r="T958" s="157"/>
      <c r="U958" s="157"/>
      <c r="V958" s="157"/>
      <c r="W958" s="157"/>
      <c r="X958" s="157"/>
      <c r="Y958" s="157"/>
      <c r="Z958" s="157"/>
      <c r="AA958" s="157"/>
      <c r="AB958" s="157"/>
      <c r="AC958" s="157"/>
      <c r="AD958" s="157"/>
      <c r="AE958" s="157"/>
      <c r="AF958" s="157"/>
      <c r="AG958" s="157"/>
      <c r="AH958" s="157"/>
      <c r="AI958" s="157"/>
      <c r="AJ958" s="157"/>
      <c r="AK958" s="157"/>
      <c r="AL958" s="157"/>
      <c r="AM958" s="157"/>
      <c r="AN958" s="157"/>
      <c r="AO958" s="157"/>
      <c r="AP958" s="157"/>
      <c r="AQ958" s="157"/>
      <c r="AR958" s="157"/>
      <c r="AS958" s="157"/>
      <c r="AT958" s="157"/>
    </row>
    <row r="959" spans="1:46" s="75" customFormat="1" x14ac:dyDescent="0.25">
      <c r="A959" s="79"/>
      <c r="I959" s="76"/>
      <c r="J959" s="157"/>
      <c r="K959" s="157"/>
      <c r="L959" s="157"/>
      <c r="M959" s="157"/>
      <c r="N959" s="157"/>
      <c r="O959" s="157"/>
      <c r="P959" s="157"/>
      <c r="Q959" s="157"/>
      <c r="R959" s="157"/>
      <c r="S959" s="157"/>
      <c r="T959" s="157"/>
      <c r="U959" s="157"/>
      <c r="V959" s="157"/>
      <c r="W959" s="157"/>
      <c r="X959" s="157"/>
      <c r="Y959" s="157"/>
      <c r="Z959" s="157"/>
      <c r="AA959" s="157"/>
      <c r="AB959" s="157"/>
      <c r="AC959" s="157"/>
      <c r="AD959" s="157"/>
      <c r="AE959" s="157"/>
      <c r="AF959" s="157"/>
      <c r="AG959" s="157"/>
      <c r="AH959" s="157"/>
      <c r="AI959" s="157"/>
      <c r="AJ959" s="157"/>
      <c r="AK959" s="157"/>
      <c r="AL959" s="157"/>
      <c r="AM959" s="157"/>
      <c r="AN959" s="157"/>
      <c r="AO959" s="157"/>
      <c r="AP959" s="157"/>
      <c r="AQ959" s="157"/>
      <c r="AR959" s="157"/>
      <c r="AS959" s="157"/>
      <c r="AT959" s="157"/>
    </row>
    <row r="960" spans="1:46" s="75" customFormat="1" x14ac:dyDescent="0.25">
      <c r="A960" s="79"/>
      <c r="I960" s="76"/>
      <c r="J960" s="157"/>
      <c r="K960" s="157"/>
      <c r="L960" s="157"/>
      <c r="M960" s="157"/>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157"/>
      <c r="AL960" s="157"/>
      <c r="AM960" s="157"/>
      <c r="AN960" s="157"/>
      <c r="AO960" s="157"/>
      <c r="AP960" s="157"/>
      <c r="AQ960" s="157"/>
      <c r="AR960" s="157"/>
      <c r="AS960" s="157"/>
      <c r="AT960" s="157"/>
    </row>
    <row r="961" spans="1:46" s="75" customFormat="1" x14ac:dyDescent="0.25">
      <c r="A961" s="79"/>
      <c r="I961" s="76"/>
      <c r="J961" s="157"/>
      <c r="K961" s="157"/>
      <c r="L961" s="157"/>
      <c r="M961" s="157"/>
      <c r="N961" s="157"/>
      <c r="O961" s="157"/>
      <c r="P961" s="157"/>
      <c r="Q961" s="157"/>
      <c r="R961" s="157"/>
      <c r="S961" s="157"/>
      <c r="T961" s="157"/>
      <c r="U961" s="157"/>
      <c r="V961" s="157"/>
      <c r="W961" s="157"/>
      <c r="X961" s="157"/>
      <c r="Y961" s="157"/>
      <c r="Z961" s="157"/>
      <c r="AA961" s="157"/>
      <c r="AB961" s="157"/>
      <c r="AC961" s="157"/>
      <c r="AD961" s="157"/>
      <c r="AE961" s="157"/>
      <c r="AF961" s="157"/>
      <c r="AG961" s="157"/>
      <c r="AH961" s="157"/>
      <c r="AI961" s="157"/>
      <c r="AJ961" s="157"/>
      <c r="AK961" s="157"/>
      <c r="AL961" s="157"/>
      <c r="AM961" s="157"/>
      <c r="AN961" s="157"/>
      <c r="AO961" s="157"/>
      <c r="AP961" s="157"/>
      <c r="AQ961" s="157"/>
      <c r="AR961" s="157"/>
      <c r="AS961" s="157"/>
      <c r="AT961" s="157"/>
    </row>
    <row r="962" spans="1:46" s="75" customFormat="1" x14ac:dyDescent="0.25">
      <c r="A962" s="79"/>
      <c r="I962" s="76"/>
      <c r="J962" s="157"/>
      <c r="K962" s="157"/>
      <c r="L962" s="157"/>
      <c r="M962" s="157"/>
      <c r="N962" s="157"/>
      <c r="O962" s="157"/>
      <c r="P962" s="157"/>
      <c r="Q962" s="157"/>
      <c r="R962" s="157"/>
      <c r="S962" s="157"/>
      <c r="T962" s="157"/>
      <c r="U962" s="157"/>
      <c r="V962" s="157"/>
      <c r="W962" s="157"/>
      <c r="X962" s="157"/>
      <c r="Y962" s="157"/>
      <c r="Z962" s="157"/>
      <c r="AA962" s="157"/>
      <c r="AB962" s="157"/>
      <c r="AC962" s="157"/>
      <c r="AD962" s="157"/>
      <c r="AE962" s="157"/>
      <c r="AF962" s="157"/>
      <c r="AG962" s="157"/>
      <c r="AH962" s="157"/>
      <c r="AI962" s="157"/>
      <c r="AJ962" s="157"/>
      <c r="AK962" s="157"/>
      <c r="AL962" s="157"/>
      <c r="AM962" s="157"/>
      <c r="AN962" s="157"/>
      <c r="AO962" s="157"/>
      <c r="AP962" s="157"/>
      <c r="AQ962" s="157"/>
      <c r="AR962" s="157"/>
      <c r="AS962" s="157"/>
      <c r="AT962" s="157"/>
    </row>
    <row r="963" spans="1:46" s="75" customFormat="1" x14ac:dyDescent="0.25">
      <c r="A963" s="79"/>
      <c r="I963" s="76"/>
      <c r="J963" s="157"/>
      <c r="K963" s="157"/>
      <c r="L963" s="157"/>
      <c r="M963" s="157"/>
      <c r="N963" s="157"/>
      <c r="O963" s="157"/>
      <c r="P963" s="157"/>
      <c r="Q963" s="157"/>
      <c r="R963" s="157"/>
      <c r="S963" s="157"/>
      <c r="T963" s="157"/>
      <c r="U963" s="157"/>
      <c r="V963" s="157"/>
      <c r="W963" s="157"/>
      <c r="X963" s="157"/>
      <c r="Y963" s="157"/>
      <c r="Z963" s="157"/>
      <c r="AA963" s="157"/>
      <c r="AB963" s="157"/>
      <c r="AC963" s="157"/>
      <c r="AD963" s="157"/>
      <c r="AE963" s="157"/>
      <c r="AF963" s="157"/>
      <c r="AG963" s="157"/>
      <c r="AH963" s="157"/>
      <c r="AI963" s="157"/>
      <c r="AJ963" s="157"/>
      <c r="AK963" s="157"/>
      <c r="AL963" s="157"/>
      <c r="AM963" s="157"/>
      <c r="AN963" s="157"/>
      <c r="AO963" s="157"/>
      <c r="AP963" s="157"/>
      <c r="AQ963" s="157"/>
      <c r="AR963" s="157"/>
      <c r="AS963" s="157"/>
      <c r="AT963" s="157"/>
    </row>
    <row r="964" spans="1:46" s="75" customFormat="1" x14ac:dyDescent="0.25">
      <c r="A964" s="79"/>
      <c r="I964" s="76"/>
      <c r="J964" s="157"/>
      <c r="K964" s="157"/>
      <c r="L964" s="157"/>
      <c r="M964" s="157"/>
      <c r="N964" s="157"/>
      <c r="O964" s="157"/>
      <c r="P964" s="157"/>
      <c r="Q964" s="157"/>
      <c r="R964" s="157"/>
      <c r="S964" s="157"/>
      <c r="T964" s="157"/>
      <c r="U964" s="157"/>
      <c r="V964" s="157"/>
      <c r="W964" s="157"/>
      <c r="X964" s="157"/>
      <c r="Y964" s="157"/>
      <c r="Z964" s="157"/>
      <c r="AA964" s="157"/>
      <c r="AB964" s="157"/>
      <c r="AC964" s="157"/>
      <c r="AD964" s="157"/>
      <c r="AE964" s="157"/>
      <c r="AF964" s="157"/>
      <c r="AG964" s="157"/>
      <c r="AH964" s="157"/>
      <c r="AI964" s="157"/>
      <c r="AJ964" s="157"/>
      <c r="AK964" s="157"/>
      <c r="AL964" s="157"/>
      <c r="AM964" s="157"/>
      <c r="AN964" s="157"/>
      <c r="AO964" s="157"/>
      <c r="AP964" s="157"/>
      <c r="AQ964" s="157"/>
      <c r="AR964" s="157"/>
      <c r="AS964" s="157"/>
      <c r="AT964" s="157"/>
    </row>
    <row r="965" spans="1:46" s="75" customFormat="1" x14ac:dyDescent="0.25">
      <c r="A965" s="79"/>
      <c r="I965" s="76"/>
      <c r="J965" s="157"/>
      <c r="K965" s="157"/>
      <c r="L965" s="157"/>
      <c r="M965" s="157"/>
      <c r="N965" s="157"/>
      <c r="O965" s="157"/>
      <c r="P965" s="157"/>
      <c r="Q965" s="157"/>
      <c r="R965" s="157"/>
      <c r="S965" s="157"/>
      <c r="T965" s="157"/>
      <c r="U965" s="157"/>
      <c r="V965" s="157"/>
      <c r="W965" s="157"/>
      <c r="X965" s="157"/>
      <c r="Y965" s="157"/>
      <c r="Z965" s="157"/>
      <c r="AA965" s="157"/>
      <c r="AB965" s="157"/>
      <c r="AC965" s="157"/>
      <c r="AD965" s="157"/>
      <c r="AE965" s="157"/>
      <c r="AF965" s="157"/>
      <c r="AG965" s="157"/>
      <c r="AH965" s="157"/>
      <c r="AI965" s="157"/>
      <c r="AJ965" s="157"/>
      <c r="AK965" s="157"/>
      <c r="AL965" s="157"/>
      <c r="AM965" s="157"/>
      <c r="AN965" s="157"/>
      <c r="AO965" s="157"/>
      <c r="AP965" s="157"/>
      <c r="AQ965" s="157"/>
      <c r="AR965" s="157"/>
      <c r="AS965" s="157"/>
      <c r="AT965" s="157"/>
    </row>
    <row r="966" spans="1:46" s="75" customFormat="1" x14ac:dyDescent="0.25">
      <c r="A966" s="79"/>
      <c r="I966" s="76"/>
      <c r="J966" s="157"/>
      <c r="K966" s="157"/>
      <c r="L966" s="157"/>
      <c r="M966" s="157"/>
      <c r="N966" s="157"/>
      <c r="O966" s="157"/>
      <c r="P966" s="157"/>
      <c r="Q966" s="157"/>
      <c r="R966" s="157"/>
      <c r="S966" s="157"/>
      <c r="T966" s="157"/>
      <c r="U966" s="157"/>
      <c r="V966" s="157"/>
      <c r="W966" s="157"/>
      <c r="X966" s="157"/>
      <c r="Y966" s="157"/>
      <c r="Z966" s="157"/>
      <c r="AA966" s="157"/>
      <c r="AB966" s="157"/>
      <c r="AC966" s="157"/>
      <c r="AD966" s="157"/>
      <c r="AE966" s="157"/>
      <c r="AF966" s="157"/>
      <c r="AG966" s="157"/>
      <c r="AH966" s="157"/>
      <c r="AI966" s="157"/>
      <c r="AJ966" s="157"/>
      <c r="AK966" s="157"/>
      <c r="AL966" s="157"/>
      <c r="AM966" s="157"/>
      <c r="AN966" s="157"/>
      <c r="AO966" s="157"/>
      <c r="AP966" s="157"/>
      <c r="AQ966" s="157"/>
      <c r="AR966" s="157"/>
      <c r="AS966" s="157"/>
      <c r="AT966" s="157"/>
    </row>
    <row r="967" spans="1:46" s="75" customFormat="1" x14ac:dyDescent="0.25">
      <c r="A967" s="79"/>
      <c r="I967" s="76"/>
      <c r="J967" s="157"/>
      <c r="K967" s="157"/>
      <c r="L967" s="157"/>
      <c r="M967" s="157"/>
      <c r="N967" s="157"/>
      <c r="O967" s="157"/>
      <c r="P967" s="157"/>
      <c r="Q967" s="157"/>
      <c r="R967" s="157"/>
      <c r="S967" s="157"/>
      <c r="T967" s="157"/>
      <c r="U967" s="157"/>
      <c r="V967" s="157"/>
      <c r="W967" s="157"/>
      <c r="X967" s="157"/>
      <c r="Y967" s="157"/>
      <c r="Z967" s="157"/>
      <c r="AA967" s="157"/>
      <c r="AB967" s="157"/>
      <c r="AC967" s="157"/>
      <c r="AD967" s="157"/>
      <c r="AE967" s="157"/>
      <c r="AF967" s="157"/>
      <c r="AG967" s="157"/>
      <c r="AH967" s="157"/>
      <c r="AI967" s="157"/>
      <c r="AJ967" s="157"/>
      <c r="AK967" s="157"/>
      <c r="AL967" s="157"/>
      <c r="AM967" s="157"/>
      <c r="AN967" s="157"/>
      <c r="AO967" s="157"/>
      <c r="AP967" s="157"/>
      <c r="AQ967" s="157"/>
      <c r="AR967" s="157"/>
      <c r="AS967" s="157"/>
      <c r="AT967" s="157"/>
    </row>
    <row r="968" spans="1:46" s="75" customFormat="1" x14ac:dyDescent="0.25">
      <c r="A968" s="79"/>
      <c r="I968" s="76"/>
      <c r="J968" s="157"/>
      <c r="K968" s="157"/>
      <c r="L968" s="157"/>
      <c r="M968" s="157"/>
      <c r="N968" s="157"/>
      <c r="O968" s="157"/>
      <c r="P968" s="157"/>
      <c r="Q968" s="157"/>
      <c r="R968" s="157"/>
      <c r="S968" s="157"/>
      <c r="T968" s="157"/>
      <c r="U968" s="157"/>
      <c r="V968" s="157"/>
      <c r="W968" s="157"/>
      <c r="X968" s="157"/>
      <c r="Y968" s="157"/>
      <c r="Z968" s="157"/>
      <c r="AA968" s="157"/>
      <c r="AB968" s="157"/>
      <c r="AC968" s="157"/>
      <c r="AD968" s="157"/>
      <c r="AE968" s="157"/>
      <c r="AF968" s="157"/>
      <c r="AG968" s="157"/>
      <c r="AH968" s="157"/>
      <c r="AI968" s="157"/>
      <c r="AJ968" s="157"/>
      <c r="AK968" s="157"/>
      <c r="AL968" s="157"/>
      <c r="AM968" s="157"/>
      <c r="AN968" s="157"/>
      <c r="AO968" s="157"/>
      <c r="AP968" s="157"/>
      <c r="AQ968" s="157"/>
      <c r="AR968" s="157"/>
      <c r="AS968" s="157"/>
      <c r="AT968" s="157"/>
    </row>
    <row r="969" spans="1:46" s="75" customFormat="1" x14ac:dyDescent="0.25">
      <c r="A969" s="79"/>
      <c r="I969" s="76"/>
      <c r="J969" s="157"/>
      <c r="K969" s="157"/>
      <c r="L969" s="157"/>
      <c r="M969" s="157"/>
      <c r="N969" s="157"/>
      <c r="O969" s="157"/>
      <c r="P969" s="157"/>
      <c r="Q969" s="157"/>
      <c r="R969" s="157"/>
      <c r="S969" s="157"/>
      <c r="T969" s="157"/>
      <c r="U969" s="157"/>
      <c r="V969" s="157"/>
      <c r="W969" s="157"/>
      <c r="X969" s="157"/>
      <c r="Y969" s="157"/>
      <c r="Z969" s="157"/>
      <c r="AA969" s="157"/>
      <c r="AB969" s="157"/>
      <c r="AC969" s="157"/>
      <c r="AD969" s="157"/>
      <c r="AE969" s="157"/>
      <c r="AF969" s="157"/>
      <c r="AG969" s="157"/>
      <c r="AH969" s="157"/>
      <c r="AI969" s="157"/>
      <c r="AJ969" s="157"/>
      <c r="AK969" s="157"/>
      <c r="AL969" s="157"/>
      <c r="AM969" s="157"/>
      <c r="AN969" s="157"/>
      <c r="AO969" s="157"/>
      <c r="AP969" s="157"/>
      <c r="AQ969" s="157"/>
      <c r="AR969" s="157"/>
      <c r="AS969" s="157"/>
      <c r="AT969" s="157"/>
    </row>
    <row r="970" spans="1:46" s="75" customFormat="1" x14ac:dyDescent="0.25">
      <c r="A970" s="79"/>
      <c r="I970" s="76"/>
      <c r="J970" s="157"/>
      <c r="K970" s="157"/>
      <c r="L970" s="157"/>
      <c r="M970" s="157"/>
      <c r="N970" s="157"/>
      <c r="O970" s="157"/>
      <c r="P970" s="157"/>
      <c r="Q970" s="157"/>
      <c r="R970" s="157"/>
      <c r="S970" s="157"/>
      <c r="T970" s="157"/>
      <c r="U970" s="157"/>
      <c r="V970" s="157"/>
      <c r="W970" s="157"/>
      <c r="X970" s="157"/>
      <c r="Y970" s="157"/>
      <c r="Z970" s="157"/>
      <c r="AA970" s="157"/>
      <c r="AB970" s="157"/>
      <c r="AC970" s="157"/>
      <c r="AD970" s="157"/>
      <c r="AE970" s="157"/>
      <c r="AF970" s="157"/>
      <c r="AG970" s="157"/>
      <c r="AH970" s="157"/>
      <c r="AI970" s="157"/>
      <c r="AJ970" s="157"/>
      <c r="AK970" s="157"/>
      <c r="AL970" s="157"/>
      <c r="AM970" s="157"/>
      <c r="AN970" s="157"/>
      <c r="AO970" s="157"/>
      <c r="AP970" s="157"/>
      <c r="AQ970" s="157"/>
      <c r="AR970" s="157"/>
      <c r="AS970" s="157"/>
      <c r="AT970" s="157"/>
    </row>
    <row r="971" spans="1:46" s="75" customFormat="1" x14ac:dyDescent="0.25">
      <c r="A971" s="79"/>
      <c r="I971" s="76"/>
      <c r="J971" s="157"/>
      <c r="K971" s="157"/>
      <c r="L971" s="157"/>
      <c r="M971" s="157"/>
      <c r="N971" s="157"/>
      <c r="O971" s="157"/>
      <c r="P971" s="157"/>
      <c r="Q971" s="157"/>
      <c r="R971" s="157"/>
      <c r="S971" s="157"/>
      <c r="T971" s="157"/>
      <c r="U971" s="157"/>
      <c r="V971" s="157"/>
      <c r="W971" s="157"/>
      <c r="X971" s="157"/>
      <c r="Y971" s="157"/>
      <c r="Z971" s="157"/>
      <c r="AA971" s="157"/>
      <c r="AB971" s="157"/>
      <c r="AC971" s="157"/>
      <c r="AD971" s="157"/>
      <c r="AE971" s="157"/>
      <c r="AF971" s="157"/>
      <c r="AG971" s="157"/>
      <c r="AH971" s="157"/>
      <c r="AI971" s="157"/>
      <c r="AJ971" s="157"/>
      <c r="AK971" s="157"/>
      <c r="AL971" s="157"/>
      <c r="AM971" s="157"/>
      <c r="AN971" s="157"/>
      <c r="AO971" s="157"/>
      <c r="AP971" s="157"/>
      <c r="AQ971" s="157"/>
      <c r="AR971" s="157"/>
      <c r="AS971" s="157"/>
      <c r="AT971" s="157"/>
    </row>
    <row r="972" spans="1:46" s="75" customFormat="1" x14ac:dyDescent="0.25">
      <c r="A972" s="79"/>
      <c r="I972" s="76"/>
      <c r="J972" s="157"/>
      <c r="K972" s="157"/>
      <c r="L972" s="157"/>
      <c r="M972" s="157"/>
      <c r="N972" s="157"/>
      <c r="O972" s="157"/>
      <c r="P972" s="157"/>
      <c r="Q972" s="157"/>
      <c r="R972" s="157"/>
      <c r="S972" s="157"/>
      <c r="T972" s="157"/>
      <c r="U972" s="157"/>
      <c r="V972" s="157"/>
      <c r="W972" s="157"/>
      <c r="X972" s="157"/>
      <c r="Y972" s="157"/>
      <c r="Z972" s="157"/>
      <c r="AA972" s="157"/>
      <c r="AB972" s="157"/>
      <c r="AC972" s="157"/>
      <c r="AD972" s="157"/>
      <c r="AE972" s="157"/>
      <c r="AF972" s="157"/>
      <c r="AG972" s="157"/>
      <c r="AH972" s="157"/>
      <c r="AI972" s="157"/>
      <c r="AJ972" s="157"/>
      <c r="AK972" s="157"/>
      <c r="AL972" s="157"/>
      <c r="AM972" s="157"/>
      <c r="AN972" s="157"/>
      <c r="AO972" s="157"/>
      <c r="AP972" s="157"/>
      <c r="AQ972" s="157"/>
      <c r="AR972" s="157"/>
      <c r="AS972" s="157"/>
      <c r="AT972" s="157"/>
    </row>
    <row r="973" spans="1:46" s="75" customFormat="1" x14ac:dyDescent="0.25">
      <c r="A973" s="79"/>
      <c r="I973" s="76"/>
      <c r="J973" s="157"/>
      <c r="K973" s="157"/>
      <c r="L973" s="157"/>
      <c r="M973" s="157"/>
      <c r="N973" s="157"/>
      <c r="O973" s="157"/>
      <c r="P973" s="157"/>
      <c r="Q973" s="157"/>
      <c r="R973" s="157"/>
      <c r="S973" s="157"/>
      <c r="T973" s="157"/>
      <c r="U973" s="157"/>
      <c r="V973" s="157"/>
      <c r="W973" s="157"/>
      <c r="X973" s="157"/>
      <c r="Y973" s="157"/>
      <c r="Z973" s="157"/>
      <c r="AA973" s="157"/>
      <c r="AB973" s="157"/>
      <c r="AC973" s="157"/>
      <c r="AD973" s="157"/>
      <c r="AE973" s="157"/>
      <c r="AF973" s="157"/>
      <c r="AG973" s="157"/>
      <c r="AH973" s="157"/>
      <c r="AI973" s="157"/>
      <c r="AJ973" s="157"/>
      <c r="AK973" s="157"/>
      <c r="AL973" s="157"/>
      <c r="AM973" s="157"/>
      <c r="AN973" s="157"/>
      <c r="AO973" s="157"/>
      <c r="AP973" s="157"/>
      <c r="AQ973" s="157"/>
      <c r="AR973" s="157"/>
      <c r="AS973" s="157"/>
      <c r="AT973" s="157"/>
    </row>
    <row r="974" spans="1:46" s="75" customFormat="1" x14ac:dyDescent="0.25">
      <c r="A974" s="79"/>
      <c r="I974" s="76"/>
      <c r="J974" s="157"/>
      <c r="K974" s="157"/>
      <c r="L974" s="157"/>
      <c r="M974" s="157"/>
      <c r="N974" s="157"/>
      <c r="O974" s="157"/>
      <c r="P974" s="157"/>
      <c r="Q974" s="157"/>
      <c r="R974" s="157"/>
      <c r="S974" s="157"/>
      <c r="T974" s="157"/>
      <c r="U974" s="157"/>
      <c r="V974" s="157"/>
      <c r="W974" s="157"/>
      <c r="X974" s="157"/>
      <c r="Y974" s="157"/>
      <c r="Z974" s="157"/>
      <c r="AA974" s="157"/>
      <c r="AB974" s="157"/>
      <c r="AC974" s="157"/>
      <c r="AD974" s="157"/>
      <c r="AE974" s="157"/>
      <c r="AF974" s="157"/>
      <c r="AG974" s="157"/>
      <c r="AH974" s="157"/>
      <c r="AI974" s="157"/>
      <c r="AJ974" s="157"/>
      <c r="AK974" s="157"/>
      <c r="AL974" s="157"/>
      <c r="AM974" s="157"/>
      <c r="AN974" s="157"/>
      <c r="AO974" s="157"/>
      <c r="AP974" s="157"/>
      <c r="AQ974" s="157"/>
      <c r="AR974" s="157"/>
      <c r="AS974" s="157"/>
      <c r="AT974" s="157"/>
    </row>
    <row r="975" spans="1:46" s="75" customFormat="1" x14ac:dyDescent="0.25">
      <c r="A975" s="79"/>
      <c r="I975" s="76"/>
      <c r="J975" s="157"/>
      <c r="K975" s="157"/>
      <c r="L975" s="157"/>
      <c r="M975" s="157"/>
      <c r="N975" s="157"/>
      <c r="O975" s="157"/>
      <c r="P975" s="157"/>
      <c r="Q975" s="157"/>
      <c r="R975" s="157"/>
      <c r="S975" s="157"/>
      <c r="T975" s="157"/>
      <c r="U975" s="157"/>
      <c r="V975" s="157"/>
      <c r="W975" s="157"/>
      <c r="X975" s="157"/>
      <c r="Y975" s="157"/>
      <c r="Z975" s="157"/>
      <c r="AA975" s="157"/>
      <c r="AB975" s="157"/>
      <c r="AC975" s="157"/>
      <c r="AD975" s="157"/>
      <c r="AE975" s="157"/>
      <c r="AF975" s="157"/>
      <c r="AG975" s="157"/>
      <c r="AH975" s="157"/>
      <c r="AI975" s="157"/>
      <c r="AJ975" s="157"/>
      <c r="AK975" s="157"/>
      <c r="AL975" s="157"/>
      <c r="AM975" s="157"/>
      <c r="AN975" s="157"/>
      <c r="AO975" s="157"/>
      <c r="AP975" s="157"/>
      <c r="AQ975" s="157"/>
      <c r="AR975" s="157"/>
      <c r="AS975" s="157"/>
      <c r="AT975" s="157"/>
    </row>
    <row r="976" spans="1:46" s="75" customFormat="1" x14ac:dyDescent="0.25">
      <c r="A976" s="79"/>
      <c r="I976" s="76"/>
      <c r="J976" s="157"/>
      <c r="K976" s="157"/>
      <c r="L976" s="157"/>
      <c r="M976" s="157"/>
      <c r="N976" s="157"/>
      <c r="O976" s="157"/>
      <c r="P976" s="157"/>
      <c r="Q976" s="157"/>
      <c r="R976" s="157"/>
      <c r="S976" s="157"/>
      <c r="T976" s="157"/>
      <c r="U976" s="157"/>
      <c r="V976" s="157"/>
      <c r="W976" s="157"/>
      <c r="X976" s="157"/>
      <c r="Y976" s="157"/>
      <c r="Z976" s="157"/>
      <c r="AA976" s="157"/>
      <c r="AB976" s="157"/>
      <c r="AC976" s="157"/>
      <c r="AD976" s="157"/>
      <c r="AE976" s="157"/>
      <c r="AF976" s="157"/>
      <c r="AG976" s="157"/>
      <c r="AH976" s="157"/>
      <c r="AI976" s="157"/>
      <c r="AJ976" s="157"/>
      <c r="AK976" s="157"/>
      <c r="AL976" s="157"/>
      <c r="AM976" s="157"/>
      <c r="AN976" s="157"/>
      <c r="AO976" s="157"/>
      <c r="AP976" s="157"/>
      <c r="AQ976" s="157"/>
      <c r="AR976" s="157"/>
      <c r="AS976" s="157"/>
      <c r="AT976" s="157"/>
    </row>
    <row r="977" spans="1:46" s="75" customFormat="1" x14ac:dyDescent="0.25">
      <c r="A977" s="79"/>
      <c r="I977" s="76"/>
      <c r="J977" s="157"/>
      <c r="K977" s="157"/>
      <c r="L977" s="157"/>
      <c r="M977" s="157"/>
      <c r="N977" s="157"/>
      <c r="O977" s="157"/>
      <c r="P977" s="157"/>
      <c r="Q977" s="157"/>
      <c r="R977" s="157"/>
      <c r="S977" s="157"/>
      <c r="T977" s="157"/>
      <c r="U977" s="157"/>
      <c r="V977" s="157"/>
      <c r="W977" s="157"/>
      <c r="X977" s="157"/>
      <c r="Y977" s="157"/>
      <c r="Z977" s="157"/>
      <c r="AA977" s="157"/>
      <c r="AB977" s="157"/>
      <c r="AC977" s="157"/>
      <c r="AD977" s="157"/>
      <c r="AE977" s="157"/>
      <c r="AF977" s="157"/>
      <c r="AG977" s="157"/>
      <c r="AH977" s="157"/>
      <c r="AI977" s="157"/>
      <c r="AJ977" s="157"/>
      <c r="AK977" s="157"/>
      <c r="AL977" s="157"/>
      <c r="AM977" s="157"/>
      <c r="AN977" s="157"/>
      <c r="AO977" s="157"/>
      <c r="AP977" s="157"/>
      <c r="AQ977" s="157"/>
      <c r="AR977" s="157"/>
      <c r="AS977" s="157"/>
      <c r="AT977" s="157"/>
    </row>
    <row r="978" spans="1:46" s="75" customFormat="1" x14ac:dyDescent="0.25">
      <c r="A978" s="79"/>
      <c r="I978" s="76"/>
      <c r="J978" s="157"/>
      <c r="K978" s="157"/>
      <c r="L978" s="157"/>
      <c r="M978" s="157"/>
      <c r="N978" s="157"/>
      <c r="O978" s="157"/>
      <c r="P978" s="157"/>
      <c r="Q978" s="157"/>
      <c r="R978" s="157"/>
      <c r="S978" s="157"/>
      <c r="T978" s="157"/>
      <c r="U978" s="157"/>
      <c r="V978" s="157"/>
      <c r="W978" s="157"/>
      <c r="X978" s="157"/>
      <c r="Y978" s="157"/>
      <c r="Z978" s="157"/>
      <c r="AA978" s="157"/>
      <c r="AB978" s="157"/>
      <c r="AC978" s="157"/>
      <c r="AD978" s="157"/>
      <c r="AE978" s="157"/>
      <c r="AF978" s="157"/>
      <c r="AG978" s="157"/>
      <c r="AH978" s="157"/>
      <c r="AI978" s="157"/>
      <c r="AJ978" s="157"/>
      <c r="AK978" s="157"/>
      <c r="AL978" s="157"/>
      <c r="AM978" s="157"/>
      <c r="AN978" s="157"/>
      <c r="AO978" s="157"/>
      <c r="AP978" s="157"/>
      <c r="AQ978" s="157"/>
      <c r="AR978" s="157"/>
      <c r="AS978" s="157"/>
      <c r="AT978" s="157"/>
    </row>
    <row r="979" spans="1:46" s="75" customFormat="1" x14ac:dyDescent="0.25">
      <c r="A979" s="79"/>
      <c r="I979" s="76"/>
      <c r="J979" s="157"/>
      <c r="K979" s="157"/>
      <c r="L979" s="157"/>
      <c r="M979" s="157"/>
      <c r="N979" s="157"/>
      <c r="O979" s="157"/>
      <c r="P979" s="157"/>
      <c r="Q979" s="157"/>
      <c r="R979" s="157"/>
      <c r="S979" s="157"/>
      <c r="T979" s="157"/>
      <c r="U979" s="157"/>
      <c r="V979" s="157"/>
      <c r="W979" s="157"/>
      <c r="X979" s="157"/>
      <c r="Y979" s="157"/>
      <c r="Z979" s="157"/>
      <c r="AA979" s="157"/>
      <c r="AB979" s="157"/>
      <c r="AC979" s="157"/>
      <c r="AD979" s="157"/>
      <c r="AE979" s="157"/>
      <c r="AF979" s="157"/>
      <c r="AG979" s="157"/>
      <c r="AH979" s="157"/>
      <c r="AI979" s="157"/>
      <c r="AJ979" s="157"/>
      <c r="AK979" s="157"/>
      <c r="AL979" s="157"/>
      <c r="AM979" s="157"/>
      <c r="AN979" s="157"/>
      <c r="AO979" s="157"/>
      <c r="AP979" s="157"/>
      <c r="AQ979" s="157"/>
      <c r="AR979" s="157"/>
      <c r="AS979" s="157"/>
      <c r="AT979" s="157"/>
    </row>
    <row r="980" spans="1:46" s="75" customFormat="1" x14ac:dyDescent="0.25">
      <c r="A980" s="79"/>
      <c r="I980" s="76"/>
      <c r="J980" s="157"/>
      <c r="K980" s="157"/>
      <c r="L980" s="157"/>
      <c r="M980" s="157"/>
      <c r="N980" s="157"/>
      <c r="O980" s="157"/>
      <c r="P980" s="157"/>
      <c r="Q980" s="157"/>
      <c r="R980" s="157"/>
      <c r="S980" s="157"/>
      <c r="T980" s="157"/>
      <c r="U980" s="157"/>
      <c r="V980" s="157"/>
      <c r="W980" s="157"/>
      <c r="X980" s="157"/>
      <c r="Y980" s="157"/>
      <c r="Z980" s="157"/>
      <c r="AA980" s="157"/>
      <c r="AB980" s="157"/>
      <c r="AC980" s="157"/>
      <c r="AD980" s="157"/>
      <c r="AE980" s="157"/>
      <c r="AF980" s="157"/>
      <c r="AG980" s="157"/>
      <c r="AH980" s="157"/>
      <c r="AI980" s="157"/>
      <c r="AJ980" s="157"/>
      <c r="AK980" s="157"/>
      <c r="AL980" s="157"/>
      <c r="AM980" s="157"/>
      <c r="AN980" s="157"/>
      <c r="AO980" s="157"/>
      <c r="AP980" s="157"/>
      <c r="AQ980" s="157"/>
      <c r="AR980" s="157"/>
      <c r="AS980" s="157"/>
      <c r="AT980" s="157"/>
    </row>
    <row r="981" spans="1:46" s="75" customFormat="1" x14ac:dyDescent="0.25">
      <c r="A981" s="79"/>
      <c r="I981" s="76"/>
      <c r="J981" s="157"/>
      <c r="K981" s="157"/>
      <c r="L981" s="157"/>
      <c r="M981" s="157"/>
      <c r="N981" s="157"/>
      <c r="O981" s="157"/>
      <c r="P981" s="157"/>
      <c r="Q981" s="157"/>
      <c r="R981" s="157"/>
      <c r="S981" s="157"/>
      <c r="T981" s="157"/>
      <c r="U981" s="157"/>
      <c r="V981" s="157"/>
      <c r="W981" s="157"/>
      <c r="X981" s="157"/>
      <c r="Y981" s="157"/>
      <c r="Z981" s="157"/>
      <c r="AA981" s="157"/>
      <c r="AB981" s="157"/>
      <c r="AC981" s="157"/>
      <c r="AD981" s="157"/>
      <c r="AE981" s="157"/>
      <c r="AF981" s="157"/>
      <c r="AG981" s="157"/>
      <c r="AH981" s="157"/>
      <c r="AI981" s="157"/>
      <c r="AJ981" s="157"/>
      <c r="AK981" s="157"/>
      <c r="AL981" s="157"/>
      <c r="AM981" s="157"/>
      <c r="AN981" s="157"/>
      <c r="AO981" s="157"/>
      <c r="AP981" s="157"/>
      <c r="AQ981" s="157"/>
      <c r="AR981" s="157"/>
      <c r="AS981" s="157"/>
      <c r="AT981" s="157"/>
    </row>
    <row r="982" spans="1:46" s="75" customFormat="1" x14ac:dyDescent="0.25">
      <c r="A982" s="79"/>
      <c r="I982" s="76"/>
      <c r="J982" s="157"/>
      <c r="K982" s="157"/>
      <c r="L982" s="157"/>
      <c r="M982" s="157"/>
      <c r="N982" s="157"/>
      <c r="O982" s="157"/>
      <c r="P982" s="157"/>
      <c r="Q982" s="157"/>
      <c r="R982" s="157"/>
      <c r="S982" s="157"/>
      <c r="T982" s="157"/>
      <c r="U982" s="157"/>
      <c r="V982" s="157"/>
      <c r="W982" s="157"/>
      <c r="X982" s="157"/>
      <c r="Y982" s="157"/>
      <c r="Z982" s="157"/>
      <c r="AA982" s="157"/>
      <c r="AB982" s="157"/>
      <c r="AC982" s="157"/>
      <c r="AD982" s="157"/>
      <c r="AE982" s="157"/>
      <c r="AF982" s="157"/>
      <c r="AG982" s="157"/>
      <c r="AH982" s="157"/>
      <c r="AI982" s="157"/>
      <c r="AJ982" s="157"/>
      <c r="AK982" s="157"/>
      <c r="AL982" s="157"/>
      <c r="AM982" s="157"/>
      <c r="AN982" s="157"/>
      <c r="AO982" s="157"/>
      <c r="AP982" s="157"/>
      <c r="AQ982" s="157"/>
      <c r="AR982" s="157"/>
      <c r="AS982" s="157"/>
      <c r="AT982" s="157"/>
    </row>
    <row r="983" spans="1:46" s="75" customFormat="1" x14ac:dyDescent="0.25">
      <c r="A983" s="79"/>
      <c r="I983" s="76"/>
      <c r="J983" s="157"/>
      <c r="K983" s="157"/>
      <c r="L983" s="157"/>
      <c r="M983" s="157"/>
      <c r="N983" s="157"/>
      <c r="O983" s="157"/>
      <c r="P983" s="157"/>
      <c r="Q983" s="157"/>
      <c r="R983" s="157"/>
      <c r="S983" s="157"/>
      <c r="T983" s="157"/>
      <c r="U983" s="157"/>
      <c r="V983" s="157"/>
      <c r="W983" s="157"/>
      <c r="X983" s="157"/>
      <c r="Y983" s="157"/>
      <c r="Z983" s="157"/>
      <c r="AA983" s="157"/>
      <c r="AB983" s="157"/>
      <c r="AC983" s="157"/>
      <c r="AD983" s="157"/>
      <c r="AE983" s="157"/>
      <c r="AF983" s="157"/>
      <c r="AG983" s="157"/>
      <c r="AH983" s="157"/>
      <c r="AI983" s="157"/>
      <c r="AJ983" s="157"/>
      <c r="AK983" s="157"/>
      <c r="AL983" s="157"/>
      <c r="AM983" s="157"/>
      <c r="AN983" s="157"/>
      <c r="AO983" s="157"/>
      <c r="AP983" s="157"/>
      <c r="AQ983" s="157"/>
      <c r="AR983" s="157"/>
      <c r="AS983" s="157"/>
      <c r="AT983" s="157"/>
    </row>
    <row r="984" spans="1:46" s="75" customFormat="1" x14ac:dyDescent="0.25">
      <c r="A984" s="79"/>
      <c r="I984" s="76"/>
      <c r="J984" s="157"/>
      <c r="K984" s="157"/>
      <c r="L984" s="157"/>
      <c r="M984" s="157"/>
      <c r="N984" s="157"/>
      <c r="O984" s="157"/>
      <c r="P984" s="157"/>
      <c r="Q984" s="157"/>
      <c r="R984" s="157"/>
      <c r="S984" s="157"/>
      <c r="T984" s="157"/>
      <c r="U984" s="157"/>
      <c r="V984" s="157"/>
      <c r="W984" s="157"/>
      <c r="X984" s="157"/>
      <c r="Y984" s="157"/>
      <c r="Z984" s="157"/>
      <c r="AA984" s="157"/>
      <c r="AB984" s="157"/>
      <c r="AC984" s="157"/>
      <c r="AD984" s="157"/>
      <c r="AE984" s="157"/>
      <c r="AF984" s="157"/>
      <c r="AG984" s="157"/>
      <c r="AH984" s="157"/>
      <c r="AI984" s="157"/>
      <c r="AJ984" s="157"/>
      <c r="AK984" s="157"/>
      <c r="AL984" s="157"/>
      <c r="AM984" s="157"/>
      <c r="AN984" s="157"/>
      <c r="AO984" s="157"/>
      <c r="AP984" s="157"/>
      <c r="AQ984" s="157"/>
      <c r="AR984" s="157"/>
      <c r="AS984" s="157"/>
      <c r="AT984" s="157"/>
    </row>
  </sheetData>
  <sheetProtection algorithmName="SHA-512" hashValue="nD8GEAgAmY9muDfdD3nOI2ZiHooKV259AH+3B3NSA81tEGtNMGmuwbx8HKoGmIf3o4EwyBp/pBqf3rOrA3Vn6A==" saltValue="WB8lr4GRD6555MatGSA0Wg==" spinCount="100000" sheet="1" objects="1" scenarios="1" formatRows="0"/>
  <protectedRanges>
    <protectedRange sqref="H310:H314" name="Range1"/>
    <protectedRange sqref="H48:H65" name="Range1_1"/>
    <protectedRange sqref="H201" name="Range1_2"/>
    <protectedRange sqref="H412:H413" name="Range1_4"/>
  </protectedRanges>
  <mergeCells count="375">
    <mergeCell ref="C8:D8"/>
    <mergeCell ref="B10:G10"/>
    <mergeCell ref="C15:F15"/>
    <mergeCell ref="C16:F16"/>
    <mergeCell ref="C18:F18"/>
    <mergeCell ref="C19:F19"/>
    <mergeCell ref="C27:F27"/>
    <mergeCell ref="C28:F28"/>
    <mergeCell ref="C45:F45"/>
    <mergeCell ref="C46:F46"/>
    <mergeCell ref="C66:F66"/>
    <mergeCell ref="C67:F67"/>
    <mergeCell ref="C20:F20"/>
    <mergeCell ref="C21:F21"/>
    <mergeCell ref="C22:F22"/>
    <mergeCell ref="C23:F23"/>
    <mergeCell ref="C24:F24"/>
    <mergeCell ref="C26:F26"/>
    <mergeCell ref="C75:F75"/>
    <mergeCell ref="C76:F76"/>
    <mergeCell ref="C78:F78"/>
    <mergeCell ref="C79:F79"/>
    <mergeCell ref="C82:F82"/>
    <mergeCell ref="C83:F83"/>
    <mergeCell ref="C68:F68"/>
    <mergeCell ref="C70:F70"/>
    <mergeCell ref="C71:F71"/>
    <mergeCell ref="C72:F72"/>
    <mergeCell ref="C73:F73"/>
    <mergeCell ref="C74:F74"/>
    <mergeCell ref="C92:F92"/>
    <mergeCell ref="C93:F93"/>
    <mergeCell ref="C94:F94"/>
    <mergeCell ref="C95:F95"/>
    <mergeCell ref="C96:F96"/>
    <mergeCell ref="C97:F97"/>
    <mergeCell ref="C85:F85"/>
    <mergeCell ref="C86:F86"/>
    <mergeCell ref="C87:F87"/>
    <mergeCell ref="C88:F88"/>
    <mergeCell ref="C90:F90"/>
    <mergeCell ref="C91:F91"/>
    <mergeCell ref="C106:F106"/>
    <mergeCell ref="C107:F107"/>
    <mergeCell ref="C108:F108"/>
    <mergeCell ref="C109:F109"/>
    <mergeCell ref="C111:F111"/>
    <mergeCell ref="C112:F112"/>
    <mergeCell ref="C99:F99"/>
    <mergeCell ref="C100:F100"/>
    <mergeCell ref="C101:F101"/>
    <mergeCell ref="C102:F102"/>
    <mergeCell ref="C103:F103"/>
    <mergeCell ref="C104:F104"/>
    <mergeCell ref="C123:F123"/>
    <mergeCell ref="C124:F124"/>
    <mergeCell ref="C125:F125"/>
    <mergeCell ref="C126:F126"/>
    <mergeCell ref="C127:F127"/>
    <mergeCell ref="C128:F128"/>
    <mergeCell ref="C117:F117"/>
    <mergeCell ref="C118:F118"/>
    <mergeCell ref="C119:F119"/>
    <mergeCell ref="C120:F120"/>
    <mergeCell ref="C121:F121"/>
    <mergeCell ref="C122:F122"/>
    <mergeCell ref="C135:F135"/>
    <mergeCell ref="C136:F136"/>
    <mergeCell ref="C145:F145"/>
    <mergeCell ref="C151:F151"/>
    <mergeCell ref="C153:F153"/>
    <mergeCell ref="C154:F154"/>
    <mergeCell ref="C129:F129"/>
    <mergeCell ref="C130:F130"/>
    <mergeCell ref="C131:F131"/>
    <mergeCell ref="C132:F132"/>
    <mergeCell ref="C133:F133"/>
    <mergeCell ref="C134:F134"/>
    <mergeCell ref="C161:F161"/>
    <mergeCell ref="C162:F162"/>
    <mergeCell ref="C163:F163"/>
    <mergeCell ref="C164:F164"/>
    <mergeCell ref="C165:F165"/>
    <mergeCell ref="C166:F166"/>
    <mergeCell ref="C155:F155"/>
    <mergeCell ref="C156:F156"/>
    <mergeCell ref="C157:F157"/>
    <mergeCell ref="C158:F158"/>
    <mergeCell ref="C159:F159"/>
    <mergeCell ref="C160:F160"/>
    <mergeCell ref="C174:F174"/>
    <mergeCell ref="C175:F175"/>
    <mergeCell ref="C176:F176"/>
    <mergeCell ref="C177:F177"/>
    <mergeCell ref="C178:F178"/>
    <mergeCell ref="C179:F179"/>
    <mergeCell ref="C167:F167"/>
    <mergeCell ref="C168:F168"/>
    <mergeCell ref="C169:F169"/>
    <mergeCell ref="C170:F170"/>
    <mergeCell ref="C171:F171"/>
    <mergeCell ref="C172:F172"/>
    <mergeCell ref="C187:F187"/>
    <mergeCell ref="C190:F190"/>
    <mergeCell ref="C191:F191"/>
    <mergeCell ref="C192:F192"/>
    <mergeCell ref="C193:F193"/>
    <mergeCell ref="C194:F194"/>
    <mergeCell ref="C180:F180"/>
    <mergeCell ref="C181:F181"/>
    <mergeCell ref="C182:F182"/>
    <mergeCell ref="C183:F183"/>
    <mergeCell ref="C185:F185"/>
    <mergeCell ref="C186:F186"/>
    <mergeCell ref="C202:D202"/>
    <mergeCell ref="E202:F202"/>
    <mergeCell ref="C203:D203"/>
    <mergeCell ref="E203:F203"/>
    <mergeCell ref="C204:D204"/>
    <mergeCell ref="E204:F204"/>
    <mergeCell ref="C195:F195"/>
    <mergeCell ref="C196:F196"/>
    <mergeCell ref="C197:F197"/>
    <mergeCell ref="C198:F198"/>
    <mergeCell ref="C199:F199"/>
    <mergeCell ref="C200:F200"/>
    <mergeCell ref="C209:D209"/>
    <mergeCell ref="E209:F209"/>
    <mergeCell ref="C210:D210"/>
    <mergeCell ref="E210:F210"/>
    <mergeCell ref="C211:D211"/>
    <mergeCell ref="E211:F211"/>
    <mergeCell ref="C205:D205"/>
    <mergeCell ref="E205:F205"/>
    <mergeCell ref="C206:D206"/>
    <mergeCell ref="E206:F206"/>
    <mergeCell ref="C207:D207"/>
    <mergeCell ref="E207:F207"/>
    <mergeCell ref="C215:D215"/>
    <mergeCell ref="E215:F215"/>
    <mergeCell ref="C216:D216"/>
    <mergeCell ref="E216:F216"/>
    <mergeCell ref="C218:F218"/>
    <mergeCell ref="C219:F219"/>
    <mergeCell ref="C212:D212"/>
    <mergeCell ref="E212:F212"/>
    <mergeCell ref="C213:D213"/>
    <mergeCell ref="E213:F213"/>
    <mergeCell ref="C214:D214"/>
    <mergeCell ref="E214:F214"/>
    <mergeCell ref="C229:F229"/>
    <mergeCell ref="C230:F230"/>
    <mergeCell ref="C231:F231"/>
    <mergeCell ref="C232:F232"/>
    <mergeCell ref="C233:F233"/>
    <mergeCell ref="C234:F234"/>
    <mergeCell ref="C220:F220"/>
    <mergeCell ref="C221:F221"/>
    <mergeCell ref="C224:F224"/>
    <mergeCell ref="C225:F225"/>
    <mergeCell ref="C226:F226"/>
    <mergeCell ref="C227:F227"/>
    <mergeCell ref="E243:F243"/>
    <mergeCell ref="E244:F244"/>
    <mergeCell ref="E245:F245"/>
    <mergeCell ref="E246:F246"/>
    <mergeCell ref="E247:F247"/>
    <mergeCell ref="E248:F248"/>
    <mergeCell ref="C235:F235"/>
    <mergeCell ref="C236:F236"/>
    <mergeCell ref="C238:F238"/>
    <mergeCell ref="C239:F239"/>
    <mergeCell ref="C240:F240"/>
    <mergeCell ref="E242:F242"/>
    <mergeCell ref="C256:F256"/>
    <mergeCell ref="C257:F257"/>
    <mergeCell ref="C258:F258"/>
    <mergeCell ref="C259:F259"/>
    <mergeCell ref="C260:F260"/>
    <mergeCell ref="C261:F261"/>
    <mergeCell ref="E249:F249"/>
    <mergeCell ref="E250:F250"/>
    <mergeCell ref="E251:F251"/>
    <mergeCell ref="E252:F252"/>
    <mergeCell ref="C254:F254"/>
    <mergeCell ref="C255:F255"/>
    <mergeCell ref="C269:F269"/>
    <mergeCell ref="C270:F270"/>
    <mergeCell ref="C272:F272"/>
    <mergeCell ref="C273:F273"/>
    <mergeCell ref="C275:F275"/>
    <mergeCell ref="C276:F276"/>
    <mergeCell ref="C262:F262"/>
    <mergeCell ref="C263:F263"/>
    <mergeCell ref="C264:F264"/>
    <mergeCell ref="C265:F265"/>
    <mergeCell ref="C266:F266"/>
    <mergeCell ref="C268:F268"/>
    <mergeCell ref="C310:F310"/>
    <mergeCell ref="C311:F311"/>
    <mergeCell ref="C312:F312"/>
    <mergeCell ref="C313:F313"/>
    <mergeCell ref="C315:F315"/>
    <mergeCell ref="C316:F316"/>
    <mergeCell ref="C278:F278"/>
    <mergeCell ref="C279:F279"/>
    <mergeCell ref="C291:F291"/>
    <mergeCell ref="C292:F292"/>
    <mergeCell ref="C295:F295"/>
    <mergeCell ref="C296:F296"/>
    <mergeCell ref="C326:F326"/>
    <mergeCell ref="C327:F327"/>
    <mergeCell ref="E337:F337"/>
    <mergeCell ref="E338:F338"/>
    <mergeCell ref="E339:F339"/>
    <mergeCell ref="C342:F342"/>
    <mergeCell ref="C319:F319"/>
    <mergeCell ref="C320:F320"/>
    <mergeCell ref="C322:F322"/>
    <mergeCell ref="C323:F323"/>
    <mergeCell ref="C324:F324"/>
    <mergeCell ref="C325:F325"/>
    <mergeCell ref="C353:F353"/>
    <mergeCell ref="C354:F354"/>
    <mergeCell ref="C355:F355"/>
    <mergeCell ref="C356:F356"/>
    <mergeCell ref="C357:F357"/>
    <mergeCell ref="C358:F358"/>
    <mergeCell ref="C343:F343"/>
    <mergeCell ref="E345:F345"/>
    <mergeCell ref="E346:F346"/>
    <mergeCell ref="C348:F348"/>
    <mergeCell ref="C349:F349"/>
    <mergeCell ref="C352:F352"/>
    <mergeCell ref="C367:F367"/>
    <mergeCell ref="C368:F368"/>
    <mergeCell ref="C370:F370"/>
    <mergeCell ref="C371:F371"/>
    <mergeCell ref="C372:F372"/>
    <mergeCell ref="C373:F373"/>
    <mergeCell ref="C359:F359"/>
    <mergeCell ref="C360:F360"/>
    <mergeCell ref="C361:F361"/>
    <mergeCell ref="C363:F363"/>
    <mergeCell ref="C364:F364"/>
    <mergeCell ref="C366:F366"/>
    <mergeCell ref="C405:F405"/>
    <mergeCell ref="C406:F406"/>
    <mergeCell ref="C412:F412"/>
    <mergeCell ref="C413:F413"/>
    <mergeCell ref="C415:F415"/>
    <mergeCell ref="C416:F416"/>
    <mergeCell ref="C374:F374"/>
    <mergeCell ref="C375:F375"/>
    <mergeCell ref="C377:F377"/>
    <mergeCell ref="C378:F378"/>
    <mergeCell ref="C392:F392"/>
    <mergeCell ref="C393:F393"/>
    <mergeCell ref="C424:F424"/>
    <mergeCell ref="C425:F425"/>
    <mergeCell ref="C426:F426"/>
    <mergeCell ref="C427:F427"/>
    <mergeCell ref="C428:F428"/>
    <mergeCell ref="C429:F429"/>
    <mergeCell ref="C417:F417"/>
    <mergeCell ref="C418:F418"/>
    <mergeCell ref="C419:F419"/>
    <mergeCell ref="C420:F420"/>
    <mergeCell ref="C421:F421"/>
    <mergeCell ref="C422:F422"/>
    <mergeCell ref="C437:F437"/>
    <mergeCell ref="C438:F438"/>
    <mergeCell ref="C440:F440"/>
    <mergeCell ref="C441:F441"/>
    <mergeCell ref="C442:F442"/>
    <mergeCell ref="C443:F443"/>
    <mergeCell ref="C430:F430"/>
    <mergeCell ref="C431:F431"/>
    <mergeCell ref="C433:F433"/>
    <mergeCell ref="C434:F434"/>
    <mergeCell ref="C435:F435"/>
    <mergeCell ref="C436:F436"/>
    <mergeCell ref="C451:F451"/>
    <mergeCell ref="C452:F452"/>
    <mergeCell ref="C454:F454"/>
    <mergeCell ref="C455:F455"/>
    <mergeCell ref="C457:F457"/>
    <mergeCell ref="C458:F458"/>
    <mergeCell ref="C444:F444"/>
    <mergeCell ref="C446:F446"/>
    <mergeCell ref="C447:F447"/>
    <mergeCell ref="C448:F448"/>
    <mergeCell ref="C449:F449"/>
    <mergeCell ref="C450:F450"/>
    <mergeCell ref="C468:F468"/>
    <mergeCell ref="C469:F469"/>
    <mergeCell ref="C470:F470"/>
    <mergeCell ref="C471:F471"/>
    <mergeCell ref="C473:F473"/>
    <mergeCell ref="C474:F474"/>
    <mergeCell ref="C459:F459"/>
    <mergeCell ref="C460:F460"/>
    <mergeCell ref="C464:F464"/>
    <mergeCell ref="C465:F465"/>
    <mergeCell ref="C466:F466"/>
    <mergeCell ref="C467:F467"/>
    <mergeCell ref="C482:F482"/>
    <mergeCell ref="C483:F483"/>
    <mergeCell ref="C484:F484"/>
    <mergeCell ref="C485:F485"/>
    <mergeCell ref="C486:F486"/>
    <mergeCell ref="C487:F487"/>
    <mergeCell ref="C475:F475"/>
    <mergeCell ref="C476:F476"/>
    <mergeCell ref="C477:F477"/>
    <mergeCell ref="C478:F478"/>
    <mergeCell ref="C479:F479"/>
    <mergeCell ref="C480:F480"/>
    <mergeCell ref="C495:F495"/>
    <mergeCell ref="C497:F497"/>
    <mergeCell ref="C498:F498"/>
    <mergeCell ref="C499:F499"/>
    <mergeCell ref="C500:F500"/>
    <mergeCell ref="C501:F501"/>
    <mergeCell ref="C488:F488"/>
    <mergeCell ref="C489:F489"/>
    <mergeCell ref="C491:F491"/>
    <mergeCell ref="C492:F492"/>
    <mergeCell ref="C493:F493"/>
    <mergeCell ref="C494:F494"/>
    <mergeCell ref="C512:F512"/>
    <mergeCell ref="C513:F513"/>
    <mergeCell ref="C514:F514"/>
    <mergeCell ref="C515:F515"/>
    <mergeCell ref="C516:F516"/>
    <mergeCell ref="C517:F517"/>
    <mergeCell ref="C502:F502"/>
    <mergeCell ref="C503:F503"/>
    <mergeCell ref="C505:F505"/>
    <mergeCell ref="C506:F506"/>
    <mergeCell ref="C508:F508"/>
    <mergeCell ref="C509:F509"/>
    <mergeCell ref="C525:F525"/>
    <mergeCell ref="C526:F526"/>
    <mergeCell ref="C528:F528"/>
    <mergeCell ref="C529:F529"/>
    <mergeCell ref="C543:F543"/>
    <mergeCell ref="C544:F544"/>
    <mergeCell ref="C518:F518"/>
    <mergeCell ref="C520:F520"/>
    <mergeCell ref="C521:F521"/>
    <mergeCell ref="C522:F522"/>
    <mergeCell ref="C523:F523"/>
    <mergeCell ref="C524:F524"/>
    <mergeCell ref="C559:F559"/>
    <mergeCell ref="C562:F562"/>
    <mergeCell ref="C563:F563"/>
    <mergeCell ref="C564:F564"/>
    <mergeCell ref="C565:F565"/>
    <mergeCell ref="C566:F566"/>
    <mergeCell ref="C545:F545"/>
    <mergeCell ref="C546:F546"/>
    <mergeCell ref="C547:F547"/>
    <mergeCell ref="C548:F548"/>
    <mergeCell ref="C557:F557"/>
    <mergeCell ref="C558:F558"/>
    <mergeCell ref="D588:D589"/>
    <mergeCell ref="C591:F591"/>
    <mergeCell ref="C592:F592"/>
    <mergeCell ref="C567:F567"/>
    <mergeCell ref="C569:F569"/>
    <mergeCell ref="C570:F570"/>
    <mergeCell ref="B573:G573"/>
    <mergeCell ref="B574:G574"/>
    <mergeCell ref="C576:F576"/>
  </mergeCells>
  <conditionalFormatting sqref="G19 G222 G107 G149:G150 G211 G216 G290 G331:G336 G390 G397:G403 G175">
    <cfRule type="notContainsBlanks" dxfId="208" priority="209" stopIfTrue="1">
      <formula>LEN(TRIM(G19))&gt;0</formula>
    </cfRule>
  </conditionalFormatting>
  <conditionalFormatting sqref="G89">
    <cfRule type="notContainsBlanks" dxfId="207" priority="206" stopIfTrue="1">
      <formula>LEN(TRIM(G89))&gt;0</formula>
    </cfRule>
  </conditionalFormatting>
  <conditionalFormatting sqref="G204:G205 G207">
    <cfRule type="notContainsBlanks" dxfId="206" priority="208" stopIfTrue="1">
      <formula>LEN(TRIM(G204))&gt;0</formula>
    </cfRule>
  </conditionalFormatting>
  <conditionalFormatting sqref="G123">
    <cfRule type="notContainsBlanks" dxfId="205" priority="192" stopIfTrue="1">
      <formula>LEN(TRIM(G123))&gt;0</formula>
    </cfRule>
  </conditionalFormatting>
  <conditionalFormatting sqref="G253">
    <cfRule type="notContainsBlanks" dxfId="204" priority="207" stopIfTrue="1">
      <formula>LEN(TRIM(G253))&gt;0</formula>
    </cfRule>
  </conditionalFormatting>
  <conditionalFormatting sqref="G435">
    <cfRule type="notContainsBlanks" dxfId="203" priority="155" stopIfTrue="1">
      <formula>LEN(TRIM(G435))&gt;0</formula>
    </cfRule>
  </conditionalFormatting>
  <conditionalFormatting sqref="G509">
    <cfRule type="notContainsBlanks" dxfId="202" priority="140" stopIfTrue="1">
      <formula>LEN(TRIM(G509))&gt;0</formula>
    </cfRule>
  </conditionalFormatting>
  <conditionalFormatting sqref="G353">
    <cfRule type="notContainsBlanks" dxfId="201" priority="170" stopIfTrue="1">
      <formula>LEN(TRIM(G353))&gt;0</formula>
    </cfRule>
  </conditionalFormatting>
  <conditionalFormatting sqref="G354">
    <cfRule type="notContainsBlanks" dxfId="200" priority="169" stopIfTrue="1">
      <formula>LEN(TRIM(G354))&gt;0</formula>
    </cfRule>
  </conditionalFormatting>
  <conditionalFormatting sqref="G245">
    <cfRule type="notContainsBlanks" dxfId="199" priority="122" stopIfTrue="1">
      <formula>LEN(TRIM(G245))&gt;0</formula>
    </cfRule>
  </conditionalFormatting>
  <conditionalFormatting sqref="G358">
    <cfRule type="notContainsBlanks" dxfId="198" priority="165" stopIfTrue="1">
      <formula>LEN(TRIM(G358))&gt;0</formula>
    </cfRule>
  </conditionalFormatting>
  <conditionalFormatting sqref="G359:G360">
    <cfRule type="notContainsBlanks" dxfId="197" priority="164" stopIfTrue="1">
      <formula>LEN(TRIM(G359))&gt;0</formula>
    </cfRule>
  </conditionalFormatting>
  <conditionalFormatting sqref="G252">
    <cfRule type="notContainsBlanks" dxfId="196" priority="117" stopIfTrue="1">
      <formula>LEN(TRIM(G252))&gt;0</formula>
    </cfRule>
  </conditionalFormatting>
  <conditionalFormatting sqref="G276:G277">
    <cfRule type="notContainsBlanks" dxfId="195" priority="116" stopIfTrue="1">
      <formula>LEN(TRIM(G276))&gt;0</formula>
    </cfRule>
  </conditionalFormatting>
  <conditionalFormatting sqref="G296">
    <cfRule type="notContainsBlanks" dxfId="194" priority="115" stopIfTrue="1">
      <formula>LEN(TRIM(G296))&gt;0</formula>
    </cfRule>
  </conditionalFormatting>
  <conditionalFormatting sqref="G300:G308">
    <cfRule type="notContainsBlanks" dxfId="193" priority="114" stopIfTrue="1">
      <formula>LEN(TRIM(G300))&gt;0</formula>
    </cfRule>
  </conditionalFormatting>
  <conditionalFormatting sqref="G485">
    <cfRule type="notContainsBlanks" dxfId="192" priority="147" stopIfTrue="1">
      <formula>LEN(TRIM(G485))&gt;0</formula>
    </cfRule>
  </conditionalFormatting>
  <conditionalFormatting sqref="G486">
    <cfRule type="notContainsBlanks" dxfId="191" priority="146" stopIfTrue="1">
      <formula>LEN(TRIM(G486))&gt;0</formula>
    </cfRule>
  </conditionalFormatting>
  <conditionalFormatting sqref="G487">
    <cfRule type="notContainsBlanks" dxfId="190" priority="145" stopIfTrue="1">
      <formula>LEN(TRIM(G487))&gt;0</formula>
    </cfRule>
  </conditionalFormatting>
  <conditionalFormatting sqref="G91">
    <cfRule type="notContainsBlanks" dxfId="189" priority="203" stopIfTrue="1">
      <formula>LEN(TRIM(G91))&gt;0</formula>
    </cfRule>
  </conditionalFormatting>
  <conditionalFormatting sqref="G83">
    <cfRule type="notContainsBlanks" dxfId="188" priority="204" stopIfTrue="1">
      <formula>LEN(TRIM(G83))&gt;0</formula>
    </cfRule>
  </conditionalFormatting>
  <conditionalFormatting sqref="G483">
    <cfRule type="notContainsBlanks" dxfId="187" priority="148" stopIfTrue="1">
      <formula>LEN(TRIM(G483))&gt;0</formula>
    </cfRule>
  </conditionalFormatting>
  <conditionalFormatting sqref="G474:G480">
    <cfRule type="notContainsBlanks" dxfId="186" priority="130" stopIfTrue="1">
      <formula>LEN(TRIM(G474))&gt;0</formula>
    </cfRule>
  </conditionalFormatting>
  <conditionalFormatting sqref="G488">
    <cfRule type="notContainsBlanks" dxfId="185" priority="144" stopIfTrue="1">
      <formula>LEN(TRIM(G488))&gt;0</formula>
    </cfRule>
  </conditionalFormatting>
  <conditionalFormatting sqref="G489">
    <cfRule type="notContainsBlanks" dxfId="184" priority="143" stopIfTrue="1">
      <formula>LEN(TRIM(G489))&gt;0</formula>
    </cfRule>
  </conditionalFormatting>
  <conditionalFormatting sqref="G94">
    <cfRule type="notContainsBlanks" dxfId="183" priority="200" stopIfTrue="1">
      <formula>LEN(TRIM(G94))&gt;0</formula>
    </cfRule>
  </conditionalFormatting>
  <conditionalFormatting sqref="G27">
    <cfRule type="notContainsBlanks" dxfId="182" priority="205" stopIfTrue="1">
      <formula>LEN(TRIM(G27))&gt;0</formula>
    </cfRule>
  </conditionalFormatting>
  <conditionalFormatting sqref="G92">
    <cfRule type="notContainsBlanks" dxfId="181" priority="202" stopIfTrue="1">
      <formula>LEN(TRIM(G92))&gt;0</formula>
    </cfRule>
  </conditionalFormatting>
  <conditionalFormatting sqref="G93">
    <cfRule type="notContainsBlanks" dxfId="180" priority="201" stopIfTrue="1">
      <formula>LEN(TRIM(G93))&gt;0</formula>
    </cfRule>
  </conditionalFormatting>
  <conditionalFormatting sqref="G95">
    <cfRule type="notContainsBlanks" dxfId="179" priority="199" stopIfTrue="1">
      <formula>LEN(TRIM(G95))&gt;0</formula>
    </cfRule>
  </conditionalFormatting>
  <conditionalFormatting sqref="G96:G97">
    <cfRule type="notContainsBlanks" dxfId="178" priority="198" stopIfTrue="1">
      <formula>LEN(TRIM(G96))&gt;0</formula>
    </cfRule>
  </conditionalFormatting>
  <conditionalFormatting sqref="G118">
    <cfRule type="notContainsBlanks" dxfId="177" priority="197" stopIfTrue="1">
      <formula>LEN(TRIM(G118))&gt;0</formula>
    </cfRule>
  </conditionalFormatting>
  <conditionalFormatting sqref="G119">
    <cfRule type="notContainsBlanks" dxfId="176" priority="196" stopIfTrue="1">
      <formula>LEN(TRIM(G119))&gt;0</formula>
    </cfRule>
  </conditionalFormatting>
  <conditionalFormatting sqref="G120">
    <cfRule type="notContainsBlanks" dxfId="175" priority="195" stopIfTrue="1">
      <formula>LEN(TRIM(G120))&gt;0</formula>
    </cfRule>
  </conditionalFormatting>
  <conditionalFormatting sqref="G121">
    <cfRule type="notContainsBlanks" dxfId="174" priority="194" stopIfTrue="1">
      <formula>LEN(TRIM(G121))&gt;0</formula>
    </cfRule>
  </conditionalFormatting>
  <conditionalFormatting sqref="G122">
    <cfRule type="notContainsBlanks" dxfId="173" priority="193" stopIfTrue="1">
      <formula>LEN(TRIM(G122))&gt;0</formula>
    </cfRule>
  </conditionalFormatting>
  <conditionalFormatting sqref="G124">
    <cfRule type="notContainsBlanks" dxfId="172" priority="191" stopIfTrue="1">
      <formula>LEN(TRIM(G124))&gt;0</formula>
    </cfRule>
  </conditionalFormatting>
  <conditionalFormatting sqref="G125">
    <cfRule type="notContainsBlanks" dxfId="171" priority="190" stopIfTrue="1">
      <formula>LEN(TRIM(G125))&gt;0</formula>
    </cfRule>
  </conditionalFormatting>
  <conditionalFormatting sqref="G126">
    <cfRule type="notContainsBlanks" dxfId="170" priority="189" stopIfTrue="1">
      <formula>LEN(TRIM(G126))&gt;0</formula>
    </cfRule>
  </conditionalFormatting>
  <conditionalFormatting sqref="G127">
    <cfRule type="notContainsBlanks" dxfId="169" priority="188" stopIfTrue="1">
      <formula>LEN(TRIM(G127))&gt;0</formula>
    </cfRule>
  </conditionalFormatting>
  <conditionalFormatting sqref="G230">
    <cfRule type="notContainsBlanks" dxfId="168" priority="187" stopIfTrue="1">
      <formula>LEN(TRIM(G230))&gt;0</formula>
    </cfRule>
  </conditionalFormatting>
  <conditionalFormatting sqref="G231">
    <cfRule type="notContainsBlanks" dxfId="167" priority="186" stopIfTrue="1">
      <formula>LEN(TRIM(G231))&gt;0</formula>
    </cfRule>
  </conditionalFormatting>
  <conditionalFormatting sqref="G232">
    <cfRule type="notContainsBlanks" dxfId="166" priority="185" stopIfTrue="1">
      <formula>LEN(TRIM(G232))&gt;0</formula>
    </cfRule>
  </conditionalFormatting>
  <conditionalFormatting sqref="G233">
    <cfRule type="notContainsBlanks" dxfId="165" priority="184" stopIfTrue="1">
      <formula>LEN(TRIM(G233))&gt;0</formula>
    </cfRule>
  </conditionalFormatting>
  <conditionalFormatting sqref="G234">
    <cfRule type="notContainsBlanks" dxfId="164" priority="183" stopIfTrue="1">
      <formula>LEN(TRIM(G234))&gt;0</formula>
    </cfRule>
  </conditionalFormatting>
  <conditionalFormatting sqref="G235">
    <cfRule type="notContainsBlanks" dxfId="163" priority="182" stopIfTrue="1">
      <formula>LEN(TRIM(G235))&gt;0</formula>
    </cfRule>
  </conditionalFormatting>
  <conditionalFormatting sqref="G239">
    <cfRule type="notContainsBlanks" dxfId="162" priority="181" stopIfTrue="1">
      <formula>LEN(TRIM(G239))&gt;0</formula>
    </cfRule>
  </conditionalFormatting>
  <conditionalFormatting sqref="G257">
    <cfRule type="notContainsBlanks" dxfId="161" priority="180" stopIfTrue="1">
      <formula>LEN(TRIM(G257))&gt;0</formula>
    </cfRule>
  </conditionalFormatting>
  <conditionalFormatting sqref="G264">
    <cfRule type="notContainsBlanks" dxfId="160" priority="179" stopIfTrue="1">
      <formula>LEN(TRIM(G264))&gt;0</formula>
    </cfRule>
  </conditionalFormatting>
  <conditionalFormatting sqref="G266">
    <cfRule type="notContainsBlanks" dxfId="159" priority="178" stopIfTrue="1">
      <formula>LEN(TRIM(G266))&gt;0</formula>
    </cfRule>
  </conditionalFormatting>
  <conditionalFormatting sqref="G273">
    <cfRule type="notContainsBlanks" dxfId="158" priority="177" stopIfTrue="1">
      <formula>LEN(TRIM(G273))&gt;0</formula>
    </cfRule>
  </conditionalFormatting>
  <conditionalFormatting sqref="G311:G312">
    <cfRule type="notContainsBlanks" dxfId="157" priority="176" stopIfTrue="1">
      <formula>LEN(TRIM(G311))&gt;0</formula>
    </cfRule>
  </conditionalFormatting>
  <conditionalFormatting sqref="G320">
    <cfRule type="notContainsBlanks" dxfId="156" priority="175" stopIfTrue="1">
      <formula>LEN(TRIM(G320))&gt;0</formula>
    </cfRule>
  </conditionalFormatting>
  <conditionalFormatting sqref="G323">
    <cfRule type="notContainsBlanks" dxfId="155" priority="174" stopIfTrue="1">
      <formula>LEN(TRIM(G323))&gt;0</formula>
    </cfRule>
  </conditionalFormatting>
  <conditionalFormatting sqref="G324">
    <cfRule type="notContainsBlanks" dxfId="154" priority="173" stopIfTrue="1">
      <formula>LEN(TRIM(G324))&gt;0</formula>
    </cfRule>
  </conditionalFormatting>
  <conditionalFormatting sqref="G325:G326">
    <cfRule type="notContainsBlanks" dxfId="153" priority="172" stopIfTrue="1">
      <formula>LEN(TRIM(G325))&gt;0</formula>
    </cfRule>
  </conditionalFormatting>
  <conditionalFormatting sqref="G327">
    <cfRule type="notContainsBlanks" dxfId="152" priority="171" stopIfTrue="1">
      <formula>LEN(TRIM(G327))&gt;0</formula>
    </cfRule>
  </conditionalFormatting>
  <conditionalFormatting sqref="G355">
    <cfRule type="notContainsBlanks" dxfId="151" priority="168" stopIfTrue="1">
      <formula>LEN(TRIM(G355))&gt;0</formula>
    </cfRule>
  </conditionalFormatting>
  <conditionalFormatting sqref="G356">
    <cfRule type="notContainsBlanks" dxfId="150" priority="167" stopIfTrue="1">
      <formula>LEN(TRIM(G356))&gt;0</formula>
    </cfRule>
  </conditionalFormatting>
  <conditionalFormatting sqref="G357">
    <cfRule type="notContainsBlanks" dxfId="149" priority="166" stopIfTrue="1">
      <formula>LEN(TRIM(G357))&gt;0</formula>
    </cfRule>
  </conditionalFormatting>
  <conditionalFormatting sqref="G364">
    <cfRule type="notContainsBlanks" dxfId="148" priority="163" stopIfTrue="1">
      <formula>LEN(TRIM(G364))&gt;0</formula>
    </cfRule>
  </conditionalFormatting>
  <conditionalFormatting sqref="G367:G368">
    <cfRule type="notContainsBlanks" dxfId="147" priority="162" stopIfTrue="1">
      <formula>LEN(TRIM(G367))&gt;0</formula>
    </cfRule>
  </conditionalFormatting>
  <conditionalFormatting sqref="G371">
    <cfRule type="notContainsBlanks" dxfId="146" priority="161" stopIfTrue="1">
      <formula>LEN(TRIM(G371))&gt;0</formula>
    </cfRule>
  </conditionalFormatting>
  <conditionalFormatting sqref="G372">
    <cfRule type="notContainsBlanks" dxfId="145" priority="160" stopIfTrue="1">
      <formula>LEN(TRIM(G372))&gt;0</formula>
    </cfRule>
  </conditionalFormatting>
  <conditionalFormatting sqref="G373">
    <cfRule type="notContainsBlanks" dxfId="144" priority="159" stopIfTrue="1">
      <formula>LEN(TRIM(G373))&gt;0</formula>
    </cfRule>
  </conditionalFormatting>
  <conditionalFormatting sqref="G374">
    <cfRule type="notContainsBlanks" dxfId="143" priority="158" stopIfTrue="1">
      <formula>LEN(TRIM(G374))&gt;0</formula>
    </cfRule>
  </conditionalFormatting>
  <conditionalFormatting sqref="G375">
    <cfRule type="notContainsBlanks" dxfId="142" priority="157" stopIfTrue="1">
      <formula>LEN(TRIM(G375))&gt;0</formula>
    </cfRule>
  </conditionalFormatting>
  <conditionalFormatting sqref="G434">
    <cfRule type="notContainsBlanks" dxfId="141" priority="156" stopIfTrue="1">
      <formula>LEN(TRIM(G434))&gt;0</formula>
    </cfRule>
  </conditionalFormatting>
  <conditionalFormatting sqref="G436">
    <cfRule type="notContainsBlanks" dxfId="140" priority="154" stopIfTrue="1">
      <formula>LEN(TRIM(G436))&gt;0</formula>
    </cfRule>
  </conditionalFormatting>
  <conditionalFormatting sqref="G437">
    <cfRule type="notContainsBlanks" dxfId="139" priority="153" stopIfTrue="1">
      <formula>LEN(TRIM(G437))&gt;0</formula>
    </cfRule>
  </conditionalFormatting>
  <conditionalFormatting sqref="G438">
    <cfRule type="notContainsBlanks" dxfId="138" priority="152" stopIfTrue="1">
      <formula>LEN(TRIM(G438))&gt;0</formula>
    </cfRule>
  </conditionalFormatting>
  <conditionalFormatting sqref="G452">
    <cfRule type="notContainsBlanks" dxfId="137" priority="151" stopIfTrue="1">
      <formula>LEN(TRIM(G452))&gt;0</formula>
    </cfRule>
  </conditionalFormatting>
  <conditionalFormatting sqref="G455">
    <cfRule type="notContainsBlanks" dxfId="136" priority="150" stopIfTrue="1">
      <formula>LEN(TRIM(G455))&gt;0</formula>
    </cfRule>
  </conditionalFormatting>
  <conditionalFormatting sqref="G458">
    <cfRule type="notContainsBlanks" dxfId="135" priority="149" stopIfTrue="1">
      <formula>LEN(TRIM(G458))&gt;0</formula>
    </cfRule>
  </conditionalFormatting>
  <conditionalFormatting sqref="G503">
    <cfRule type="notContainsBlanks" dxfId="134" priority="142" stopIfTrue="1">
      <formula>LEN(TRIM(G503))&gt;0</formula>
    </cfRule>
  </conditionalFormatting>
  <conditionalFormatting sqref="G506">
    <cfRule type="notContainsBlanks" dxfId="133" priority="141" stopIfTrue="1">
      <formula>LEN(TRIM(G506))&gt;0</formula>
    </cfRule>
  </conditionalFormatting>
  <conditionalFormatting sqref="G513:G517">
    <cfRule type="notContainsBlanks" dxfId="132" priority="139" stopIfTrue="1">
      <formula>LEN(TRIM(G513))&gt;0</formula>
    </cfRule>
  </conditionalFormatting>
  <conditionalFormatting sqref="G28">
    <cfRule type="notContainsBlanks" dxfId="131" priority="138" stopIfTrue="1">
      <formula>LEN(TRIM(G28))&gt;0</formula>
    </cfRule>
  </conditionalFormatting>
  <conditionalFormatting sqref="G76">
    <cfRule type="notContainsBlanks" dxfId="130" priority="137" stopIfTrue="1">
      <formula>LEN(TRIM(G76))&gt;0</formula>
    </cfRule>
  </conditionalFormatting>
  <conditionalFormatting sqref="G219">
    <cfRule type="notContainsBlanks" dxfId="129" priority="135" stopIfTrue="1">
      <formula>LEN(TRIM(G219))&gt;0</formula>
    </cfRule>
  </conditionalFormatting>
  <conditionalFormatting sqref="G145">
    <cfRule type="notContainsBlanks" dxfId="128" priority="136" stopIfTrue="1">
      <formula>LEN(TRIM(G145))&gt;0</formula>
    </cfRule>
  </conditionalFormatting>
  <conditionalFormatting sqref="G378">
    <cfRule type="notContainsBlanks" dxfId="127" priority="134" stopIfTrue="1">
      <formula>LEN(TRIM(G378))&gt;0</formula>
    </cfRule>
  </conditionalFormatting>
  <conditionalFormatting sqref="G393">
    <cfRule type="notContainsBlanks" dxfId="126" priority="133" stopIfTrue="1">
      <formula>LEN(TRIM(G393))&gt;0</formula>
    </cfRule>
  </conditionalFormatting>
  <conditionalFormatting sqref="G406">
    <cfRule type="notContainsBlanks" dxfId="125" priority="132" stopIfTrue="1">
      <formula>LEN(TRIM(G406))&gt;0</formula>
    </cfRule>
  </conditionalFormatting>
  <conditionalFormatting sqref="G425:G431">
    <cfRule type="notContainsBlanks" dxfId="124" priority="131" stopIfTrue="1">
      <formula>LEN(TRIM(G425))&gt;0</formula>
    </cfRule>
  </conditionalFormatting>
  <conditionalFormatting sqref="G518">
    <cfRule type="notContainsBlanks" dxfId="123" priority="129" stopIfTrue="1">
      <formula>LEN(TRIM(G518))&gt;0</formula>
    </cfRule>
  </conditionalFormatting>
  <conditionalFormatting sqref="G529">
    <cfRule type="notContainsBlanks" dxfId="122" priority="128" stopIfTrue="1">
      <formula>LEN(TRIM(G529))&gt;0</formula>
    </cfRule>
  </conditionalFormatting>
  <conditionalFormatting sqref="G570">
    <cfRule type="notContainsBlanks" dxfId="121" priority="127" stopIfTrue="1">
      <formula>LEN(TRIM(G570))&gt;0</formula>
    </cfRule>
  </conditionalFormatting>
  <conditionalFormatting sqref="G86">
    <cfRule type="notContainsBlanks" dxfId="120" priority="126" stopIfTrue="1">
      <formula>LEN(TRIM(G86))&gt;0</formula>
    </cfRule>
  </conditionalFormatting>
  <conditionalFormatting sqref="G259">
    <cfRule type="notContainsBlanks" dxfId="119" priority="125" stopIfTrue="1">
      <formula>LEN(TRIM(G259))&gt;0</formula>
    </cfRule>
  </conditionalFormatting>
  <conditionalFormatting sqref="G243">
    <cfRule type="notContainsBlanks" dxfId="118" priority="124" stopIfTrue="1">
      <formula>LEN(TRIM(G243))&gt;0</formula>
    </cfRule>
  </conditionalFormatting>
  <conditionalFormatting sqref="G244">
    <cfRule type="notContainsBlanks" dxfId="117" priority="123" stopIfTrue="1">
      <formula>LEN(TRIM(G244))&gt;0</formula>
    </cfRule>
  </conditionalFormatting>
  <conditionalFormatting sqref="G246">
    <cfRule type="notContainsBlanks" dxfId="116" priority="121" stopIfTrue="1">
      <formula>LEN(TRIM(G246))&gt;0</formula>
    </cfRule>
  </conditionalFormatting>
  <conditionalFormatting sqref="G247">
    <cfRule type="notContainsBlanks" dxfId="115" priority="120" stopIfTrue="1">
      <formula>LEN(TRIM(G247))&gt;0</formula>
    </cfRule>
  </conditionalFormatting>
  <conditionalFormatting sqref="G248:G249">
    <cfRule type="notContainsBlanks" dxfId="114" priority="119" stopIfTrue="1">
      <formula>LEN(TRIM(G248))&gt;0</formula>
    </cfRule>
  </conditionalFormatting>
  <conditionalFormatting sqref="G250:G251">
    <cfRule type="notContainsBlanks" dxfId="113" priority="118" stopIfTrue="1">
      <formula>LEN(TRIM(G250))&gt;0</formula>
    </cfRule>
  </conditionalFormatting>
  <conditionalFormatting sqref="G309">
    <cfRule type="notContainsBlanks" dxfId="112" priority="113" stopIfTrue="1">
      <formula>LEN(TRIM(G309))&gt;0</formula>
    </cfRule>
  </conditionalFormatting>
  <conditionalFormatting sqref="G313:G314">
    <cfRule type="notContainsBlanks" dxfId="111" priority="112" stopIfTrue="1">
      <formula>LEN(TRIM(G313))&gt;0</formula>
    </cfRule>
  </conditionalFormatting>
  <conditionalFormatting sqref="G338:G339">
    <cfRule type="notContainsBlanks" dxfId="110" priority="111" stopIfTrue="1">
      <formula>LEN(TRIM(G338))&gt;0</formula>
    </cfRule>
  </conditionalFormatting>
  <conditionalFormatting sqref="G346">
    <cfRule type="notContainsBlanks" dxfId="109" priority="110" stopIfTrue="1">
      <formula>LEN(TRIM(G346))&gt;0</formula>
    </cfRule>
  </conditionalFormatting>
  <conditionalFormatting sqref="G384">
    <cfRule type="notContainsBlanks" dxfId="108" priority="109" stopIfTrue="1">
      <formula>LEN(TRIM(G384))&gt;0</formula>
    </cfRule>
  </conditionalFormatting>
  <conditionalFormatting sqref="G386">
    <cfRule type="notContainsBlanks" dxfId="107" priority="108" stopIfTrue="1">
      <formula>LEN(TRIM(G386))&gt;0</formula>
    </cfRule>
  </conditionalFormatting>
  <conditionalFormatting sqref="G387">
    <cfRule type="notContainsBlanks" dxfId="106" priority="107" stopIfTrue="1">
      <formula>LEN(TRIM(G387))&gt;0</formula>
    </cfRule>
  </conditionalFormatting>
  <conditionalFormatting sqref="G388">
    <cfRule type="notContainsBlanks" dxfId="105" priority="106" stopIfTrue="1">
      <formula>LEN(TRIM(G388))&gt;0</formula>
    </cfRule>
  </conditionalFormatting>
  <conditionalFormatting sqref="G460">
    <cfRule type="notContainsBlanks" dxfId="104" priority="105" stopIfTrue="1">
      <formula>LEN(TRIM(G460))&gt;0</formula>
    </cfRule>
  </conditionalFormatting>
  <conditionalFormatting sqref="G279">
    <cfRule type="notContainsBlanks" dxfId="103" priority="103" stopIfTrue="1">
      <formula>LEN(TRIM(G279))&gt;0</formula>
    </cfRule>
  </conditionalFormatting>
  <conditionalFormatting sqref="G112">
    <cfRule type="notContainsBlanks" dxfId="102" priority="104" stopIfTrue="1">
      <formula>LEN(TRIM(G112))&gt;0</formula>
    </cfRule>
  </conditionalFormatting>
  <conditionalFormatting sqref="G292">
    <cfRule type="notContainsBlanks" dxfId="101" priority="102" stopIfTrue="1">
      <formula>LEN(TRIM(G292))&gt;0</formula>
    </cfRule>
  </conditionalFormatting>
  <conditionalFormatting sqref="G316">
    <cfRule type="notContainsBlanks" dxfId="100" priority="101" stopIfTrue="1">
      <formula>LEN(TRIM(G316))&gt;0</formula>
    </cfRule>
  </conditionalFormatting>
  <conditionalFormatting sqref="G441:G444">
    <cfRule type="notContainsBlanks" dxfId="99" priority="100" stopIfTrue="1">
      <formula>LEN(TRIM(G441))&gt;0</formula>
    </cfRule>
  </conditionalFormatting>
  <conditionalFormatting sqref="G447:G450">
    <cfRule type="notContainsBlanks" dxfId="98" priority="99" stopIfTrue="1">
      <formula>LEN(TRIM(G447))&gt;0</formula>
    </cfRule>
  </conditionalFormatting>
  <conditionalFormatting sqref="G492:G495">
    <cfRule type="notContainsBlanks" dxfId="97" priority="98" stopIfTrue="1">
      <formula>LEN(TRIM(G492))&gt;0</formula>
    </cfRule>
  </conditionalFormatting>
  <conditionalFormatting sqref="G498:G501">
    <cfRule type="notContainsBlanks" dxfId="96" priority="97" stopIfTrue="1">
      <formula>LEN(TRIM(G498))&gt;0</formula>
    </cfRule>
  </conditionalFormatting>
  <conditionalFormatting sqref="G128">
    <cfRule type="notContainsBlanks" dxfId="95" priority="96" stopIfTrue="1">
      <formula>LEN(TRIM(G128))&gt;0</formula>
    </cfRule>
  </conditionalFormatting>
  <conditionalFormatting sqref="G129">
    <cfRule type="notContainsBlanks" dxfId="94" priority="95" stopIfTrue="1">
      <formula>LEN(TRIM(G129))&gt;0</formula>
    </cfRule>
  </conditionalFormatting>
  <conditionalFormatting sqref="G136">
    <cfRule type="notContainsBlanks" dxfId="93" priority="94" stopIfTrue="1">
      <formula>LEN(TRIM(G136))&gt;0</formula>
    </cfRule>
  </conditionalFormatting>
  <conditionalFormatting sqref="G191:G197 G199:G200">
    <cfRule type="notContainsBlanks" dxfId="92" priority="93" stopIfTrue="1">
      <formula>LEN(TRIM(G191))&gt;0</formula>
    </cfRule>
  </conditionalFormatting>
  <conditionalFormatting sqref="G225 G227">
    <cfRule type="notContainsBlanks" dxfId="91" priority="92" stopIfTrue="1">
      <formula>LEN(TRIM(G225))&gt;0</formula>
    </cfRule>
  </conditionalFormatting>
  <conditionalFormatting sqref="G236">
    <cfRule type="notContainsBlanks" dxfId="90" priority="91" stopIfTrue="1">
      <formula>LEN(TRIM(G236))&gt;0</formula>
    </cfRule>
  </conditionalFormatting>
  <conditionalFormatting sqref="G67">
    <cfRule type="notContainsBlanks" dxfId="89" priority="90" stopIfTrue="1">
      <formula>LEN(TRIM(G67))&gt;0</formula>
    </cfRule>
  </conditionalFormatting>
  <conditionalFormatting sqref="G546">
    <cfRule type="notContainsBlanks" dxfId="88" priority="88" stopIfTrue="1">
      <formula>LEN(TRIM(G546))&gt;0</formula>
    </cfRule>
  </conditionalFormatting>
  <conditionalFormatting sqref="G547">
    <cfRule type="notContainsBlanks" dxfId="87" priority="85" stopIfTrue="1">
      <formula>LEN(TRIM(G547))&gt;0</formula>
    </cfRule>
  </conditionalFormatting>
  <conditionalFormatting sqref="G544">
    <cfRule type="notContainsBlanks" dxfId="86" priority="89" stopIfTrue="1">
      <formula>LEN(TRIM(G544))&gt;0</formula>
    </cfRule>
  </conditionalFormatting>
  <conditionalFormatting sqref="G545">
    <cfRule type="notContainsBlanks" dxfId="85" priority="87" stopIfTrue="1">
      <formula>LEN(TRIM(G545))&gt;0</formula>
    </cfRule>
  </conditionalFormatting>
  <conditionalFormatting sqref="G548">
    <cfRule type="notContainsBlanks" dxfId="84" priority="86" stopIfTrue="1">
      <formula>LEN(TRIM(G548))&gt;0</formula>
    </cfRule>
  </conditionalFormatting>
  <conditionalFormatting sqref="G24">
    <cfRule type="notContainsBlanks" dxfId="83" priority="84" stopIfTrue="1">
      <formula>LEN(TRIM(G24))&gt;0</formula>
    </cfRule>
  </conditionalFormatting>
  <conditionalFormatting sqref="G21 G23">
    <cfRule type="notContainsBlanks" dxfId="82" priority="83" stopIfTrue="1">
      <formula>LEN(TRIM(G21))&gt;0</formula>
    </cfRule>
  </conditionalFormatting>
  <conditionalFormatting sqref="G56">
    <cfRule type="notContainsBlanks" dxfId="81" priority="82" stopIfTrue="1">
      <formula>LEN(TRIM(G56))&gt;0</formula>
    </cfRule>
  </conditionalFormatting>
  <conditionalFormatting sqref="G50:G55">
    <cfRule type="notContainsBlanks" dxfId="80" priority="81" stopIfTrue="1">
      <formula>LEN(TRIM(G50))&gt;0</formula>
    </cfRule>
  </conditionalFormatting>
  <conditionalFormatting sqref="G65">
    <cfRule type="notContainsBlanks" dxfId="79" priority="80" stopIfTrue="1">
      <formula>LEN(TRIM(G65))&gt;0</formula>
    </cfRule>
  </conditionalFormatting>
  <conditionalFormatting sqref="G59:G64">
    <cfRule type="notContainsBlanks" dxfId="78" priority="79" stopIfTrue="1">
      <formula>LEN(TRIM(G59))&gt;0</formula>
    </cfRule>
  </conditionalFormatting>
  <conditionalFormatting sqref="G343">
    <cfRule type="notContainsBlanks" dxfId="77" priority="78" stopIfTrue="1">
      <formula>LEN(TRIM(G343))&gt;0</formula>
    </cfRule>
  </conditionalFormatting>
  <conditionalFormatting sqref="G22">
    <cfRule type="notContainsBlanks" dxfId="76" priority="77" stopIfTrue="1">
      <formula>LEN(TRIM(G22))&gt;0</formula>
    </cfRule>
  </conditionalFormatting>
  <conditionalFormatting sqref="G46">
    <cfRule type="notContainsBlanks" dxfId="75" priority="76" stopIfTrue="1">
      <formula>LEN(TRIM(G46))&gt;0</formula>
    </cfRule>
  </conditionalFormatting>
  <conditionalFormatting sqref="G100">
    <cfRule type="notContainsBlanks" dxfId="74" priority="75" stopIfTrue="1">
      <formula>LEN(TRIM(G100))&gt;0</formula>
    </cfRule>
  </conditionalFormatting>
  <conditionalFormatting sqref="G101">
    <cfRule type="notContainsBlanks" dxfId="73" priority="74" stopIfTrue="1">
      <formula>LEN(TRIM(G101))&gt;0</formula>
    </cfRule>
  </conditionalFormatting>
  <conditionalFormatting sqref="G102">
    <cfRule type="notContainsBlanks" dxfId="72" priority="73" stopIfTrue="1">
      <formula>LEN(TRIM(G102))&gt;0</formula>
    </cfRule>
  </conditionalFormatting>
  <conditionalFormatting sqref="G103">
    <cfRule type="notContainsBlanks" dxfId="71" priority="72" stopIfTrue="1">
      <formula>LEN(TRIM(G103))&gt;0</formula>
    </cfRule>
  </conditionalFormatting>
  <conditionalFormatting sqref="G104">
    <cfRule type="notContainsBlanks" dxfId="70" priority="71" stopIfTrue="1">
      <formula>LEN(TRIM(G104))&gt;0</formula>
    </cfRule>
  </conditionalFormatting>
  <conditionalFormatting sqref="G109">
    <cfRule type="notContainsBlanks" dxfId="69" priority="70" stopIfTrue="1">
      <formula>LEN(TRIM(G109))&gt;0</formula>
    </cfRule>
  </conditionalFormatting>
  <conditionalFormatting sqref="G71:G75">
    <cfRule type="notContainsBlanks" dxfId="68" priority="69" stopIfTrue="1">
      <formula>LEN(TRIM(G71))&gt;0</formula>
    </cfRule>
  </conditionalFormatting>
  <conditionalFormatting sqref="G108">
    <cfRule type="notContainsBlanks" dxfId="67" priority="68" stopIfTrue="1">
      <formula>LEN(TRIM(G108))&gt;0</formula>
    </cfRule>
  </conditionalFormatting>
  <conditionalFormatting sqref="G144">
    <cfRule type="notContainsBlanks" dxfId="66" priority="66" stopIfTrue="1">
      <formula>LEN(TRIM(G144))&gt;0</formula>
    </cfRule>
  </conditionalFormatting>
  <conditionalFormatting sqref="G130:G135">
    <cfRule type="notContainsBlanks" dxfId="65" priority="67" stopIfTrue="1">
      <formula>LEN(TRIM(G130))&gt;0</formula>
    </cfRule>
  </conditionalFormatting>
  <conditionalFormatting sqref="G143">
    <cfRule type="notContainsBlanks" dxfId="64" priority="65" stopIfTrue="1">
      <formula>LEN(TRIM(G143))&gt;0</formula>
    </cfRule>
  </conditionalFormatting>
  <conditionalFormatting sqref="G140">
    <cfRule type="notContainsBlanks" dxfId="63" priority="64" stopIfTrue="1">
      <formula>LEN(TRIM(G140))&gt;0</formula>
    </cfRule>
  </conditionalFormatting>
  <conditionalFormatting sqref="G142">
    <cfRule type="notContainsBlanks" dxfId="62" priority="63" stopIfTrue="1">
      <formula>LEN(TRIM(G142))&gt;0</formula>
    </cfRule>
  </conditionalFormatting>
  <conditionalFormatting sqref="G141">
    <cfRule type="notContainsBlanks" dxfId="61" priority="62" stopIfTrue="1">
      <formula>LEN(TRIM(G141))&gt;0</formula>
    </cfRule>
  </conditionalFormatting>
  <conditionalFormatting sqref="G154">
    <cfRule type="notContainsBlanks" dxfId="60" priority="60" stopIfTrue="1">
      <formula>LEN(TRIM(G154))&gt;0</formula>
    </cfRule>
  </conditionalFormatting>
  <conditionalFormatting sqref="G156">
    <cfRule type="notContainsBlanks" dxfId="59" priority="61" stopIfTrue="1">
      <formula>LEN(TRIM(G156))&gt;0</formula>
    </cfRule>
  </conditionalFormatting>
  <conditionalFormatting sqref="G139">
    <cfRule type="notContainsBlanks" dxfId="58" priority="59" stopIfTrue="1">
      <formula>LEN(TRIM(G139))&gt;0</formula>
    </cfRule>
  </conditionalFormatting>
  <conditionalFormatting sqref="G155">
    <cfRule type="notContainsBlanks" dxfId="57" priority="58" stopIfTrue="1">
      <formula>LEN(TRIM(G155))&gt;0</formula>
    </cfRule>
  </conditionalFormatting>
  <conditionalFormatting sqref="G161:G166">
    <cfRule type="notContainsBlanks" dxfId="56" priority="57" stopIfTrue="1">
      <formula>LEN(TRIM(G161))&gt;0</formula>
    </cfRule>
  </conditionalFormatting>
  <conditionalFormatting sqref="G159:G160">
    <cfRule type="notContainsBlanks" dxfId="55" priority="56" stopIfTrue="1">
      <formula>LEN(TRIM(G159))&gt;0</formula>
    </cfRule>
  </conditionalFormatting>
  <conditionalFormatting sqref="G168">
    <cfRule type="notContainsBlanks" dxfId="54" priority="55" stopIfTrue="1">
      <formula>LEN(TRIM(G168))&gt;0</formula>
    </cfRule>
  </conditionalFormatting>
  <conditionalFormatting sqref="G151">
    <cfRule type="notContainsBlanks" dxfId="53" priority="54" stopIfTrue="1">
      <formula>LEN(TRIM(G151))&gt;0</formula>
    </cfRule>
  </conditionalFormatting>
  <conditionalFormatting sqref="G198">
    <cfRule type="notContainsBlanks" dxfId="52" priority="53" stopIfTrue="1">
      <formula>LEN(TRIM(G198))&gt;0</formula>
    </cfRule>
  </conditionalFormatting>
  <conditionalFormatting sqref="G206">
    <cfRule type="notContainsBlanks" dxfId="51" priority="52" stopIfTrue="1">
      <formula>LEN(TRIM(G206))&gt;0</formula>
    </cfRule>
  </conditionalFormatting>
  <conditionalFormatting sqref="G212:G215">
    <cfRule type="notContainsBlanks" dxfId="50" priority="51" stopIfTrue="1">
      <formula>LEN(TRIM(G212))&gt;0</formula>
    </cfRule>
  </conditionalFormatting>
  <conditionalFormatting sqref="G167">
    <cfRule type="notContainsBlanks" dxfId="49" priority="50" stopIfTrue="1">
      <formula>LEN(TRIM(G167))&gt;0</formula>
    </cfRule>
  </conditionalFormatting>
  <conditionalFormatting sqref="G162">
    <cfRule type="notContainsBlanks" dxfId="48" priority="49" stopIfTrue="1">
      <formula>LEN(TRIM(G162))&gt;0</formula>
    </cfRule>
  </conditionalFormatting>
  <conditionalFormatting sqref="G68">
    <cfRule type="notContainsBlanks" dxfId="47" priority="48" stopIfTrue="1">
      <formula>LEN(TRIM(G68))&gt;0</formula>
    </cfRule>
  </conditionalFormatting>
  <conditionalFormatting sqref="G226">
    <cfRule type="notContainsBlanks" dxfId="46" priority="47" stopIfTrue="1">
      <formula>LEN(TRIM(G226))&gt;0</formula>
    </cfRule>
  </conditionalFormatting>
  <conditionalFormatting sqref="G240">
    <cfRule type="notContainsBlanks" dxfId="45" priority="46" stopIfTrue="1">
      <formula>LEN(TRIM(G240))&gt;0</formula>
    </cfRule>
  </conditionalFormatting>
  <conditionalFormatting sqref="G262">
    <cfRule type="notContainsBlanks" dxfId="44" priority="45" stopIfTrue="1">
      <formula>LEN(TRIM(G262))&gt;0</formula>
    </cfRule>
  </conditionalFormatting>
  <conditionalFormatting sqref="G261">
    <cfRule type="notContainsBlanks" dxfId="43" priority="44" stopIfTrue="1">
      <formula>LEN(TRIM(G261))&gt;0</formula>
    </cfRule>
  </conditionalFormatting>
  <conditionalFormatting sqref="G269">
    <cfRule type="notContainsBlanks" dxfId="42" priority="43" stopIfTrue="1">
      <formula>LEN(TRIM(G269))&gt;0</formula>
    </cfRule>
  </conditionalFormatting>
  <conditionalFormatting sqref="G268">
    <cfRule type="notContainsBlanks" dxfId="41" priority="42" stopIfTrue="1">
      <formula>LEN(TRIM(G268))&gt;0</formula>
    </cfRule>
  </conditionalFormatting>
  <conditionalFormatting sqref="G270">
    <cfRule type="notContainsBlanks" dxfId="40" priority="41" stopIfTrue="1">
      <formula>LEN(TRIM(G270))&gt;0</formula>
    </cfRule>
  </conditionalFormatting>
  <conditionalFormatting sqref="G283:G289">
    <cfRule type="notContainsBlanks" dxfId="39" priority="40" stopIfTrue="1">
      <formula>LEN(TRIM(G283))&gt;0</formula>
    </cfRule>
  </conditionalFormatting>
  <conditionalFormatting sqref="G361">
    <cfRule type="notContainsBlanks" dxfId="38" priority="39" stopIfTrue="1">
      <formula>LEN(TRIM(G361))&gt;0</formula>
    </cfRule>
  </conditionalFormatting>
  <conditionalFormatting sqref="G385">
    <cfRule type="notContainsBlanks" dxfId="37" priority="38" stopIfTrue="1">
      <formula>LEN(TRIM(G385))&gt;0</formula>
    </cfRule>
  </conditionalFormatting>
  <conditionalFormatting sqref="G389">
    <cfRule type="notContainsBlanks" dxfId="36" priority="37" stopIfTrue="1">
      <formula>LEN(TRIM(G389))&gt;0</formula>
    </cfRule>
  </conditionalFormatting>
  <conditionalFormatting sqref="G416:G422">
    <cfRule type="notContainsBlanks" dxfId="35" priority="36" stopIfTrue="1">
      <formula>LEN(TRIM(G416))&gt;0</formula>
    </cfRule>
  </conditionalFormatting>
  <conditionalFormatting sqref="G465:G471">
    <cfRule type="notContainsBlanks" dxfId="34" priority="35" stopIfTrue="1">
      <formula>LEN(TRIM(G465))&gt;0</formula>
    </cfRule>
  </conditionalFormatting>
  <conditionalFormatting sqref="G484">
    <cfRule type="notContainsBlanks" dxfId="33" priority="34" stopIfTrue="1">
      <formula>LEN(TRIM(G484))&gt;0</formula>
    </cfRule>
  </conditionalFormatting>
  <conditionalFormatting sqref="G521:G525">
    <cfRule type="notContainsBlanks" dxfId="32" priority="33" stopIfTrue="1">
      <formula>LEN(TRIM(G521))&gt;0</formula>
    </cfRule>
  </conditionalFormatting>
  <conditionalFormatting sqref="G526">
    <cfRule type="notContainsBlanks" dxfId="31" priority="32" stopIfTrue="1">
      <formula>LEN(TRIM(G526))&gt;0</formula>
    </cfRule>
  </conditionalFormatting>
  <conditionalFormatting sqref="G536">
    <cfRule type="notContainsBlanks" dxfId="30" priority="30" stopIfTrue="1">
      <formula>LEN(TRIM(G536))&gt;0</formula>
    </cfRule>
  </conditionalFormatting>
  <conditionalFormatting sqref="G537:G541">
    <cfRule type="notContainsBlanks" dxfId="29" priority="31" stopIfTrue="1">
      <formula>LEN(TRIM(G537))&gt;0</formula>
    </cfRule>
  </conditionalFormatting>
  <conditionalFormatting sqref="G554">
    <cfRule type="notContainsBlanks" dxfId="28" priority="29" stopIfTrue="1">
      <formula>LEN(TRIM(G554))&gt;0</formula>
    </cfRule>
  </conditionalFormatting>
  <conditionalFormatting sqref="G552">
    <cfRule type="notContainsBlanks" dxfId="27" priority="28" stopIfTrue="1">
      <formula>LEN(TRIM(G552))&gt;0</formula>
    </cfRule>
  </conditionalFormatting>
  <conditionalFormatting sqref="G558">
    <cfRule type="notContainsBlanks" dxfId="26" priority="27" stopIfTrue="1">
      <formula>LEN(TRIM(G558))&gt;0</formula>
    </cfRule>
  </conditionalFormatting>
  <conditionalFormatting sqref="G553">
    <cfRule type="notContainsBlanks" dxfId="25" priority="26" stopIfTrue="1">
      <formula>LEN(TRIM(G553))&gt;0</formula>
    </cfRule>
  </conditionalFormatting>
  <conditionalFormatting sqref="G555">
    <cfRule type="notContainsBlanks" dxfId="24" priority="25" stopIfTrue="1">
      <formula>LEN(TRIM(G555))&gt;0</formula>
    </cfRule>
  </conditionalFormatting>
  <conditionalFormatting sqref="G559">
    <cfRule type="notContainsBlanks" dxfId="23" priority="24" stopIfTrue="1">
      <formula>LEN(TRIM(G559))&gt;0</formula>
    </cfRule>
  </conditionalFormatting>
  <conditionalFormatting sqref="G562">
    <cfRule type="notContainsBlanks" dxfId="22" priority="23" stopIfTrue="1">
      <formula>LEN(TRIM(G562))&gt;0</formula>
    </cfRule>
  </conditionalFormatting>
  <conditionalFormatting sqref="G563">
    <cfRule type="notContainsBlanks" dxfId="21" priority="22" stopIfTrue="1">
      <formula>LEN(TRIM(G563))&gt;0</formula>
    </cfRule>
  </conditionalFormatting>
  <conditionalFormatting sqref="G564 G566">
    <cfRule type="notContainsBlanks" dxfId="20" priority="21" stopIfTrue="1">
      <formula>LEN(TRIM(G564))&gt;0</formula>
    </cfRule>
  </conditionalFormatting>
  <conditionalFormatting sqref="G565">
    <cfRule type="notContainsBlanks" dxfId="19" priority="20" stopIfTrue="1">
      <formula>LEN(TRIM(G565))&gt;0</formula>
    </cfRule>
  </conditionalFormatting>
  <conditionalFormatting sqref="G567">
    <cfRule type="notContainsBlanks" dxfId="18" priority="19" stopIfTrue="1">
      <formula>LEN(TRIM(G567))&gt;0</formula>
    </cfRule>
  </conditionalFormatting>
  <conditionalFormatting sqref="G413">
    <cfRule type="notContainsBlanks" dxfId="17" priority="18" stopIfTrue="1">
      <formula>LEN(TRIM(G413))&gt;0</formula>
    </cfRule>
  </conditionalFormatting>
  <conditionalFormatting sqref="G32:G43">
    <cfRule type="notContainsBlanks" dxfId="16" priority="16" stopIfTrue="1">
      <formula>LEN(TRIM(G32))&gt;0</formula>
    </cfRule>
  </conditionalFormatting>
  <conditionalFormatting sqref="G16">
    <cfRule type="notContainsBlanks" dxfId="15" priority="17" stopIfTrue="1">
      <formula>LEN(TRIM(G16))&gt;0</formula>
    </cfRule>
  </conditionalFormatting>
  <conditionalFormatting sqref="G88">
    <cfRule type="notContainsBlanks" dxfId="14" priority="14" stopIfTrue="1">
      <formula>LEN(TRIM(G88))&gt;0</formula>
    </cfRule>
  </conditionalFormatting>
  <conditionalFormatting sqref="G79">
    <cfRule type="notContainsBlanks" dxfId="13" priority="15" stopIfTrue="1">
      <formula>LEN(TRIM(G79))&gt;0</formula>
    </cfRule>
  </conditionalFormatting>
  <conditionalFormatting sqref="G221">
    <cfRule type="notContainsBlanks" dxfId="12" priority="13" stopIfTrue="1">
      <formula>LEN(TRIM(G221))&gt;0</formula>
    </cfRule>
  </conditionalFormatting>
  <conditionalFormatting sqref="G255">
    <cfRule type="notContainsBlanks" dxfId="11" priority="12" stopIfTrue="1">
      <formula>LEN(TRIM(G255))&gt;0</formula>
    </cfRule>
  </conditionalFormatting>
  <conditionalFormatting sqref="G349">
    <cfRule type="notContainsBlanks" dxfId="10" priority="11" stopIfTrue="1">
      <formula>LEN(TRIM(G349))&gt;0</formula>
    </cfRule>
  </conditionalFormatting>
  <conditionalFormatting sqref="G171">
    <cfRule type="notContainsBlanks" dxfId="9" priority="9" stopIfTrue="1">
      <formula>LEN(TRIM(G171))&gt;0</formula>
    </cfRule>
  </conditionalFormatting>
  <conditionalFormatting sqref="G172">
    <cfRule type="notContainsBlanks" dxfId="8" priority="10" stopIfTrue="1">
      <formula>LEN(TRIM(G172))&gt;0</formula>
    </cfRule>
  </conditionalFormatting>
  <conditionalFormatting sqref="G182">
    <cfRule type="notContainsBlanks" dxfId="7" priority="7" stopIfTrue="1">
      <formula>LEN(TRIM(G182))&gt;0</formula>
    </cfRule>
  </conditionalFormatting>
  <conditionalFormatting sqref="G176:G180 G183">
    <cfRule type="notContainsBlanks" dxfId="6" priority="8" stopIfTrue="1">
      <formula>LEN(TRIM(G176))&gt;0</formula>
    </cfRule>
  </conditionalFormatting>
  <conditionalFormatting sqref="G181:G182">
    <cfRule type="notContainsBlanks" dxfId="5" priority="6" stopIfTrue="1">
      <formula>LEN(TRIM(G181))&gt;0</formula>
    </cfRule>
  </conditionalFormatting>
  <conditionalFormatting sqref="G186">
    <cfRule type="notContainsBlanks" dxfId="4" priority="4" stopIfTrue="1">
      <formula>LEN(TRIM(G186))&gt;0</formula>
    </cfRule>
  </conditionalFormatting>
  <conditionalFormatting sqref="G187">
    <cfRule type="notContainsBlanks" dxfId="3" priority="5" stopIfTrue="1">
      <formula>LEN(TRIM(G187))&gt;0</formula>
    </cfRule>
  </conditionalFormatting>
  <conditionalFormatting sqref="G579:G581">
    <cfRule type="notContainsBlanks" dxfId="2" priority="3" stopIfTrue="1">
      <formula>LEN(TRIM(G579))&gt;0</formula>
    </cfRule>
  </conditionalFormatting>
  <conditionalFormatting sqref="G588:G590">
    <cfRule type="notContainsBlanks" dxfId="1" priority="2" stopIfTrue="1">
      <formula>LEN(TRIM(G588))&gt;0</formula>
    </cfRule>
  </conditionalFormatting>
  <conditionalFormatting sqref="G592">
    <cfRule type="notContainsBlanks" dxfId="0" priority="1" stopIfTrue="1">
      <formula>LEN(TRIM(G592))&gt;0</formula>
    </cfRule>
  </conditionalFormatting>
  <dataValidations count="11">
    <dataValidation type="whole" operator="greaterThanOrEqual" showInputMessage="1" showErrorMessage="1" error="Voer een aantal (of 0) in. " sqref="C270:F270" xr:uid="{21C01415-A2BB-4BF7-ACDA-8513E5934437}">
      <formula1>0</formula1>
    </dataValidation>
    <dataValidation type="whole" operator="greaterThanOrEqual" allowBlank="1" showInputMessage="1" showErrorMessage="1" errorTitle="Fout bij invoer!" error="Maak een keuze uit het drop-down menu" sqref="F32:F44" xr:uid="{94A5150D-1D1C-45E8-9276-9DA48F4F236D}">
      <formula1>0</formula1>
    </dataValidation>
    <dataValidation type="date" operator="lessThan" showInputMessage="1" showErrorMessage="1" error="Voer een datum (maand en jaar) in_x000a_" sqref="C86:F86 C19:F19" xr:uid="{FDB03272-9411-4F78-996F-DD90006099A2}">
      <formula1>44561</formula1>
    </dataValidation>
    <dataValidation type="whole" operator="greaterThanOrEqual" showInputMessage="1" showErrorMessage="1" error="Vul een getal groter of gelijk aan 0 in." sqref="C498:F501 C563:F563 C441:F444 C447:F450 C492:F495 E283:F289 C313:F313" xr:uid="{518F4DDE-4CA4-4890-B238-C27AED95EEB2}">
      <formula1>0</formula1>
    </dataValidation>
    <dataValidation operator="greaterThanOrEqual" allowBlank="1" showInputMessage="1" showErrorMessage="1" errorTitle="Fout bij invoer!" error="Vul een getal groter of gelijk aan 0 in." sqref="I265:I277 I228:I263 I26:I47 I80:I110 I222 I1:I20 I113:I114 I293:I314 I563 I550:I551 I568:I571 I593:I1048576 I202:I219 I280:I290 I116:I173 I66:I76 I317:I411 I560:I561 I414:I542 I175:I189" xr:uid="{720DD280-83B6-43F3-8CDE-4AD2869D9531}"/>
    <dataValidation showInputMessage="1" showErrorMessage="1" error="Selecteer een antwoord in het drop-down menu" sqref="C222:F222 C237:F237 C105:F105 C110:F110 C267:F267 C138:D144 E138:F139 A146:G147" xr:uid="{1DCD98DE-E3FC-4FC5-BB36-0A6127F786B8}"/>
    <dataValidation type="whole" operator="greaterThanOrEqual" allowBlank="1" showInputMessage="1" showErrorMessage="1" error="Vul een getal groter of gelijk aan 0 in." sqref="E346:F346 E300:F308" xr:uid="{E2204EF9-3B89-4FF4-BF42-F485999FC84E}">
      <formula1>0</formula1>
    </dataValidation>
    <dataValidation type="whole" operator="greaterThanOrEqual" allowBlank="1" showInputMessage="1" showErrorMessage="1" errorTitle="Fout bij invoer!" error="Vul een getal groter of gelijk aan 0 in." sqref="H85 E29 H117 H202 H211 H291:I291 H459 H352 H370 H405 H415 H433 H464 H482 H528 H536 H569 H377 H14 H300:H309 E14 H18 H88 H90 H229 H424 H440:H441 H446:H447 H473 H491:H492 H497:H498 H147 H81 E81 H282 H315:I315 H111:I111 E115:F115 H278:I278 H220:I220 H115:I115 H27:H45 H99 H154:H155 H149 H204:H207 H216 F331:F336 H331:H336 H338:H339 H346:H348 H563 H139:H144 H579:H581 H152 H588:H592 C579:F581 E588:F590 C588:C590" xr:uid="{D30B43B6-B759-4C30-A148-BFE2BDBF2655}">
      <formula1>0</formula1>
    </dataValidation>
    <dataValidation operator="greaterThanOrEqual" allowBlank="1" showInputMessage="1" showErrorMessage="1" errorTitle="Fout bij invoer!" error="Maak een keuze uit het drop-down menu" sqref="E44" xr:uid="{90B5C2AF-6FB2-406F-A26C-6991B68E3D08}"/>
    <dataValidation operator="greaterThanOrEqual" allowBlank="1" showInputMessage="1" showErrorMessage="1" error="Selecteer een antwoord in het drop-down menu" sqref="D404:F404 D391:F391" xr:uid="{480B2340-D435-452A-92BA-52F48E2AAE00}"/>
    <dataValidation type="date" operator="lessThan" showInputMessage="1" showErrorMessage="1" error="Voer een datum (maand en jaar) in_x000a_" sqref="C259:F259" xr:uid="{8283C56B-7862-4090-97D1-049432FE9430}">
      <formula1>44926</formula1>
    </dataValidation>
  </dataValidations>
  <pageMargins left="0.39370078740157483" right="0.39370078740157483" top="0.39370078740157483" bottom="0.39370078740157483" header="0.19685039370078741" footer="0.19685039370078741"/>
  <pageSetup paperSize="9" scale="7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47">
        <x14:dataValidation type="list" showInputMessage="1" showErrorMessage="1" error="Selecteer een antwoord in het drop-down menu" xr:uid="{49998745-0CE2-43A4-9896-CD0343C7670B}">
          <x14:formula1>
            <xm:f>MIT_Lists!$B$35:$E$35</xm:f>
          </x14:formula1>
          <xm:sqref>C230:F236</xm:sqref>
        </x14:dataValidation>
        <x14:dataValidation type="list" showInputMessage="1" showErrorMessage="1" error="Selecteer een antwoord in het drop-down menu" xr:uid="{AD31A522-741B-4289-A32F-C41930727A68}">
          <x14:formula1>
            <xm:f>MIT_Lists!$B$34:$E$34</xm:f>
          </x14:formula1>
          <xm:sqref>C364:F364 C367:F368 C371:F375</xm:sqref>
        </x14:dataValidation>
        <x14:dataValidation type="list" showInputMessage="1" error="Selecteer een antwoord in het drop-down menu" xr:uid="{E761EFCD-3438-44B6-83F0-2B6427992955}">
          <x14:formula1>
            <xm:f>MIT_Lists!$B$3:$C$3</xm:f>
          </x14:formula1>
          <xm:sqref>C145:F145 C76:F76 C219:F219 C221:F221 C240:F240 C526:F526 C518:F518</xm:sqref>
        </x14:dataValidation>
        <x14:dataValidation type="list" showInputMessage="1" showErrorMessage="1" error="Selecteer een antwoord in het drop-down menu" xr:uid="{3AAAF63A-B0A6-459F-B32B-8C4999C68AFA}">
          <x14:formula1>
            <xm:f>MIT_Lists!$C$4:$D$4</xm:f>
          </x14:formula1>
          <xm:sqref>E140:F144</xm:sqref>
        </x14:dataValidation>
        <x14:dataValidation type="list" showInputMessage="1" showErrorMessage="1" error="Selecteer een antwoord in het drop-down menu" xr:uid="{8197C3ED-BAF9-42A4-81BD-C7870A7D3FDB}">
          <x14:formula1>
            <xm:f>MIT_Lists!$B$25:$E$25</xm:f>
          </x14:formula1>
          <xm:sqref>C154:F155</xm:sqref>
        </x14:dataValidation>
        <x14:dataValidation type="list" allowBlank="1" showInputMessage="1" showErrorMessage="1" error="Selecteer een antwoord in het drop-down menu" xr:uid="{09D08AAE-C311-4A6D-80EF-6574B5CD9BD7}">
          <x14:formula1>
            <xm:f>MIT_Lists!$B$29:$E$29</xm:f>
          </x14:formula1>
          <xm:sqref>C226:F226</xm:sqref>
        </x14:dataValidation>
        <x14:dataValidation type="list" showInputMessage="1" showErrorMessage="1" error="Selecteer een antwoord in het drop-down menu" xr:uid="{CF7827FF-3440-4C41-8783-2B54964AE9D4}">
          <x14:formula1>
            <xm:f>MIT_Lists!$B$24:$H$24</xm:f>
          </x14:formula1>
          <xm:sqref>C67:F67</xm:sqref>
        </x14:dataValidation>
        <x14:dataValidation type="list" showInputMessage="1" showErrorMessage="1" error="Selecteer een antwoord in het drop-down menu" xr:uid="{33590E1A-3273-4699-B902-0D2BE6891054}">
          <x14:formula1>
            <xm:f>MIT_Lists!$B$10:$F$10</xm:f>
          </x14:formula1>
          <xm:sqref>C343:F343 C266:F266</xm:sqref>
        </x14:dataValidation>
        <x14:dataValidation type="list" showInputMessage="1" error="Vermeld een toelichting" xr:uid="{424A3DA6-A22B-4589-80D5-12FBE61CA0DC}">
          <x14:formula1>
            <xm:f>MIT_Lists!$B$3:$C$3</xm:f>
          </x14:formula1>
          <xm:sqref>C567:F567 C545:F545 C548:F548 C558:F559 C565:F565</xm:sqref>
        </x14:dataValidation>
        <x14:dataValidation type="list" allowBlank="1" showInputMessage="1" showErrorMessage="1" error="Selecteer een antwoord in het drop-down menu" xr:uid="{15B28D8F-A335-4FAB-8D10-6D77FF11B38D}">
          <x14:formula1>
            <xm:f>MIT_Lists!$B$4:$D$4</xm:f>
          </x14:formula1>
          <xm:sqref>E243:F252</xm:sqref>
        </x14:dataValidation>
        <x14:dataValidation type="list" showInputMessage="1" showErrorMessage="1" error="Selecteer een antwoord in het drop-down menu" xr:uid="{BF1D36FE-500B-4B65-A3B1-D4B8B5F7134A}">
          <x14:formula1>
            <xm:f>MIT_Lists!$B$12:$F$12</xm:f>
          </x14:formula1>
          <xm:sqref>C276:F276</xm:sqref>
        </x14:dataValidation>
        <x14:dataValidation type="list" showInputMessage="1" showErrorMessage="1" error="Selecteer een antwoord in het drop-down menu" xr:uid="{DB3A4093-27BF-4009-8EED-CB3D83244995}">
          <x14:formula1>
            <xm:f>MIT_Lists!$B$19:$F$19</xm:f>
          </x14:formula1>
          <xm:sqref>C83:F83</xm:sqref>
        </x14:dataValidation>
        <x14:dataValidation type="list" showInputMessage="1" showErrorMessage="1" error="Selecteer een antwoord in het drop-down menu" xr:uid="{5BA00759-F1B7-4489-8C8A-C7C85F48B252}">
          <x14:formula1>
            <xm:f>MIT_Lists!$B$7:$H$7</xm:f>
          </x14:formula1>
          <xm:sqref>C27:F27</xm:sqref>
        </x14:dataValidation>
        <x14:dataValidation type="list" showInputMessage="1" xr:uid="{35B32C06-C99E-4D1C-8987-EB4C07AB96E0}">
          <x14:formula1>
            <xm:f>MIT_Lists!$B$3:$C$3</xm:f>
          </x14:formula1>
          <xm:sqref>C570:F570 C24:F24 C28:F28 C529:F529 C79:F79 C88:F88 C107:F108 C112:F112 C151:F151 C145:F145 C156:F156 C168:F168 C255:F255 C279:F279 C292:F292 C349:F349 C361:F361 C378:F378 C393:F393 C406:F406 C460:F460 C171:F171 C182:F182 C186:F186 C592:F592</xm:sqref>
        </x14:dataValidation>
        <x14:dataValidation type="list" showInputMessage="1" showErrorMessage="1" error="Selecteer een antwoord in het drop-down menu" xr:uid="{903B1346-B7DE-4828-9464-559665822213}">
          <x14:formula1>
            <xm:f>MIT_Lists!$B$4:$D$4</xm:f>
          </x14:formula1>
          <xm:sqref>C16:F16 C46:F47 C71:F75 C91:F97 C100:F104 C109:F109 C118:F137 C513:F517 C257:F257 C261:F262 C562:F562 C296:F296 C311:F311 C323:F327 C268:F268 C544:F544</xm:sqref>
        </x14:dataValidation>
        <x14:dataValidation type="list" showInputMessage="1" showErrorMessage="1" error="Selecteer een antwoord in het drop-down menu" xr:uid="{00A124C7-D3DC-4303-AD80-83E66EA40579}">
          <x14:formula1>
            <xm:f>MIT_Lists!$B$5:$E$5</xm:f>
          </x14:formula1>
          <xm:sqref>C269:F269 C312:F312 C21:F23 C566:F566 C546:F547</xm:sqref>
        </x14:dataValidation>
        <x14:dataValidation type="list" operator="greaterThanOrEqual" allowBlank="1" showInputMessage="1" showErrorMessage="1" errorTitle="Fout bij invoer!" error="Maak een keuze uit het drop-down menu" xr:uid="{44323DC8-ADBA-4DB0-B632-BD21FFF78EAC}">
          <x14:formula1>
            <xm:f>MIT_Lists!$C$4:$D$4</xm:f>
          </x14:formula1>
          <xm:sqref>E32:E43 E140:F144 E537:F541</xm:sqref>
        </x14:dataValidation>
        <x14:dataValidation type="list" operator="greaterThanOrEqual" allowBlank="1" showInputMessage="1" showErrorMessage="1" errorTitle="Fout bij invoer!" error="Maak een keuze uit het drop-down menu" xr:uid="{4594E49E-3697-49D5-9F62-3C35F1100D9E}">
          <x14:formula1>
            <xm:f>MIT_Lists!$C$25:$E$25</xm:f>
          </x14:formula1>
          <xm:sqref>E149:F150</xm:sqref>
        </x14:dataValidation>
        <x14:dataValidation type="list" showInputMessage="1" showErrorMessage="1" error="Selecteer een antwoord in het drop-down menu" xr:uid="{053E5B92-E30A-4DB5-A5A9-A48DFD5CBCA8}">
          <x14:formula1>
            <xm:f>MIT_Lists!$B$33:$E$33</xm:f>
          </x14:formula1>
          <xm:sqref>C159:F167 C172:F172 C175:F183 C187:F188</xm:sqref>
        </x14:dataValidation>
        <x14:dataValidation type="list" showInputMessage="1" showErrorMessage="1" error="Selecteer een antwoord in het drop-down menu" xr:uid="{2902422C-DAF0-4553-B2E3-880F5EF50EDB}">
          <x14:formula1>
            <xm:f>MIT_Lists!$B$20:$E$20</xm:f>
          </x14:formula1>
          <xm:sqref>C191:F200</xm:sqref>
        </x14:dataValidation>
        <x14:dataValidation type="list" operator="greaterThanOrEqual" showInputMessage="1" showErrorMessage="1" error="Selecteer een antwoord in het drop-down menu" xr:uid="{21968549-9E12-4F0E-8AC1-8B347872E827}">
          <x14:formula1>
            <xm:f>MIT_Lists!$B$26:$I$26</xm:f>
          </x14:formula1>
          <xm:sqref>C204:F207</xm:sqref>
        </x14:dataValidation>
        <x14:dataValidation type="list" operator="greaterThanOrEqual" showInputMessage="1" showErrorMessage="1" error="Selecteer een antwoord in het drop-down menu" xr:uid="{136111CF-5420-44DF-A3B8-0246345213CD}">
          <x14:formula1>
            <xm:f>MIT_Lists!$B$4:$D$4</xm:f>
          </x14:formula1>
          <xm:sqref>C211:F211</xm:sqref>
        </x14:dataValidation>
        <x14:dataValidation type="list" operator="greaterThanOrEqual" showInputMessage="1" showErrorMessage="1" error="Selecteer een antwoord in het drop-down menu" xr:uid="{0A15F95B-FD07-4A3E-BEAF-5A93EDB47EC8}">
          <x14:formula1>
            <xm:f>MIT_Lists!$B$27:$F$27</xm:f>
          </x14:formula1>
          <xm:sqref>C212:F215</xm:sqref>
        </x14:dataValidation>
        <x14:dataValidation type="list" operator="greaterThanOrEqual" showInputMessage="1" showErrorMessage="1" error="Selecteer een antwoord in het drop-down menu" xr:uid="{E70265A2-7CF2-4E63-990E-3EFC544B767F}">
          <x14:formula1>
            <xm:f>MIT_Lists!$B$28:$E$28</xm:f>
          </x14:formula1>
          <xm:sqref>C216:F216</xm:sqref>
        </x14:dataValidation>
        <x14:dataValidation type="list" allowBlank="1" showInputMessage="1" showErrorMessage="1" error="Selecteer een antwoord in het drop-down menu" xr:uid="{BD2B6F27-4B04-47EC-8426-8A4EC520B348}">
          <x14:formula1>
            <xm:f>MIT_Lists!$B$21:$I$21</xm:f>
          </x14:formula1>
          <xm:sqref>C227:F227</xm:sqref>
        </x14:dataValidation>
        <x14:dataValidation type="list" showInputMessage="1" showErrorMessage="1" error="Selecteer een antwoord in het drop-down menu" xr:uid="{16217044-8FAF-4661-AFFA-007E5105B50E}">
          <x14:formula1>
            <xm:f>MIT_Lists!$B$22:$F$22</xm:f>
          </x14:formula1>
          <xm:sqref>C239:F239</xm:sqref>
        </x14:dataValidation>
        <x14:dataValidation type="list" showInputMessage="1" showErrorMessage="1" error="Selecteer een antwoord in het drop-down menu" xr:uid="{65A89DD1-B05F-4057-AB97-1C86779713B8}">
          <x14:formula1>
            <xm:f>MIT_Lists!$B$23:$F$23</xm:f>
          </x14:formula1>
          <xm:sqref>C264:F264</xm:sqref>
        </x14:dataValidation>
        <x14:dataValidation type="list" showInputMessage="1" showErrorMessage="1" error="Selecteer een antwoord in het drop-down menu" xr:uid="{6124D9EF-1D34-48F0-A90B-72C5B91617F6}">
          <x14:formula1>
            <xm:f>MIT_Lists!$B$11:$E$11</xm:f>
          </x14:formula1>
          <xm:sqref>C273:F273</xm:sqref>
        </x14:dataValidation>
        <x14:dataValidation type="list" xr:uid="{EC114F46-C11A-462A-8F49-38EB0D2E4235}">
          <x14:formula1>
            <xm:f>MIT_Lists!$B$3:$C$3</xm:f>
          </x14:formula1>
          <xm:sqref>C316:F316</xm:sqref>
        </x14:dataValidation>
        <x14:dataValidation type="list" showInputMessage="1" showErrorMessage="1" error="Selecteer een antwoord in het drop-down menu" xr:uid="{1374928C-3400-4ABA-8202-71A7772DC165}">
          <x14:formula1>
            <xm:f>MIT_Lists!$B$9:$E$9</xm:f>
          </x14:formula1>
          <xm:sqref>C320:F320</xm:sqref>
        </x14:dataValidation>
        <x14:dataValidation type="list" operator="greaterThanOrEqual" allowBlank="1" showInputMessage="1" showErrorMessage="1" errorTitle="Fout bij invoer!" error="Selecteer een antwoord in het drop-down menu" xr:uid="{035A2515-EF25-40B4-83DD-DAB48915A0CE}">
          <x14:formula1>
            <xm:f>MIT_Lists!$C$4:$D$4</xm:f>
          </x14:formula1>
          <xm:sqref>E331:E336 E338:F339</xm:sqref>
        </x14:dataValidation>
        <x14:dataValidation type="list" showInputMessage="1" showErrorMessage="1" error="Selecteer een antwoord in het drop-down menu" xr:uid="{AD52D788-56EB-4E89-A74C-0735562F168A}">
          <x14:formula1>
            <xm:f>MIT_Lists!$B$13:$F$13</xm:f>
          </x14:formula1>
          <xm:sqref>C353:F360</xm:sqref>
        </x14:dataValidation>
        <x14:dataValidation type="list" operator="greaterThanOrEqual" allowBlank="1" showInputMessage="1" showErrorMessage="1" error="Selecteer een antwoord in het drop-down menu" xr:uid="{2056BAE2-2A96-4B04-9BB1-2C33D8EB8703}">
          <x14:formula1>
            <xm:f>MIT_Lists!$C$30:$F$30</xm:f>
          </x14:formula1>
          <xm:sqref>D384:F390</xm:sqref>
        </x14:dataValidation>
        <x14:dataValidation type="list" operator="greaterThanOrEqual" allowBlank="1" showInputMessage="1" showErrorMessage="1" error="Selecteer een antwoord in het drop-down menu" xr:uid="{72E241E9-D781-4BCA-9215-361CB695103F}">
          <x14:formula1>
            <xm:f>MIT_Lists!$C$14:$G$14</xm:f>
          </x14:formula1>
          <xm:sqref>D397:F403</xm:sqref>
        </x14:dataValidation>
        <x14:dataValidation type="list" showInputMessage="1" showErrorMessage="1" error="Selecteer een antwoord in het drop-down menu" xr:uid="{ABB28F44-787E-4493-959A-4C6A6CF7806F}">
          <x14:formula1>
            <xm:f>MIT_Lists!$B$16:$E$16</xm:f>
          </x14:formula1>
          <xm:sqref>C413:F413</xm:sqref>
        </x14:dataValidation>
        <x14:dataValidation type="list" showInputMessage="1" showErrorMessage="1" error="Selecteer een antwoord in het drop-down menu" xr:uid="{33D5FFB5-362C-465D-963B-7C799DB393D9}">
          <x14:formula1>
            <xm:f>MIT_Lists!$B$15:$F$15</xm:f>
          </x14:formula1>
          <xm:sqref>C416:F422 C434:F438 C483:F489</xm:sqref>
        </x14:dataValidation>
        <x14:dataValidation type="list" operator="greaterThanOrEqual" showInputMessage="1" error="Selecteer een antwoord in het drop-down menu" xr:uid="{0214DBA0-5746-482C-8ED1-155C6C1E7E6A}">
          <x14:formula1>
            <xm:f>MIT_Lists!$B$3:$C$3</xm:f>
          </x14:formula1>
          <xm:sqref>C425:F431 C474:F480</xm:sqref>
        </x14:dataValidation>
        <x14:dataValidation type="list" showInputMessage="1" showErrorMessage="1" error="Selecteer een antwoord in het drop-down menu" xr:uid="{68F3554B-7228-4A46-8A96-268327FB3D01}">
          <x14:formula1>
            <xm:f>MIT_Lists!$B$17:$G$17</xm:f>
          </x14:formula1>
          <xm:sqref>C452:F452 C506:F506 C455:F455 C509:F509</xm:sqref>
        </x14:dataValidation>
        <x14:dataValidation type="list" showInputMessage="1" showErrorMessage="1" error="Selecteer een antwoord in het drop-down menu" xr:uid="{D0529E5E-27D2-4C2C-8BF2-32AFD2D3C687}">
          <x14:formula1>
            <xm:f>MIT_Lists!$B$18:$E$18</xm:f>
          </x14:formula1>
          <xm:sqref>C458:F458 C503:F503 C564:F564 C521:F525</xm:sqref>
        </x14:dataValidation>
        <x14:dataValidation type="list" operator="greaterThanOrEqual" showInputMessage="1" showErrorMessage="1" error="Vul een getal groter of gelijk aan 0 in." xr:uid="{B0D1B67D-7540-4CA7-A7A7-F692D2006055}">
          <x14:formula1>
            <xm:f>MIT_Lists!$B$15:$F$15</xm:f>
          </x14:formula1>
          <xm:sqref>C465:F471</xm:sqref>
        </x14:dataValidation>
        <x14:dataValidation type="list" operator="greaterThanOrEqual" allowBlank="1" showInputMessage="1" showErrorMessage="1" errorTitle="Fout bij invoer!" error="Maak een keuze uit het drop-down menu" xr:uid="{AF440AB8-2CFD-4370-8637-CF3C7A866108}">
          <x14:formula1>
            <xm:f>MIT_Lists!$B$4:$D$4</xm:f>
          </x14:formula1>
          <xm:sqref>E552:F552</xm:sqref>
        </x14:dataValidation>
        <x14:dataValidation type="list" operator="greaterThanOrEqual" allowBlank="1" showInputMessage="1" showErrorMessage="1" errorTitle="Fout bij invoer!" error="Maak een keuze uit het drop-down menu" xr:uid="{A6086A34-CD70-4CEE-A9F4-E9358593FBBE}">
          <x14:formula1>
            <xm:f>MIT_Lists!$B$31:$G$31</xm:f>
          </x14:formula1>
          <xm:sqref>E553:F553</xm:sqref>
        </x14:dataValidation>
        <x14:dataValidation type="list" operator="greaterThanOrEqual" allowBlank="1" showInputMessage="1" showErrorMessage="1" errorTitle="Fout bij invoer!" error="Maak een keuze uit het drop-down menu" xr:uid="{F615F2D4-2948-4126-8C69-BBD2C42C123B}">
          <x14:formula1>
            <xm:f>MIT_Lists!$B$32:$G$32</xm:f>
          </x14:formula1>
          <xm:sqref>E554:F554</xm:sqref>
        </x14:dataValidation>
        <x14:dataValidation type="list" operator="greaterThanOrEqual" allowBlank="1" showInputMessage="1" showErrorMessage="1" errorTitle="Fout bij invoer!" error="Maak een keuze uit het drop-down menu" xr:uid="{669F73D1-E0E9-4862-AFF3-AE67978CE174}">
          <x14:formula1>
            <xm:f>MIT_Lists!$B$5:$E$5</xm:f>
          </x14:formula1>
          <xm:sqref>E555:F555</xm:sqref>
        </x14:dataValidation>
        <x14:dataValidation type="list" showInputMessage="1" xr:uid="{9ADDC397-C55F-4A76-A7B1-379F95D902FF}">
          <x14:formula1>
            <xm:f>MIT_Lists!$B$2</xm:f>
          </x14:formula1>
          <xm:sqref>C68:F68</xm:sqref>
        </x14:dataValidation>
        <x14:dataValidation type="list" allowBlank="1" showInputMessage="1" showErrorMessage="1" error="Selecteer een antwoord in het drop-down menu" xr:uid="{896B8F9D-5328-4727-95BE-900C52C31637}">
          <x14:formula1>
            <xm:f>MIT_Lists!$B$5:$E$5</xm:f>
          </x14:formula1>
          <xm:sqref>C225:F225</xm:sqref>
        </x14:dataValidation>
        <x14:dataValidation type="list" operator="greaterThanOrEqual" allowBlank="1" showInputMessage="1" showErrorMessage="1" error="Selecteer een antwoord in het drop-down menu" xr:uid="{59348747-A9A5-48F2-A2EC-1285E301F011}">
          <x14:formula1>
            <xm:f>MIT_Lists!$C$8:$D$8</xm:f>
          </x14:formula1>
          <xm:sqref>D59:F64 C50:F55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6EBE-F929-49BC-B3D3-607F7B2FB4CA}">
  <dimension ref="A1:AC35"/>
  <sheetViews>
    <sheetView zoomScale="80" zoomScaleNormal="80" workbookViewId="0">
      <selection activeCell="G588" sqref="G588"/>
    </sheetView>
  </sheetViews>
  <sheetFormatPr defaultColWidth="8.81640625" defaultRowHeight="14.5" x14ac:dyDescent="0.35"/>
  <cols>
    <col min="1" max="1" width="28.1796875" style="65" bestFit="1" customWidth="1"/>
    <col min="2" max="2" width="26.453125" style="65" bestFit="1" customWidth="1"/>
    <col min="3" max="3" width="28.1796875" style="65" bestFit="1" customWidth="1"/>
    <col min="4" max="4" width="34.1796875" style="65" bestFit="1" customWidth="1"/>
    <col min="5" max="5" width="35.7265625" style="65" bestFit="1" customWidth="1"/>
    <col min="6" max="6" width="31.453125" style="65" bestFit="1" customWidth="1"/>
    <col min="7" max="7" width="36.26953125" style="65" bestFit="1" customWidth="1"/>
    <col min="8" max="8" width="21.26953125" style="65" bestFit="1" customWidth="1"/>
    <col min="9" max="9" width="32.26953125" style="65" bestFit="1" customWidth="1"/>
    <col min="10" max="10" width="7.54296875" style="65" bestFit="1" customWidth="1"/>
    <col min="11" max="11" width="24.54296875" style="65" bestFit="1" customWidth="1"/>
    <col min="12" max="12" width="26.7265625" style="65" bestFit="1" customWidth="1"/>
    <col min="13" max="13" width="26.7265625" style="65" customWidth="1"/>
    <col min="14" max="14" width="66.26953125" style="65" bestFit="1" customWidth="1"/>
    <col min="15" max="15" width="25.453125" style="65" bestFit="1" customWidth="1"/>
    <col min="16" max="16" width="25.1796875" style="65" bestFit="1" customWidth="1"/>
    <col min="17" max="19" width="24.54296875" style="65" bestFit="1" customWidth="1"/>
    <col min="20" max="20" width="24.54296875" style="65" customWidth="1"/>
    <col min="21" max="21" width="16.453125" style="65" customWidth="1"/>
    <col min="22" max="22" width="27.1796875" style="65" customWidth="1"/>
    <col min="23" max="27" width="26" style="65" customWidth="1"/>
    <col min="28" max="28" width="37.54296875" style="65" bestFit="1" customWidth="1"/>
    <col min="29" max="29" width="58.26953125" style="65" bestFit="1" customWidth="1"/>
    <col min="30" max="30" width="24.54296875" style="73" customWidth="1"/>
    <col min="31" max="16384" width="8.81640625" style="73"/>
  </cols>
  <sheetData>
    <row r="1" spans="1:29" x14ac:dyDescent="0.35">
      <c r="A1" s="64" t="s">
        <v>251</v>
      </c>
    </row>
    <row r="2" spans="1:29" s="72" customFormat="1" x14ac:dyDescent="0.35">
      <c r="A2" s="68" t="s">
        <v>221</v>
      </c>
      <c r="B2" s="69" t="s">
        <v>47</v>
      </c>
      <c r="C2" s="70"/>
      <c r="D2" s="69"/>
      <c r="E2" s="70"/>
      <c r="F2" s="69"/>
      <c r="G2" s="70"/>
      <c r="H2" s="71"/>
      <c r="I2" s="71"/>
      <c r="J2" s="71"/>
      <c r="K2" s="71"/>
      <c r="L2" s="71"/>
      <c r="M2" s="71"/>
      <c r="N2" s="71"/>
      <c r="O2" s="71"/>
      <c r="P2" s="71"/>
      <c r="Q2" s="71"/>
      <c r="R2" s="71"/>
      <c r="S2" s="71"/>
      <c r="T2" s="71"/>
      <c r="U2" s="71"/>
      <c r="V2" s="71"/>
      <c r="W2" s="71"/>
      <c r="X2" s="71"/>
      <c r="Y2" s="71"/>
      <c r="Z2" s="71"/>
      <c r="AA2" s="71"/>
      <c r="AB2" s="71"/>
      <c r="AC2" s="71"/>
    </row>
    <row r="3" spans="1:29" s="72" customFormat="1" x14ac:dyDescent="0.35">
      <c r="A3" s="68" t="s">
        <v>222</v>
      </c>
      <c r="B3" s="69" t="s">
        <v>47</v>
      </c>
      <c r="C3" s="70" t="s">
        <v>36</v>
      </c>
      <c r="D3" s="69"/>
      <c r="E3" s="70"/>
      <c r="F3" s="69"/>
      <c r="G3" s="70"/>
      <c r="H3" s="71"/>
      <c r="I3" s="71"/>
      <c r="J3" s="71"/>
      <c r="K3" s="71"/>
      <c r="L3" s="71"/>
      <c r="M3" s="71"/>
      <c r="N3" s="71"/>
      <c r="O3" s="71"/>
      <c r="P3" s="71"/>
      <c r="Q3" s="71"/>
      <c r="R3" s="71"/>
      <c r="S3" s="71"/>
      <c r="T3" s="71"/>
      <c r="U3" s="71"/>
      <c r="V3" s="71"/>
      <c r="W3" s="71"/>
      <c r="X3" s="71"/>
      <c r="Y3" s="71"/>
      <c r="Z3" s="71"/>
      <c r="AA3" s="71"/>
      <c r="AB3" s="71"/>
      <c r="AC3" s="71"/>
    </row>
    <row r="4" spans="1:29" s="72" customFormat="1" x14ac:dyDescent="0.35">
      <c r="A4" s="68" t="s">
        <v>223</v>
      </c>
      <c r="B4" s="69" t="s">
        <v>2</v>
      </c>
      <c r="C4" s="70" t="s">
        <v>9</v>
      </c>
      <c r="D4" s="69" t="s">
        <v>10</v>
      </c>
      <c r="E4" s="70"/>
      <c r="F4" s="69"/>
      <c r="G4" s="70"/>
      <c r="H4" s="71"/>
      <c r="I4" s="71"/>
      <c r="J4" s="71"/>
      <c r="K4" s="71"/>
      <c r="L4" s="71"/>
      <c r="M4" s="71"/>
      <c r="N4" s="71"/>
      <c r="O4" s="71"/>
      <c r="P4" s="71"/>
      <c r="Q4" s="71"/>
      <c r="R4" s="71"/>
      <c r="S4" s="71"/>
      <c r="T4" s="71"/>
      <c r="U4" s="71"/>
      <c r="V4" s="71"/>
      <c r="W4" s="71"/>
      <c r="X4" s="71"/>
      <c r="Y4" s="71"/>
      <c r="Z4" s="71"/>
      <c r="AA4" s="71"/>
      <c r="AB4" s="71"/>
      <c r="AC4" s="71"/>
    </row>
    <row r="5" spans="1:29" s="72" customFormat="1" x14ac:dyDescent="0.35">
      <c r="A5" s="101" t="s">
        <v>2297</v>
      </c>
      <c r="B5" s="69" t="s">
        <v>2</v>
      </c>
      <c r="C5" s="70" t="s">
        <v>9</v>
      </c>
      <c r="D5" s="69" t="s">
        <v>10</v>
      </c>
      <c r="E5" s="70" t="s">
        <v>36</v>
      </c>
      <c r="F5" s="69"/>
      <c r="G5" s="70"/>
    </row>
    <row r="6" spans="1:29" x14ac:dyDescent="0.35">
      <c r="A6" s="64" t="s">
        <v>273</v>
      </c>
      <c r="B6" s="73"/>
      <c r="C6" s="73"/>
      <c r="D6" s="73"/>
      <c r="E6" s="73"/>
      <c r="F6" s="73"/>
      <c r="G6" s="73"/>
    </row>
    <row r="7" spans="1:29" s="72" customFormat="1" x14ac:dyDescent="0.35">
      <c r="A7" s="68" t="s">
        <v>2328</v>
      </c>
      <c r="B7" s="54" t="s">
        <v>2</v>
      </c>
      <c r="C7" s="53" t="s">
        <v>3114</v>
      </c>
      <c r="D7" s="54" t="s">
        <v>3115</v>
      </c>
      <c r="E7" s="53" t="s">
        <v>3116</v>
      </c>
      <c r="F7" s="54" t="s">
        <v>3117</v>
      </c>
      <c r="G7" s="53" t="s">
        <v>3118</v>
      </c>
      <c r="H7" s="102" t="s">
        <v>3119</v>
      </c>
      <c r="I7" s="71"/>
      <c r="J7" s="71"/>
      <c r="K7" s="71"/>
      <c r="L7" s="71"/>
      <c r="M7" s="71"/>
      <c r="N7" s="71"/>
      <c r="O7" s="71"/>
      <c r="P7" s="71"/>
      <c r="Q7" s="71"/>
      <c r="R7" s="71"/>
      <c r="S7" s="71"/>
      <c r="T7" s="71"/>
      <c r="U7" s="71"/>
      <c r="V7" s="71"/>
      <c r="W7" s="71"/>
      <c r="X7" s="71"/>
      <c r="Y7" s="71"/>
      <c r="Z7" s="71"/>
      <c r="AA7" s="71"/>
      <c r="AB7" s="71"/>
      <c r="AC7" s="71"/>
    </row>
    <row r="8" spans="1:29" s="72" customFormat="1" x14ac:dyDescent="0.35">
      <c r="A8" s="68" t="s">
        <v>2379</v>
      </c>
      <c r="B8" s="69"/>
      <c r="C8" s="70" t="s">
        <v>3120</v>
      </c>
      <c r="D8" s="69" t="s">
        <v>3121</v>
      </c>
      <c r="E8" s="70"/>
      <c r="F8" s="69"/>
      <c r="G8" s="70" t="s">
        <v>92</v>
      </c>
      <c r="H8" s="71"/>
      <c r="I8" s="71"/>
      <c r="J8" s="71"/>
      <c r="K8" s="71"/>
      <c r="L8" s="71"/>
      <c r="M8" s="71"/>
      <c r="N8" s="71"/>
      <c r="O8" s="71"/>
      <c r="P8" s="71"/>
      <c r="Q8" s="71"/>
      <c r="R8" s="71"/>
      <c r="S8" s="71"/>
      <c r="T8" s="71"/>
      <c r="U8" s="71"/>
      <c r="V8" s="71"/>
      <c r="W8" s="71"/>
      <c r="X8" s="71"/>
      <c r="Y8" s="71"/>
      <c r="Z8" s="71"/>
      <c r="AA8" s="71"/>
      <c r="AB8" s="71"/>
      <c r="AC8" s="71"/>
    </row>
    <row r="9" spans="1:29" s="72" customFormat="1" ht="43.5" x14ac:dyDescent="0.35">
      <c r="A9" s="68" t="s">
        <v>2766</v>
      </c>
      <c r="B9" s="69" t="s">
        <v>2</v>
      </c>
      <c r="C9" s="70" t="s">
        <v>3122</v>
      </c>
      <c r="D9" s="69" t="s">
        <v>3123</v>
      </c>
      <c r="E9" s="70" t="s">
        <v>10</v>
      </c>
      <c r="F9" s="69"/>
      <c r="G9" s="70"/>
      <c r="H9" s="71"/>
      <c r="I9" s="71"/>
      <c r="J9" s="71"/>
      <c r="K9" s="71"/>
      <c r="L9" s="71"/>
      <c r="M9" s="71"/>
      <c r="N9" s="71"/>
      <c r="O9" s="71"/>
      <c r="P9" s="71"/>
      <c r="Q9" s="71"/>
      <c r="R9" s="71"/>
      <c r="S9" s="71"/>
      <c r="T9" s="71"/>
      <c r="U9" s="71"/>
      <c r="V9" s="71"/>
      <c r="W9" s="71"/>
      <c r="X9" s="71"/>
      <c r="Y9" s="71"/>
      <c r="Z9" s="71"/>
      <c r="AA9" s="71"/>
      <c r="AB9" s="71"/>
      <c r="AC9" s="71"/>
    </row>
    <row r="10" spans="1:29" s="72" customFormat="1" ht="43.5" x14ac:dyDescent="0.35">
      <c r="A10" s="68" t="s">
        <v>3124</v>
      </c>
      <c r="B10" s="69" t="s">
        <v>2</v>
      </c>
      <c r="C10" s="70" t="s">
        <v>3125</v>
      </c>
      <c r="D10" s="69" t="s">
        <v>3126</v>
      </c>
      <c r="E10" s="70" t="s">
        <v>3127</v>
      </c>
      <c r="F10" s="69" t="s">
        <v>3128</v>
      </c>
      <c r="G10" s="70"/>
      <c r="H10" s="71"/>
      <c r="I10" s="71"/>
      <c r="J10" s="71"/>
      <c r="K10" s="71"/>
      <c r="L10" s="71"/>
      <c r="M10" s="71"/>
      <c r="N10" s="71"/>
      <c r="O10" s="71"/>
      <c r="P10" s="71"/>
      <c r="Q10" s="71"/>
      <c r="R10" s="71"/>
      <c r="S10" s="71"/>
      <c r="T10" s="71"/>
      <c r="U10" s="71"/>
      <c r="V10" s="71"/>
      <c r="W10" s="71"/>
      <c r="X10" s="71"/>
      <c r="Y10" s="71"/>
      <c r="Z10" s="71"/>
      <c r="AA10" s="71"/>
      <c r="AB10" s="71"/>
      <c r="AC10" s="71"/>
    </row>
    <row r="11" spans="1:29" s="72" customFormat="1" x14ac:dyDescent="0.35">
      <c r="A11" s="68" t="s">
        <v>2589</v>
      </c>
      <c r="B11" s="69" t="s">
        <v>2</v>
      </c>
      <c r="C11" s="70" t="s">
        <v>3129</v>
      </c>
      <c r="D11" s="69" t="s">
        <v>3130</v>
      </c>
      <c r="E11" s="70" t="s">
        <v>10</v>
      </c>
      <c r="F11" s="69"/>
      <c r="G11" s="70"/>
      <c r="H11" s="71"/>
      <c r="I11" s="71"/>
      <c r="J11" s="71"/>
      <c r="K11" s="71"/>
      <c r="L11" s="71"/>
      <c r="M11" s="71"/>
      <c r="N11" s="71"/>
      <c r="O11" s="71"/>
      <c r="P11" s="71"/>
      <c r="Q11" s="71"/>
      <c r="R11" s="71"/>
      <c r="S11" s="71"/>
      <c r="T11" s="71"/>
      <c r="U11" s="71"/>
      <c r="V11" s="71"/>
      <c r="W11" s="71"/>
      <c r="X11" s="71"/>
      <c r="Y11" s="71"/>
      <c r="Z11" s="71"/>
      <c r="AA11" s="71"/>
      <c r="AB11" s="71"/>
      <c r="AC11" s="71"/>
    </row>
    <row r="12" spans="1:29" s="72" customFormat="1" ht="43.5" x14ac:dyDescent="0.35">
      <c r="A12" s="68" t="s">
        <v>2709</v>
      </c>
      <c r="B12" s="69" t="s">
        <v>2</v>
      </c>
      <c r="C12" s="70" t="s">
        <v>3131</v>
      </c>
      <c r="D12" s="69" t="s">
        <v>3132</v>
      </c>
      <c r="E12" s="70" t="s">
        <v>3133</v>
      </c>
      <c r="F12" s="69" t="s">
        <v>3134</v>
      </c>
      <c r="G12" s="70"/>
      <c r="H12" s="71"/>
      <c r="I12" s="71"/>
      <c r="J12" s="71"/>
      <c r="K12" s="71"/>
      <c r="L12" s="71"/>
      <c r="M12" s="71"/>
      <c r="N12" s="71"/>
      <c r="O12" s="71"/>
      <c r="P12" s="71"/>
      <c r="Q12" s="71"/>
      <c r="R12" s="71"/>
      <c r="S12" s="71"/>
      <c r="T12" s="71"/>
      <c r="U12" s="71"/>
      <c r="V12" s="71"/>
      <c r="W12" s="71"/>
      <c r="X12" s="71"/>
      <c r="Y12" s="71"/>
      <c r="Z12" s="71"/>
      <c r="AA12" s="71"/>
      <c r="AB12" s="71"/>
      <c r="AC12" s="71"/>
    </row>
    <row r="13" spans="1:29" s="72" customFormat="1" ht="29" x14ac:dyDescent="0.35">
      <c r="A13" s="68" t="s">
        <v>2809</v>
      </c>
      <c r="B13" s="69" t="s">
        <v>2</v>
      </c>
      <c r="C13" s="70" t="s">
        <v>10</v>
      </c>
      <c r="D13" s="69" t="s">
        <v>3135</v>
      </c>
      <c r="E13" s="70" t="s">
        <v>3136</v>
      </c>
      <c r="F13" s="69" t="s">
        <v>3137</v>
      </c>
      <c r="G13" s="70" t="s">
        <v>36</v>
      </c>
      <c r="H13" s="71"/>
      <c r="I13" s="71"/>
      <c r="J13" s="71"/>
      <c r="K13" s="71"/>
      <c r="L13" s="71"/>
      <c r="M13" s="71"/>
      <c r="N13" s="71"/>
      <c r="O13" s="71"/>
      <c r="P13" s="71"/>
      <c r="Q13" s="71"/>
      <c r="R13" s="71"/>
      <c r="S13" s="71"/>
      <c r="T13" s="71"/>
      <c r="U13" s="71"/>
      <c r="V13" s="71"/>
      <c r="W13" s="71"/>
      <c r="X13" s="71"/>
      <c r="Y13" s="71"/>
      <c r="Z13" s="71"/>
      <c r="AA13" s="71"/>
      <c r="AB13" s="71"/>
      <c r="AC13" s="71"/>
    </row>
    <row r="14" spans="1:29" s="72" customFormat="1" x14ac:dyDescent="0.35">
      <c r="A14" s="68" t="s">
        <v>2873</v>
      </c>
      <c r="B14" s="69" t="s">
        <v>2</v>
      </c>
      <c r="C14" s="70" t="s">
        <v>3138</v>
      </c>
      <c r="D14" s="69" t="s">
        <v>3139</v>
      </c>
      <c r="E14" s="70" t="s">
        <v>3140</v>
      </c>
      <c r="F14" s="69" t="s">
        <v>3141</v>
      </c>
      <c r="G14" s="70" t="s">
        <v>36</v>
      </c>
      <c r="H14" s="71"/>
      <c r="I14" s="71"/>
      <c r="J14" s="71"/>
      <c r="K14" s="71"/>
      <c r="L14" s="71"/>
      <c r="M14" s="71"/>
      <c r="N14" s="71"/>
      <c r="O14" s="71"/>
      <c r="P14" s="71"/>
      <c r="Q14" s="71"/>
      <c r="R14" s="71"/>
      <c r="S14" s="71"/>
      <c r="T14" s="71"/>
      <c r="U14" s="71"/>
      <c r="V14" s="71"/>
      <c r="W14" s="71"/>
      <c r="X14" s="71"/>
      <c r="Y14" s="71"/>
      <c r="Z14" s="71"/>
      <c r="AA14" s="71"/>
      <c r="AB14" s="71"/>
      <c r="AC14" s="71"/>
    </row>
    <row r="15" spans="1:29" s="72" customFormat="1" ht="29" x14ac:dyDescent="0.35">
      <c r="A15" s="68" t="s">
        <v>3142</v>
      </c>
      <c r="B15" s="69" t="s">
        <v>2</v>
      </c>
      <c r="C15" s="70" t="s">
        <v>3143</v>
      </c>
      <c r="D15" s="69" t="s">
        <v>3144</v>
      </c>
      <c r="E15" s="70" t="s">
        <v>3145</v>
      </c>
      <c r="F15" s="69" t="s">
        <v>10</v>
      </c>
      <c r="G15" s="70"/>
      <c r="H15" s="71"/>
      <c r="I15" s="71"/>
      <c r="J15" s="71"/>
      <c r="K15" s="71"/>
      <c r="L15" s="71"/>
      <c r="M15" s="71"/>
      <c r="N15" s="71"/>
      <c r="O15" s="71"/>
      <c r="P15" s="71"/>
      <c r="Q15" s="71"/>
      <c r="R15" s="71"/>
      <c r="S15" s="71"/>
      <c r="T15" s="71"/>
      <c r="U15" s="71"/>
      <c r="V15" s="71"/>
      <c r="W15" s="71"/>
      <c r="X15" s="71"/>
      <c r="Y15" s="71"/>
      <c r="Z15" s="71"/>
      <c r="AA15" s="71"/>
      <c r="AB15" s="71"/>
      <c r="AC15" s="71"/>
    </row>
    <row r="16" spans="1:29" s="72" customFormat="1" x14ac:dyDescent="0.35">
      <c r="A16" s="68" t="s">
        <v>2887</v>
      </c>
      <c r="B16" s="69" t="s">
        <v>2</v>
      </c>
      <c r="C16" s="70" t="s">
        <v>3146</v>
      </c>
      <c r="D16" s="69" t="s">
        <v>3147</v>
      </c>
      <c r="E16" s="70" t="s">
        <v>3148</v>
      </c>
      <c r="F16" s="69"/>
      <c r="G16" s="70"/>
      <c r="H16" s="71"/>
      <c r="I16" s="71"/>
      <c r="J16" s="71"/>
      <c r="K16" s="71"/>
      <c r="L16" s="71"/>
      <c r="M16" s="71"/>
      <c r="N16" s="71"/>
      <c r="O16" s="71"/>
      <c r="P16" s="71"/>
      <c r="Q16" s="71"/>
      <c r="R16" s="71"/>
      <c r="S16" s="71"/>
      <c r="T16" s="71"/>
      <c r="U16" s="71"/>
      <c r="V16" s="71"/>
      <c r="W16" s="71"/>
      <c r="X16" s="71"/>
      <c r="Y16" s="71"/>
      <c r="Z16" s="71"/>
      <c r="AA16" s="71"/>
      <c r="AB16" s="71"/>
      <c r="AC16" s="71"/>
    </row>
    <row r="17" spans="1:29" s="72" customFormat="1" x14ac:dyDescent="0.35">
      <c r="A17" s="68" t="s">
        <v>3149</v>
      </c>
      <c r="B17" s="69" t="s">
        <v>2</v>
      </c>
      <c r="C17" s="70" t="s">
        <v>3150</v>
      </c>
      <c r="D17" s="69" t="s">
        <v>3151</v>
      </c>
      <c r="E17" s="70" t="s">
        <v>3152</v>
      </c>
      <c r="F17" s="69" t="s">
        <v>3153</v>
      </c>
      <c r="G17" s="70" t="s">
        <v>3154</v>
      </c>
      <c r="H17" s="71"/>
      <c r="I17" s="71"/>
      <c r="J17" s="71"/>
      <c r="K17" s="71"/>
      <c r="L17" s="71"/>
      <c r="M17" s="71"/>
      <c r="N17" s="71"/>
      <c r="O17" s="71"/>
      <c r="P17" s="71"/>
      <c r="Q17" s="71"/>
      <c r="R17" s="71"/>
      <c r="S17" s="71"/>
      <c r="T17" s="71"/>
      <c r="U17" s="71"/>
      <c r="V17" s="71"/>
      <c r="W17" s="71"/>
      <c r="X17" s="71"/>
      <c r="Y17" s="71"/>
      <c r="Z17" s="71"/>
      <c r="AA17" s="71"/>
      <c r="AB17" s="71"/>
      <c r="AC17" s="71"/>
    </row>
    <row r="18" spans="1:29" s="72" customFormat="1" ht="72.5" x14ac:dyDescent="0.35">
      <c r="A18" s="68" t="s">
        <v>3155</v>
      </c>
      <c r="B18" s="69" t="s">
        <v>2</v>
      </c>
      <c r="C18" s="70" t="s">
        <v>9</v>
      </c>
      <c r="D18" s="69" t="s">
        <v>10</v>
      </c>
      <c r="E18" s="53" t="s">
        <v>3156</v>
      </c>
      <c r="F18" s="69"/>
      <c r="G18" s="70"/>
      <c r="H18" s="71"/>
      <c r="I18" s="71"/>
      <c r="J18" s="71"/>
      <c r="K18" s="71"/>
      <c r="L18" s="71"/>
      <c r="M18" s="71"/>
      <c r="N18" s="71"/>
      <c r="O18" s="71"/>
      <c r="P18" s="71"/>
      <c r="Q18" s="71"/>
      <c r="R18" s="71"/>
      <c r="S18" s="71"/>
      <c r="T18" s="71"/>
      <c r="U18" s="71"/>
      <c r="V18" s="71"/>
      <c r="W18" s="71"/>
      <c r="X18" s="71"/>
      <c r="Y18" s="71"/>
      <c r="Z18" s="71"/>
      <c r="AA18" s="71"/>
      <c r="AB18" s="71"/>
      <c r="AC18" s="71"/>
    </row>
    <row r="19" spans="1:29" s="71" customFormat="1" ht="29" x14ac:dyDescent="0.35">
      <c r="A19" s="68"/>
      <c r="B19" s="54" t="s">
        <v>2</v>
      </c>
      <c r="C19" s="53" t="s">
        <v>3157</v>
      </c>
      <c r="D19" s="54" t="s">
        <v>3158</v>
      </c>
      <c r="E19" s="53" t="s">
        <v>3159</v>
      </c>
      <c r="F19" s="54" t="s">
        <v>3160</v>
      </c>
      <c r="G19" s="53"/>
      <c r="O19" s="71" t="s">
        <v>3159</v>
      </c>
    </row>
    <row r="20" spans="1:29" s="72" customFormat="1" ht="43.5" x14ac:dyDescent="0.35">
      <c r="A20" s="71"/>
      <c r="B20" s="54" t="s">
        <v>2</v>
      </c>
      <c r="C20" s="53" t="s">
        <v>3122</v>
      </c>
      <c r="D20" s="54" t="s">
        <v>3123</v>
      </c>
      <c r="E20" s="53" t="s">
        <v>10</v>
      </c>
      <c r="F20" s="54" t="s">
        <v>36</v>
      </c>
      <c r="G20" s="53"/>
      <c r="H20" s="71"/>
      <c r="I20" s="71"/>
      <c r="J20" s="71"/>
      <c r="K20" s="71"/>
      <c r="L20" s="71"/>
      <c r="M20" s="71"/>
      <c r="N20" s="71"/>
      <c r="O20" s="71"/>
      <c r="P20" s="71"/>
      <c r="Q20" s="71"/>
      <c r="R20" s="71"/>
      <c r="S20" s="71"/>
      <c r="T20" s="71"/>
      <c r="U20" s="71"/>
      <c r="V20" s="71"/>
      <c r="W20" s="71"/>
      <c r="X20" s="71"/>
      <c r="Y20" s="71"/>
      <c r="Z20" s="71"/>
      <c r="AA20" s="71"/>
      <c r="AB20" s="71"/>
      <c r="AC20" s="71"/>
    </row>
    <row r="21" spans="1:29" s="72" customFormat="1" x14ac:dyDescent="0.35">
      <c r="A21" s="68" t="s">
        <v>2646</v>
      </c>
      <c r="B21" s="54" t="s">
        <v>2</v>
      </c>
      <c r="C21" s="53" t="s">
        <v>3114</v>
      </c>
      <c r="D21" s="54" t="s">
        <v>3115</v>
      </c>
      <c r="E21" s="53" t="s">
        <v>3116</v>
      </c>
      <c r="F21" s="54" t="s">
        <v>3161</v>
      </c>
      <c r="G21" s="53" t="s">
        <v>2872</v>
      </c>
      <c r="H21" s="54" t="s">
        <v>36</v>
      </c>
      <c r="I21" s="53" t="s">
        <v>3162</v>
      </c>
      <c r="J21" s="71"/>
      <c r="K21" s="71"/>
      <c r="L21" s="71"/>
      <c r="M21" s="71"/>
      <c r="N21" s="71"/>
      <c r="O21" s="71"/>
      <c r="P21" s="71"/>
      <c r="Q21" s="71"/>
      <c r="R21" s="71"/>
      <c r="S21" s="71"/>
      <c r="T21" s="71"/>
      <c r="U21" s="71"/>
      <c r="V21" s="71"/>
      <c r="W21" s="71"/>
      <c r="X21" s="71"/>
      <c r="Y21" s="71"/>
      <c r="Z21" s="71"/>
      <c r="AA21" s="71"/>
      <c r="AB21" s="71"/>
      <c r="AC21" s="71"/>
    </row>
    <row r="22" spans="1:29" s="72" customFormat="1" x14ac:dyDescent="0.35">
      <c r="A22" s="71"/>
      <c r="B22" s="54" t="s">
        <v>2</v>
      </c>
      <c r="C22" s="53" t="s">
        <v>3163</v>
      </c>
      <c r="D22" s="54" t="s">
        <v>3164</v>
      </c>
      <c r="E22" s="53" t="s">
        <v>3165</v>
      </c>
      <c r="F22" s="54" t="s">
        <v>3166</v>
      </c>
      <c r="G22" s="71"/>
      <c r="H22" s="71"/>
      <c r="I22" s="71"/>
      <c r="J22" s="71"/>
      <c r="K22" s="71"/>
      <c r="L22" s="71"/>
      <c r="M22" s="71"/>
      <c r="N22" s="71"/>
      <c r="O22" s="71"/>
      <c r="P22" s="71"/>
      <c r="Q22" s="71"/>
      <c r="R22" s="71"/>
      <c r="S22" s="71"/>
      <c r="T22" s="71"/>
      <c r="U22" s="71"/>
      <c r="V22" s="71"/>
      <c r="W22" s="71"/>
      <c r="X22" s="71"/>
      <c r="Y22" s="71"/>
      <c r="Z22" s="71"/>
      <c r="AA22" s="71"/>
      <c r="AB22" s="71"/>
      <c r="AC22" s="71"/>
    </row>
    <row r="23" spans="1:29" s="72" customFormat="1" x14ac:dyDescent="0.35">
      <c r="A23" s="71"/>
      <c r="B23" s="54" t="s">
        <v>2</v>
      </c>
      <c r="C23" s="53" t="s">
        <v>3167</v>
      </c>
      <c r="D23" s="54" t="s">
        <v>3168</v>
      </c>
      <c r="E23" s="53" t="s">
        <v>3169</v>
      </c>
      <c r="F23" s="54" t="s">
        <v>10</v>
      </c>
      <c r="G23" s="71"/>
      <c r="H23" s="71"/>
      <c r="I23" s="71"/>
      <c r="J23" s="71"/>
      <c r="K23" s="71"/>
      <c r="L23" s="71"/>
      <c r="M23" s="71"/>
      <c r="N23" s="71"/>
      <c r="O23" s="71"/>
      <c r="P23" s="71"/>
      <c r="Q23" s="71"/>
      <c r="R23" s="71"/>
      <c r="S23" s="71"/>
      <c r="T23" s="71"/>
      <c r="U23" s="71"/>
      <c r="V23" s="71"/>
      <c r="W23" s="71"/>
      <c r="X23" s="71"/>
      <c r="Y23" s="71"/>
      <c r="Z23" s="71"/>
      <c r="AA23" s="71"/>
      <c r="AB23" s="71"/>
      <c r="AC23" s="71"/>
    </row>
    <row r="24" spans="1:29" s="71" customFormat="1" ht="43.5" x14ac:dyDescent="0.35">
      <c r="A24" s="68" t="s">
        <v>3170</v>
      </c>
      <c r="B24" s="54" t="s">
        <v>2</v>
      </c>
      <c r="C24" s="53" t="s">
        <v>3171</v>
      </c>
      <c r="D24" s="54" t="s">
        <v>3172</v>
      </c>
      <c r="E24" s="53" t="s">
        <v>3173</v>
      </c>
      <c r="F24" s="54" t="s">
        <v>3174</v>
      </c>
      <c r="G24" s="53" t="s">
        <v>3175</v>
      </c>
      <c r="H24" s="54" t="s">
        <v>2872</v>
      </c>
    </row>
    <row r="25" spans="1:29" s="71" customFormat="1" ht="29" x14ac:dyDescent="0.35">
      <c r="A25" s="103"/>
      <c r="B25" s="69" t="s">
        <v>2</v>
      </c>
      <c r="C25" s="70" t="s">
        <v>9</v>
      </c>
      <c r="D25" s="69" t="s">
        <v>10</v>
      </c>
      <c r="E25" s="70" t="s">
        <v>3176</v>
      </c>
      <c r="F25" s="104"/>
      <c r="G25" s="104"/>
    </row>
    <row r="26" spans="1:29" s="38" customFormat="1" x14ac:dyDescent="0.35">
      <c r="A26" s="105"/>
      <c r="B26" s="54" t="s">
        <v>2</v>
      </c>
      <c r="C26" s="53" t="s">
        <v>3177</v>
      </c>
      <c r="D26" s="54" t="s">
        <v>3178</v>
      </c>
      <c r="E26" s="53" t="s">
        <v>3179</v>
      </c>
      <c r="F26" s="54" t="s">
        <v>3115</v>
      </c>
      <c r="G26" s="53" t="s">
        <v>3116</v>
      </c>
      <c r="H26" s="54" t="s">
        <v>3180</v>
      </c>
      <c r="I26" s="53" t="s">
        <v>3181</v>
      </c>
      <c r="J26" s="106"/>
    </row>
    <row r="27" spans="1:29" s="71" customFormat="1" ht="29" x14ac:dyDescent="0.35">
      <c r="A27" s="103"/>
      <c r="B27" s="69" t="s">
        <v>2</v>
      </c>
      <c r="C27" s="70" t="s">
        <v>3182</v>
      </c>
      <c r="D27" s="69" t="s">
        <v>3183</v>
      </c>
      <c r="E27" s="70" t="s">
        <v>3184</v>
      </c>
      <c r="F27" s="54" t="s">
        <v>3185</v>
      </c>
      <c r="G27" s="104"/>
    </row>
    <row r="28" spans="1:29" s="71" customFormat="1" ht="29" x14ac:dyDescent="0.35">
      <c r="A28" s="103"/>
      <c r="B28" s="69" t="s">
        <v>2</v>
      </c>
      <c r="C28" s="70" t="s">
        <v>9</v>
      </c>
      <c r="D28" s="69" t="s">
        <v>10</v>
      </c>
      <c r="E28" s="70" t="s">
        <v>3186</v>
      </c>
      <c r="F28" s="104"/>
      <c r="G28" s="104"/>
    </row>
    <row r="29" spans="1:29" s="71" customFormat="1" x14ac:dyDescent="0.35">
      <c r="A29" s="68" t="s">
        <v>2644</v>
      </c>
      <c r="B29" s="69" t="s">
        <v>2</v>
      </c>
      <c r="C29" s="70" t="s">
        <v>3187</v>
      </c>
      <c r="D29" s="69" t="s">
        <v>3188</v>
      </c>
      <c r="E29" s="70" t="s">
        <v>36</v>
      </c>
      <c r="F29" s="104"/>
      <c r="G29" s="104"/>
    </row>
    <row r="30" spans="1:29" s="71" customFormat="1" x14ac:dyDescent="0.35">
      <c r="A30" s="68" t="s">
        <v>2848</v>
      </c>
      <c r="B30" s="69" t="s">
        <v>2</v>
      </c>
      <c r="C30" s="53" t="s">
        <v>3189</v>
      </c>
      <c r="D30" s="54" t="s">
        <v>3190</v>
      </c>
      <c r="E30" s="53" t="s">
        <v>3191</v>
      </c>
      <c r="F30" s="54" t="s">
        <v>10</v>
      </c>
      <c r="G30" s="104"/>
    </row>
    <row r="31" spans="1:29" s="72" customFormat="1" x14ac:dyDescent="0.35">
      <c r="A31" s="68" t="s">
        <v>3192</v>
      </c>
      <c r="B31" s="54" t="s">
        <v>2</v>
      </c>
      <c r="C31" s="53" t="s">
        <v>3193</v>
      </c>
      <c r="D31" s="54" t="s">
        <v>3194</v>
      </c>
      <c r="E31" s="53" t="s">
        <v>3195</v>
      </c>
      <c r="F31" s="54" t="s">
        <v>3196</v>
      </c>
      <c r="G31" s="53" t="s">
        <v>36</v>
      </c>
      <c r="H31" s="71"/>
      <c r="I31" s="71"/>
      <c r="J31" s="71"/>
      <c r="K31" s="71"/>
      <c r="L31" s="71"/>
      <c r="M31" s="71"/>
      <c r="N31" s="71"/>
      <c r="O31" s="71"/>
      <c r="P31" s="71"/>
      <c r="Q31" s="71"/>
      <c r="R31" s="71"/>
      <c r="S31" s="71"/>
      <c r="T31" s="71"/>
      <c r="U31" s="71"/>
      <c r="V31" s="71"/>
      <c r="W31" s="71"/>
      <c r="X31" s="71"/>
      <c r="Y31" s="71"/>
      <c r="Z31" s="71"/>
      <c r="AA31" s="71"/>
      <c r="AB31" s="71"/>
      <c r="AC31" s="71"/>
    </row>
    <row r="32" spans="1:29" s="71" customFormat="1" ht="29" x14ac:dyDescent="0.35">
      <c r="A32" s="68" t="s">
        <v>3192</v>
      </c>
      <c r="B32" s="54" t="s">
        <v>2</v>
      </c>
      <c r="C32" s="53" t="s">
        <v>3197</v>
      </c>
      <c r="D32" s="54" t="s">
        <v>3198</v>
      </c>
      <c r="E32" s="53" t="s">
        <v>3199</v>
      </c>
      <c r="F32" s="54" t="s">
        <v>3200</v>
      </c>
      <c r="G32" s="53" t="s">
        <v>36</v>
      </c>
    </row>
    <row r="33" spans="1:7" s="71" customFormat="1" ht="29" x14ac:dyDescent="0.35">
      <c r="A33" s="103"/>
      <c r="B33" s="69" t="s">
        <v>2</v>
      </c>
      <c r="C33" s="70" t="s">
        <v>9</v>
      </c>
      <c r="D33" s="69" t="s">
        <v>10</v>
      </c>
      <c r="E33" s="70" t="s">
        <v>3201</v>
      </c>
      <c r="F33" s="104"/>
      <c r="G33" s="104"/>
    </row>
    <row r="34" spans="1:7" ht="29" x14ac:dyDescent="0.35">
      <c r="A34" s="68" t="s">
        <v>3202</v>
      </c>
      <c r="B34" s="69" t="s">
        <v>2</v>
      </c>
      <c r="C34" s="70" t="s">
        <v>9</v>
      </c>
      <c r="D34" s="69" t="s">
        <v>10</v>
      </c>
      <c r="E34" s="70" t="s">
        <v>3203</v>
      </c>
    </row>
    <row r="35" spans="1:7" ht="43.5" x14ac:dyDescent="0.35">
      <c r="A35" s="107" t="s">
        <v>2648</v>
      </c>
      <c r="B35" s="69" t="s">
        <v>2</v>
      </c>
      <c r="C35" s="70" t="s">
        <v>9</v>
      </c>
      <c r="D35" s="69" t="s">
        <v>10</v>
      </c>
      <c r="E35" s="70" t="s">
        <v>3204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1FA63-70E8-4045-A857-DCDEF7BE8673}">
  <dimension ref="A1:B25"/>
  <sheetViews>
    <sheetView zoomScale="80" zoomScaleNormal="80" workbookViewId="0">
      <selection activeCell="G588" sqref="G588"/>
    </sheetView>
  </sheetViews>
  <sheetFormatPr defaultRowHeight="14.5" x14ac:dyDescent="0.35"/>
  <cols>
    <col min="1" max="1" width="86.54296875" bestFit="1" customWidth="1"/>
  </cols>
  <sheetData>
    <row r="1" spans="1:2" x14ac:dyDescent="0.35">
      <c r="A1" s="16" t="s">
        <v>24</v>
      </c>
    </row>
    <row r="2" spans="1:2" x14ac:dyDescent="0.35">
      <c r="A2" s="14" t="s">
        <v>15</v>
      </c>
    </row>
    <row r="3" spans="1:2" x14ac:dyDescent="0.35">
      <c r="A3" s="14" t="s">
        <v>541</v>
      </c>
    </row>
    <row r="4" spans="1:2" x14ac:dyDescent="0.35">
      <c r="A4" s="14" t="s">
        <v>16</v>
      </c>
    </row>
    <row r="5" spans="1:2" x14ac:dyDescent="0.35">
      <c r="A5" s="14" t="s">
        <v>17</v>
      </c>
    </row>
    <row r="6" spans="1:2" x14ac:dyDescent="0.35">
      <c r="A6" s="14" t="s">
        <v>18</v>
      </c>
    </row>
    <row r="7" spans="1:2" x14ac:dyDescent="0.35">
      <c r="A7" s="14" t="s">
        <v>19</v>
      </c>
    </row>
    <row r="8" spans="1:2" x14ac:dyDescent="0.35">
      <c r="A8" s="14" t="s">
        <v>20</v>
      </c>
      <c r="B8" t="s">
        <v>2</v>
      </c>
    </row>
    <row r="9" spans="1:2" x14ac:dyDescent="0.35">
      <c r="A9" s="15" t="s">
        <v>85</v>
      </c>
      <c r="B9" t="s">
        <v>238</v>
      </c>
    </row>
    <row r="10" spans="1:2" x14ac:dyDescent="0.35">
      <c r="A10" s="14" t="s">
        <v>73</v>
      </c>
      <c r="B10" t="s">
        <v>239</v>
      </c>
    </row>
    <row r="11" spans="1:2" x14ac:dyDescent="0.35">
      <c r="A11" s="14" t="s">
        <v>21</v>
      </c>
      <c r="B11" t="s">
        <v>246</v>
      </c>
    </row>
    <row r="12" spans="1:2" x14ac:dyDescent="0.35">
      <c r="A12" s="14" t="s">
        <v>22</v>
      </c>
      <c r="B12" t="s">
        <v>245</v>
      </c>
    </row>
    <row r="13" spans="1:2" x14ac:dyDescent="0.35">
      <c r="A13" s="14" t="s">
        <v>23</v>
      </c>
      <c r="B13" t="s">
        <v>240</v>
      </c>
    </row>
    <row r="14" spans="1:2" x14ac:dyDescent="0.35">
      <c r="A14" s="14" t="s">
        <v>37</v>
      </c>
      <c r="B14" t="s">
        <v>244</v>
      </c>
    </row>
    <row r="15" spans="1:2" x14ac:dyDescent="0.35">
      <c r="A15" s="14" t="s">
        <v>74</v>
      </c>
      <c r="B15" t="s">
        <v>241</v>
      </c>
    </row>
    <row r="16" spans="1:2" x14ac:dyDescent="0.35">
      <c r="A16" s="14" t="s">
        <v>554</v>
      </c>
      <c r="B16" t="s">
        <v>47</v>
      </c>
    </row>
    <row r="17" spans="1:2" x14ac:dyDescent="0.35">
      <c r="A17" s="14" t="s">
        <v>258</v>
      </c>
      <c r="B17" t="s">
        <v>242</v>
      </c>
    </row>
    <row r="18" spans="1:2" x14ac:dyDescent="0.35">
      <c r="A18" s="14" t="s">
        <v>229</v>
      </c>
      <c r="B18" t="s">
        <v>243</v>
      </c>
    </row>
    <row r="19" spans="1:2" x14ac:dyDescent="0.35">
      <c r="A19" s="14" t="s">
        <v>257</v>
      </c>
    </row>
    <row r="20" spans="1:2" x14ac:dyDescent="0.35">
      <c r="A20" s="14" t="s">
        <v>3205</v>
      </c>
    </row>
    <row r="21" spans="1:2" x14ac:dyDescent="0.35">
      <c r="A21" s="14" t="s">
        <v>1694</v>
      </c>
    </row>
    <row r="22" spans="1:2" x14ac:dyDescent="0.35">
      <c r="A22" s="14" t="s">
        <v>857</v>
      </c>
    </row>
    <row r="23" spans="1:2" x14ac:dyDescent="0.35">
      <c r="A23" s="14" t="s">
        <v>858</v>
      </c>
    </row>
    <row r="24" spans="1:2" x14ac:dyDescent="0.35">
      <c r="A24" s="14" t="s">
        <v>1734</v>
      </c>
    </row>
    <row r="25" spans="1:2" x14ac:dyDescent="0.35">
      <c r="A25" s="14" t="s">
        <v>3206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DDC4-68A2-444A-8FE4-2FAB3997BD10}">
  <dimension ref="A1:AC9"/>
  <sheetViews>
    <sheetView zoomScale="80" zoomScaleNormal="80" workbookViewId="0">
      <selection activeCell="B8" sqref="B8"/>
    </sheetView>
  </sheetViews>
  <sheetFormatPr defaultColWidth="8.81640625" defaultRowHeight="14.5" x14ac:dyDescent="0.35"/>
  <cols>
    <col min="1" max="1" width="35" style="68" customWidth="1"/>
    <col min="2" max="7" width="31.1796875" style="66" customWidth="1"/>
    <col min="8" max="8" width="58.26953125" style="66" bestFit="1" customWidth="1"/>
    <col min="9" max="9" width="58.26953125" style="66" customWidth="1"/>
    <col min="10" max="10" width="58.26953125" style="66" bestFit="1" customWidth="1"/>
    <col min="11" max="11" width="24.54296875" style="66" bestFit="1" customWidth="1"/>
    <col min="12" max="12" width="26.7265625" style="66" bestFit="1" customWidth="1"/>
    <col min="13" max="13" width="26.7265625" style="66" customWidth="1"/>
    <col min="14" max="14" width="66.26953125" style="66" bestFit="1" customWidth="1"/>
    <col min="15" max="15" width="28.81640625" style="66" bestFit="1" customWidth="1"/>
    <col min="16" max="16" width="25.1796875" style="66" bestFit="1" customWidth="1"/>
    <col min="17" max="19" width="24.54296875" style="66" bestFit="1" customWidth="1"/>
    <col min="20" max="20" width="24.54296875" style="66" customWidth="1"/>
    <col min="21" max="21" width="16.453125" style="66" customWidth="1"/>
    <col min="22" max="22" width="27.1796875" style="66" customWidth="1"/>
    <col min="23" max="27" width="26" style="66" customWidth="1"/>
    <col min="28" max="28" width="37.54296875" style="66" bestFit="1" customWidth="1"/>
    <col min="29" max="29" width="58.26953125" style="66" bestFit="1" customWidth="1"/>
    <col min="30" max="30" width="24.54296875" style="67" customWidth="1"/>
    <col min="31" max="16384" width="8.81640625" style="67"/>
  </cols>
  <sheetData>
    <row r="1" spans="1:29" x14ac:dyDescent="0.35">
      <c r="A1" s="64" t="s">
        <v>251</v>
      </c>
      <c r="B1" s="65"/>
      <c r="C1" s="65"/>
      <c r="D1" s="65"/>
      <c r="E1" s="65"/>
      <c r="F1" s="65"/>
      <c r="G1" s="65"/>
      <c r="H1" s="65"/>
      <c r="I1" s="65"/>
      <c r="J1" s="65"/>
    </row>
    <row r="2" spans="1:29" s="72" customFormat="1" x14ac:dyDescent="0.35">
      <c r="A2" s="68" t="s">
        <v>221</v>
      </c>
      <c r="B2" s="69" t="s">
        <v>47</v>
      </c>
      <c r="C2" s="70"/>
      <c r="D2" s="69"/>
      <c r="E2" s="70"/>
      <c r="F2" s="69"/>
      <c r="G2" s="70"/>
      <c r="H2" s="71"/>
      <c r="I2" s="71"/>
      <c r="J2" s="71"/>
      <c r="K2" s="71"/>
      <c r="L2" s="71"/>
      <c r="M2" s="71"/>
      <c r="N2" s="71"/>
      <c r="O2" s="71"/>
      <c r="P2" s="71"/>
      <c r="Q2" s="71"/>
      <c r="R2" s="71"/>
      <c r="S2" s="71"/>
      <c r="T2" s="71"/>
      <c r="U2" s="71"/>
      <c r="V2" s="71"/>
      <c r="W2" s="71"/>
      <c r="X2" s="71"/>
      <c r="Y2" s="71"/>
      <c r="Z2" s="71"/>
      <c r="AA2" s="71"/>
      <c r="AB2" s="71"/>
      <c r="AC2" s="71"/>
    </row>
    <row r="3" spans="1:29" s="72" customFormat="1" x14ac:dyDescent="0.35">
      <c r="A3" s="68" t="s">
        <v>222</v>
      </c>
      <c r="B3" s="69" t="s">
        <v>47</v>
      </c>
      <c r="C3" s="70" t="s">
        <v>36</v>
      </c>
      <c r="D3" s="69"/>
      <c r="E3" s="70"/>
      <c r="F3" s="69"/>
      <c r="G3" s="70"/>
      <c r="H3" s="71"/>
      <c r="I3" s="71"/>
      <c r="J3" s="71"/>
      <c r="K3" s="71"/>
      <c r="L3" s="71"/>
      <c r="M3" s="71"/>
      <c r="N3" s="71"/>
      <c r="O3" s="71"/>
      <c r="P3" s="71"/>
      <c r="Q3" s="71"/>
      <c r="R3" s="71"/>
      <c r="S3" s="71"/>
      <c r="T3" s="71"/>
      <c r="U3" s="71"/>
      <c r="V3" s="71"/>
      <c r="W3" s="71"/>
      <c r="X3" s="71"/>
      <c r="Y3" s="71"/>
      <c r="Z3" s="71"/>
      <c r="AA3" s="71"/>
      <c r="AB3" s="71"/>
      <c r="AC3" s="71"/>
    </row>
    <row r="4" spans="1:29" s="72" customFormat="1" x14ac:dyDescent="0.35">
      <c r="A4" s="68" t="s">
        <v>223</v>
      </c>
      <c r="B4" s="69" t="s">
        <v>2</v>
      </c>
      <c r="C4" s="70" t="s">
        <v>9</v>
      </c>
      <c r="D4" s="69" t="s">
        <v>10</v>
      </c>
      <c r="E4" s="70"/>
      <c r="F4" s="69"/>
      <c r="G4" s="70"/>
      <c r="H4" s="71"/>
      <c r="I4" s="71"/>
      <c r="J4" s="71"/>
      <c r="K4" s="71"/>
      <c r="L4" s="71"/>
      <c r="M4" s="71"/>
      <c r="N4" s="71"/>
      <c r="O4" s="71"/>
      <c r="P4" s="71"/>
      <c r="Q4" s="71"/>
      <c r="R4" s="71"/>
      <c r="S4" s="71"/>
      <c r="T4" s="71"/>
      <c r="U4" s="71"/>
      <c r="V4" s="71"/>
      <c r="W4" s="71"/>
      <c r="X4" s="71"/>
      <c r="Y4" s="71"/>
      <c r="Z4" s="71"/>
      <c r="AA4" s="71"/>
      <c r="AB4" s="71"/>
      <c r="AC4" s="71"/>
    </row>
    <row r="5" spans="1:29" s="72" customFormat="1" x14ac:dyDescent="0.35">
      <c r="A5" s="68" t="s">
        <v>224</v>
      </c>
      <c r="B5" s="69" t="s">
        <v>2</v>
      </c>
      <c r="C5" s="70" t="s">
        <v>9</v>
      </c>
      <c r="D5" s="69" t="s">
        <v>10</v>
      </c>
      <c r="E5" s="70" t="s">
        <v>92</v>
      </c>
      <c r="F5" s="69"/>
      <c r="G5" s="70"/>
      <c r="H5" s="71"/>
      <c r="I5" s="71"/>
      <c r="J5" s="71"/>
      <c r="K5" s="71"/>
      <c r="L5" s="71"/>
      <c r="M5" s="71"/>
      <c r="N5" s="71"/>
      <c r="O5" s="71"/>
      <c r="P5" s="71"/>
      <c r="Q5" s="71"/>
      <c r="R5" s="71"/>
      <c r="S5" s="71"/>
      <c r="T5" s="71"/>
      <c r="U5" s="71"/>
      <c r="V5" s="71"/>
      <c r="W5" s="71"/>
      <c r="X5" s="71"/>
      <c r="Y5" s="71"/>
      <c r="Z5" s="71"/>
      <c r="AA5" s="71"/>
      <c r="AB5" s="71"/>
      <c r="AC5" s="71"/>
    </row>
    <row r="6" spans="1:29" s="72" customFormat="1" x14ac:dyDescent="0.35">
      <c r="A6" s="68" t="s">
        <v>2297</v>
      </c>
      <c r="B6" s="69" t="s">
        <v>2</v>
      </c>
      <c r="C6" s="70" t="s">
        <v>9</v>
      </c>
      <c r="D6" s="69" t="s">
        <v>10</v>
      </c>
      <c r="E6" s="70" t="s">
        <v>36</v>
      </c>
      <c r="F6" s="69"/>
      <c r="G6" s="70"/>
    </row>
    <row r="7" spans="1:29" x14ac:dyDescent="0.35">
      <c r="A7" s="64" t="s">
        <v>273</v>
      </c>
      <c r="B7" s="73"/>
      <c r="C7" s="73"/>
      <c r="D7" s="73"/>
      <c r="E7" s="73"/>
      <c r="F7" s="73"/>
      <c r="G7" s="73"/>
      <c r="H7" s="65"/>
      <c r="I7" s="65"/>
      <c r="J7" s="65"/>
    </row>
    <row r="8" spans="1:29" s="72" customFormat="1" ht="29" x14ac:dyDescent="0.35">
      <c r="A8" s="68" t="s">
        <v>355</v>
      </c>
      <c r="B8" s="69" t="s">
        <v>2</v>
      </c>
      <c r="C8" s="70" t="s">
        <v>248</v>
      </c>
      <c r="D8" s="69" t="s">
        <v>249</v>
      </c>
      <c r="E8" s="70" t="s">
        <v>250</v>
      </c>
      <c r="F8" s="69"/>
      <c r="G8" s="70"/>
      <c r="H8" s="71"/>
      <c r="I8" s="71"/>
      <c r="J8" s="71"/>
      <c r="K8" s="71"/>
      <c r="L8" s="71"/>
      <c r="M8" s="71"/>
      <c r="N8" s="71"/>
      <c r="O8" s="71"/>
      <c r="P8" s="71"/>
      <c r="Q8" s="71"/>
      <c r="R8" s="71"/>
      <c r="S8" s="71"/>
      <c r="T8" s="71"/>
      <c r="U8" s="71"/>
      <c r="V8" s="71"/>
      <c r="W8" s="71"/>
      <c r="X8" s="71"/>
      <c r="Y8" s="71"/>
      <c r="Z8" s="71"/>
      <c r="AA8" s="71"/>
      <c r="AB8" s="71"/>
      <c r="AC8" s="71"/>
    </row>
    <row r="9" spans="1:29" s="71" customFormat="1" ht="43.5" x14ac:dyDescent="0.35">
      <c r="A9" s="68" t="s">
        <v>834</v>
      </c>
      <c r="B9" s="54" t="s">
        <v>2</v>
      </c>
      <c r="C9" s="53" t="s">
        <v>1722</v>
      </c>
      <c r="D9" s="54" t="s">
        <v>1721</v>
      </c>
      <c r="E9" s="53" t="s">
        <v>1720</v>
      </c>
      <c r="F9" s="54" t="s">
        <v>1719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Inleiding</vt:lpstr>
      <vt:lpstr>General_Algemeen</vt:lpstr>
      <vt:lpstr>PSP_Betaalinstelling</vt:lpstr>
      <vt:lpstr>Money_transfer</vt:lpstr>
      <vt:lpstr>Exchange_wisselinstelling</vt:lpstr>
      <vt:lpstr>Mitigation_beheersing</vt:lpstr>
      <vt:lpstr>MIT_Lists</vt:lpstr>
      <vt:lpstr>MIT_controle</vt:lpstr>
      <vt:lpstr>INH_Lists</vt:lpstr>
      <vt:lpstr>Country list</vt:lpstr>
      <vt:lpstr>Begrippenlijst</vt:lpstr>
      <vt:lpstr>Controlemeldingen</vt:lpstr>
      <vt:lpstr>Begrippenlijst!Print_Area</vt:lpstr>
      <vt:lpstr>Exchange_wisselinstelling!Print_Area</vt:lpstr>
      <vt:lpstr>General_Algemeen!Print_Area</vt:lpstr>
      <vt:lpstr>Mitigation_beheersing!Print_Area</vt:lpstr>
      <vt:lpstr>Money_transfer!Print_Area</vt:lpstr>
      <vt:lpstr>PSP_Betaalinstelling!Print_Area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2022-04-05T15:57:32Z</cp:lastPrinted>
  <dcterms:created xsi:type="dcterms:W3CDTF">2016-11-15T11:14:52Z</dcterms:created>
  <dcterms:modified xsi:type="dcterms:W3CDTF">2022-04-12T13:22:09Z</dcterms:modified>
</cp:coreProperties>
</file>