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0AF" lockStructure="1"/>
  <bookViews>
    <workbookView xWindow="240" yWindow="255" windowWidth="15480" windowHeight="11400" activeTab="5"/>
  </bookViews>
  <sheets>
    <sheet name="Intro" sheetId="7" r:id="rId1"/>
    <sheet name="Checks" sheetId="8" r:id="rId2"/>
    <sheet name="ILAAP Table1 Balance Sheet" sheetId="1" r:id="rId3"/>
    <sheet name="ILAAP Table2 Maturity Profile" sheetId="2" r:id="rId4"/>
    <sheet name="ILAAP Table3 Limit Structure" sheetId="4" r:id="rId5"/>
    <sheet name="ILAAP Table4 Buffer Composition" sheetId="3" r:id="rId6"/>
    <sheet name="ILAAP Table5 Stress Test" sheetId="5" r:id="rId7"/>
    <sheet name="ILAAP Table 6 Forecasts" sheetId="6" r:id="rId8"/>
    <sheet name="ILAAP Table 7 Asset Encumbrance" sheetId="9" r:id="rId9"/>
  </sheets>
  <definedNames>
    <definedName name="_xlnm.Print_Area" localSheetId="1">Checks!$B$2:$L$12</definedName>
    <definedName name="_xlnm.Print_Area" localSheetId="7">'ILAAP Table 6 Forecasts'!$B$2:$L$43</definedName>
    <definedName name="_xlnm.Print_Area" localSheetId="8">'ILAAP Table 7 Asset Encumbrance'!$B$2:$S$17</definedName>
    <definedName name="_xlnm.Print_Area" localSheetId="2">'ILAAP Table1 Balance Sheet'!$B$2:$N$62</definedName>
    <definedName name="_xlnm.Print_Area" localSheetId="3">'ILAAP Table2 Maturity Profile'!$B$2:$Q$54,'ILAAP Table2 Maturity Profile'!$B$56:$S$107</definedName>
    <definedName name="_xlnm.Print_Area" localSheetId="4">'ILAAP Table3 Limit Structure'!$B$2:$F$54</definedName>
    <definedName name="_xlnm.Print_Area" localSheetId="5">'ILAAP Table4 Buffer Composition'!$B$2:$K$82</definedName>
    <definedName name="_xlnm.Print_Area" localSheetId="6">'ILAAP Table5 Stress Test'!$B$2:$I$42</definedName>
    <definedName name="_xlnm.Print_Area" localSheetId="0">Intro!$B$2:$L$32</definedName>
  </definedNames>
  <calcPr calcId="145621"/>
</workbook>
</file>

<file path=xl/calcChain.xml><?xml version="1.0" encoding="utf-8"?>
<calcChain xmlns="http://schemas.openxmlformats.org/spreadsheetml/2006/main">
  <c r="S17" i="9" l="1"/>
  <c r="L12" i="8" l="1"/>
  <c r="L8" i="8"/>
  <c r="L9" i="8"/>
  <c r="L11" i="8" s="1"/>
  <c r="Q8" i="2"/>
  <c r="I8" i="2"/>
  <c r="K8" i="8"/>
  <c r="K9" i="8"/>
  <c r="I8" i="8"/>
  <c r="I9" i="8"/>
  <c r="I11" i="8" s="1"/>
  <c r="G6" i="1"/>
  <c r="C6" i="1"/>
  <c r="D6" i="1"/>
  <c r="E6" i="1"/>
  <c r="F6" i="1"/>
  <c r="G59" i="1"/>
  <c r="F59" i="1"/>
  <c r="E59" i="1"/>
  <c r="D59" i="1"/>
  <c r="C59" i="1"/>
  <c r="G46" i="1"/>
  <c r="F46" i="1"/>
  <c r="E46" i="1"/>
  <c r="D46" i="1"/>
  <c r="C46" i="1"/>
  <c r="N6" i="1"/>
  <c r="M6" i="1"/>
  <c r="L6" i="1"/>
  <c r="K6" i="1"/>
  <c r="J6" i="1"/>
  <c r="G8" i="8"/>
  <c r="C8" i="8"/>
  <c r="I21" i="3"/>
  <c r="I25" i="3"/>
  <c r="J21" i="3"/>
  <c r="J25" i="3"/>
  <c r="K21" i="3"/>
  <c r="K25" i="3"/>
  <c r="H21" i="3"/>
  <c r="H25" i="3"/>
  <c r="F21" i="3"/>
  <c r="F25" i="3"/>
  <c r="E21" i="3"/>
  <c r="E25" i="3"/>
  <c r="F33" i="6"/>
  <c r="F34" i="6"/>
  <c r="F35" i="6"/>
  <c r="F36" i="6"/>
  <c r="F37" i="6"/>
  <c r="F38" i="6"/>
  <c r="F39" i="6"/>
  <c r="F40" i="6"/>
  <c r="F32" i="6"/>
  <c r="F31" i="6"/>
  <c r="F30" i="6"/>
  <c r="F29" i="6"/>
  <c r="F28" i="6"/>
  <c r="F27" i="6"/>
  <c r="F26" i="6"/>
  <c r="F25" i="6"/>
  <c r="N62" i="1"/>
  <c r="F24" i="6"/>
  <c r="G44" i="1"/>
  <c r="F23" i="6"/>
  <c r="S15" i="9"/>
  <c r="S7" i="9"/>
  <c r="S8" i="9"/>
  <c r="S9" i="9"/>
  <c r="S10" i="9"/>
  <c r="S11" i="9"/>
  <c r="S12" i="9"/>
  <c r="S13" i="9"/>
  <c r="E14" i="9"/>
  <c r="C14" i="9"/>
  <c r="D14" i="9"/>
  <c r="F14" i="9"/>
  <c r="G14" i="9"/>
  <c r="H14" i="9"/>
  <c r="I14" i="9"/>
  <c r="J14" i="9"/>
  <c r="K14" i="9"/>
  <c r="L14" i="9"/>
  <c r="M14" i="9"/>
  <c r="N14" i="9"/>
  <c r="O14" i="9"/>
  <c r="P14" i="9"/>
  <c r="Q14" i="9"/>
  <c r="R14" i="9"/>
  <c r="S14" i="9"/>
  <c r="S6" i="9"/>
  <c r="L10" i="8"/>
  <c r="C9" i="8"/>
  <c r="C11" i="8" s="1"/>
  <c r="C44" i="1"/>
  <c r="D44" i="1"/>
  <c r="E44" i="1"/>
  <c r="F44" i="1"/>
  <c r="J62" i="1"/>
  <c r="K62" i="1"/>
  <c r="L62" i="1"/>
  <c r="M62" i="1"/>
  <c r="E54" i="2"/>
  <c r="F54" i="2"/>
  <c r="G54" i="2"/>
  <c r="H54" i="2"/>
  <c r="J97" i="2"/>
  <c r="I107" i="2"/>
  <c r="E107" i="2"/>
  <c r="G27" i="5"/>
  <c r="C27" i="5"/>
  <c r="E82" i="3"/>
  <c r="D82" i="3"/>
  <c r="C82" i="3"/>
  <c r="F36" i="3"/>
  <c r="F37" i="3"/>
  <c r="P54" i="2"/>
  <c r="O54" i="2"/>
  <c r="N54" i="2"/>
  <c r="M54" i="2"/>
  <c r="L54" i="2"/>
  <c r="K54" i="2"/>
  <c r="D54" i="2"/>
  <c r="C54" i="2"/>
  <c r="Q9" i="2"/>
  <c r="I9" i="2"/>
  <c r="C12" i="8"/>
  <c r="G9" i="8"/>
  <c r="G11" i="8"/>
  <c r="F8" i="8"/>
  <c r="F9" i="8"/>
  <c r="F11" i="8" s="1"/>
  <c r="K12" i="8"/>
  <c r="J12" i="8"/>
  <c r="I12" i="8"/>
  <c r="H12" i="8"/>
  <c r="G12" i="8"/>
  <c r="F12" i="8"/>
  <c r="G10" i="8"/>
  <c r="P107" i="2"/>
  <c r="O107" i="2"/>
  <c r="Q107" i="2"/>
  <c r="R107" i="2"/>
  <c r="N107" i="2"/>
  <c r="M107" i="2"/>
  <c r="L107"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G107" i="2"/>
  <c r="F107" i="2"/>
  <c r="H107" i="2"/>
  <c r="D107" i="2"/>
  <c r="C107" i="2"/>
  <c r="J106" i="2"/>
  <c r="J105" i="2"/>
  <c r="J104" i="2"/>
  <c r="J103" i="2"/>
  <c r="J102" i="2"/>
  <c r="J101" i="2"/>
  <c r="J100" i="2"/>
  <c r="J99" i="2"/>
  <c r="J98"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E12" i="8"/>
  <c r="D4" i="8"/>
  <c r="D8" i="8"/>
  <c r="D9" i="8"/>
  <c r="D11" i="8" s="1"/>
  <c r="E8" i="8"/>
  <c r="E9" i="8" s="1"/>
  <c r="E11" i="8" s="1"/>
  <c r="H8" i="8"/>
  <c r="H9" i="8" s="1"/>
  <c r="H11" i="8" s="1"/>
  <c r="J8" i="8"/>
  <c r="J9" i="8"/>
  <c r="J11" i="8" s="1"/>
  <c r="K11" i="8"/>
  <c r="F51" i="3"/>
  <c r="F52" i="3"/>
  <c r="F53" i="3"/>
  <c r="F54" i="3"/>
  <c r="F55" i="3"/>
  <c r="F56" i="3"/>
  <c r="F57" i="3"/>
  <c r="F58" i="3"/>
  <c r="F59" i="3"/>
  <c r="F60" i="3"/>
  <c r="F61" i="3"/>
  <c r="F62" i="3"/>
  <c r="F63" i="3"/>
  <c r="F64" i="3"/>
  <c r="Q23" i="2"/>
  <c r="Q24" i="2"/>
  <c r="Q25" i="2"/>
  <c r="Q26" i="2"/>
  <c r="Q27" i="2"/>
  <c r="Q28" i="2"/>
  <c r="Q29" i="2"/>
  <c r="Q30" i="2"/>
  <c r="Q31" i="2"/>
  <c r="Q32" i="2"/>
  <c r="Q33" i="2"/>
  <c r="Q34" i="2"/>
  <c r="Q35" i="2"/>
  <c r="Q36" i="2"/>
  <c r="I23" i="2"/>
  <c r="I24" i="2"/>
  <c r="I25" i="2"/>
  <c r="I26" i="2"/>
  <c r="I27" i="2"/>
  <c r="I28" i="2"/>
  <c r="I29" i="2"/>
  <c r="I30" i="2"/>
  <c r="I31" i="2"/>
  <c r="I32" i="2"/>
  <c r="I33" i="2"/>
  <c r="I34" i="2"/>
  <c r="I35" i="2"/>
  <c r="I36" i="2"/>
  <c r="F22" i="4"/>
  <c r="F23" i="4"/>
  <c r="F24" i="4"/>
  <c r="F25" i="4"/>
  <c r="F26" i="4"/>
  <c r="F27" i="4"/>
  <c r="F28" i="4"/>
  <c r="F29" i="4"/>
  <c r="F30" i="4"/>
  <c r="F31" i="4"/>
  <c r="F32" i="4"/>
  <c r="F33" i="4"/>
  <c r="F34" i="4"/>
  <c r="F35" i="4"/>
  <c r="B56" i="2"/>
  <c r="Q16" i="2"/>
  <c r="Q17" i="2"/>
  <c r="Q18" i="2"/>
  <c r="Q19" i="2"/>
  <c r="Q20" i="2"/>
  <c r="Q21" i="2"/>
  <c r="Q22" i="2"/>
  <c r="I16" i="2"/>
  <c r="I17" i="2"/>
  <c r="I18" i="2"/>
  <c r="I19" i="2"/>
  <c r="I20" i="2"/>
  <c r="I21" i="2"/>
  <c r="I22" i="2"/>
  <c r="F21" i="4"/>
  <c r="F20" i="4"/>
  <c r="F19" i="4"/>
  <c r="F18" i="4"/>
  <c r="F17" i="4"/>
  <c r="F16" i="4"/>
  <c r="F15" i="4"/>
  <c r="F44" i="3"/>
  <c r="F45" i="3"/>
  <c r="F46" i="3"/>
  <c r="F47" i="3"/>
  <c r="F48" i="3"/>
  <c r="F49" i="3"/>
  <c r="F50" i="3"/>
  <c r="E53" i="4"/>
  <c r="D53" i="4"/>
  <c r="C53" i="4"/>
  <c r="B30" i="3"/>
  <c r="F81" i="3"/>
  <c r="F80" i="3"/>
  <c r="F79" i="3"/>
  <c r="F78" i="3"/>
  <c r="F77" i="3"/>
  <c r="F76" i="3"/>
  <c r="F75" i="3"/>
  <c r="F74" i="3"/>
  <c r="F73" i="3"/>
  <c r="F72" i="3"/>
  <c r="F71" i="3"/>
  <c r="F70" i="3"/>
  <c r="F69" i="3"/>
  <c r="F68" i="3"/>
  <c r="F67" i="3"/>
  <c r="F66" i="3"/>
  <c r="F65" i="3"/>
  <c r="F43" i="3"/>
  <c r="F42" i="3"/>
  <c r="F41" i="3"/>
  <c r="F40" i="3"/>
  <c r="F39" i="3"/>
  <c r="F38" i="3"/>
  <c r="B2" i="6"/>
  <c r="B2" i="5"/>
  <c r="B2" i="3"/>
  <c r="B2" i="4"/>
  <c r="B2" i="2"/>
  <c r="F52" i="4"/>
  <c r="F51" i="4"/>
  <c r="F50" i="4"/>
  <c r="F49" i="4"/>
  <c r="F48" i="4"/>
  <c r="F47" i="4"/>
  <c r="F46" i="4"/>
  <c r="F45" i="4"/>
  <c r="F44" i="4"/>
  <c r="F43" i="4"/>
  <c r="F42" i="4"/>
  <c r="F41" i="4"/>
  <c r="F40" i="4"/>
  <c r="F39" i="4"/>
  <c r="F38" i="4"/>
  <c r="F37" i="4"/>
  <c r="F36" i="4"/>
  <c r="F14" i="4"/>
  <c r="F13" i="4"/>
  <c r="F12" i="4"/>
  <c r="F11" i="4"/>
  <c r="F10" i="4"/>
  <c r="F9" i="4"/>
  <c r="F8" i="4"/>
  <c r="Q53" i="2"/>
  <c r="Q52" i="2"/>
  <c r="Q51" i="2"/>
  <c r="Q50" i="2"/>
  <c r="Q49" i="2"/>
  <c r="Q48" i="2"/>
  <c r="Q47" i="2"/>
  <c r="Q46" i="2"/>
  <c r="Q45" i="2"/>
  <c r="Q44" i="2"/>
  <c r="Q43" i="2"/>
  <c r="Q42" i="2"/>
  <c r="Q41" i="2"/>
  <c r="Q40" i="2"/>
  <c r="Q39" i="2"/>
  <c r="Q38" i="2"/>
  <c r="Q37" i="2"/>
  <c r="Q15" i="2"/>
  <c r="Q14" i="2"/>
  <c r="Q13" i="2"/>
  <c r="Q12" i="2"/>
  <c r="Q11" i="2"/>
  <c r="Q10" i="2"/>
  <c r="I10" i="2"/>
  <c r="I11" i="2"/>
  <c r="I12" i="2"/>
  <c r="I13" i="2"/>
  <c r="I14" i="2"/>
  <c r="I15" i="2"/>
  <c r="I37" i="2"/>
  <c r="I38" i="2"/>
  <c r="I39" i="2"/>
  <c r="I40" i="2"/>
  <c r="I41" i="2"/>
  <c r="I42" i="2"/>
  <c r="I43" i="2"/>
  <c r="I44" i="2"/>
  <c r="I45" i="2"/>
  <c r="I46" i="2"/>
  <c r="I47" i="2"/>
  <c r="I48" i="2"/>
  <c r="I49" i="2"/>
  <c r="I50" i="2"/>
  <c r="I51" i="2"/>
  <c r="I52" i="2"/>
  <c r="I53" i="2"/>
  <c r="D12" i="8"/>
  <c r="I54" i="2"/>
  <c r="F82" i="3"/>
  <c r="F53" i="4"/>
  <c r="J107" i="2"/>
  <c r="Q54" i="2"/>
  <c r="J10" i="8"/>
  <c r="F10" i="8"/>
  <c r="D10" i="8"/>
  <c r="I10" i="8"/>
  <c r="C10" i="8"/>
  <c r="K10" i="8"/>
  <c r="E10" i="8" l="1"/>
  <c r="H10" i="8"/>
</calcChain>
</file>

<file path=xl/sharedStrings.xml><?xml version="1.0" encoding="utf-8"?>
<sst xmlns="http://schemas.openxmlformats.org/spreadsheetml/2006/main" count="689" uniqueCount="293">
  <si>
    <t>USD</t>
  </si>
  <si>
    <t>overnight</t>
  </si>
  <si>
    <t>&gt; 5 years</t>
  </si>
  <si>
    <t>Time bucket</t>
  </si>
  <si>
    <t>wholesale</t>
  </si>
  <si>
    <t>retail</t>
  </si>
  <si>
    <t>Split to currency</t>
  </si>
  <si>
    <t>Split to client type</t>
  </si>
  <si>
    <t>Total</t>
  </si>
  <si>
    <t>Euro</t>
  </si>
  <si>
    <t>other</t>
  </si>
  <si>
    <t>Amounts in million Euro</t>
  </si>
  <si>
    <t>ILAAP Table 1: Balance Sheet Breakdown</t>
  </si>
  <si>
    <t xml:space="preserve">     O/w: in EURO</t>
  </si>
  <si>
    <t>Total Balance Sheet</t>
  </si>
  <si>
    <t>Total Other Assets</t>
  </si>
  <si>
    <t>Total Derivatives</t>
  </si>
  <si>
    <t>Total Other Liabilities</t>
  </si>
  <si>
    <t>…</t>
  </si>
  <si>
    <t>1a. Asset mix</t>
  </si>
  <si>
    <t>1b. Liability mix</t>
  </si>
  <si>
    <r>
      <t>&lt;</t>
    </r>
    <r>
      <rPr>
        <b/>
        <sz val="10"/>
        <color indexed="9"/>
        <rFont val="Arial"/>
        <family val="2"/>
      </rPr>
      <t xml:space="preserve"> A</t>
    </r>
  </si>
  <si>
    <t>A+ - AA+</t>
  </si>
  <si>
    <t>AAA</t>
  </si>
  <si>
    <t>(E)CB elligible ABS</t>
  </si>
  <si>
    <t>Type of collateral</t>
  </si>
  <si>
    <t>(E)CB elligible government paper</t>
  </si>
  <si>
    <t>(E)CB elligible other government related</t>
  </si>
  <si>
    <t>(E)CB elligible covered bonds</t>
  </si>
  <si>
    <t xml:space="preserve">  O/w: internal securitisations</t>
  </si>
  <si>
    <t>Other (E)CB elligible</t>
  </si>
  <si>
    <t>Other non CB elligible</t>
  </si>
  <si>
    <t>Note: The "Buffer" referred to here can be more than just the recognized regulatory liquidity buffer. Please report here all assets / contingent liquidity that is used in the internal liquidity stress test.</t>
  </si>
  <si>
    <t>Total (E)CB Liquidity Buffer</t>
  </si>
  <si>
    <t>Total Liquidity Buffer</t>
  </si>
  <si>
    <t>Stress Test Assumptions</t>
  </si>
  <si>
    <t>Retail assets</t>
  </si>
  <si>
    <t>Retail liabilities</t>
  </si>
  <si>
    <t xml:space="preserve">  O/w: other</t>
  </si>
  <si>
    <t>Wholesale assets</t>
  </si>
  <si>
    <t>Wholesale liabilities</t>
  </si>
  <si>
    <t xml:space="preserve">  O/w: covered bonds</t>
  </si>
  <si>
    <t xml:space="preserve">  O/w: operational corporate deposits</t>
  </si>
  <si>
    <t xml:space="preserve">  O/w: non-operational corporate deposits</t>
  </si>
  <si>
    <t xml:space="preserve">  O/w: fiduciairy deposits</t>
  </si>
  <si>
    <t>Other liabilities</t>
  </si>
  <si>
    <t>General assumptions</t>
  </si>
  <si>
    <t>Horizon of the test (in months)</t>
  </si>
  <si>
    <t>Is management intervention assumed (Y/N)?</t>
  </si>
  <si>
    <t>Is bank specific stress assumed (Y/N)?</t>
  </si>
  <si>
    <t>Are stressed markets assumend (Y/N)?</t>
  </si>
  <si>
    <t>Total contractual outflow up to stress horizon</t>
  </si>
  <si>
    <t>Total outflow assumed in stress test</t>
  </si>
  <si>
    <t>Total contractual inflow up to stress horizon</t>
  </si>
  <si>
    <t>Total inflow assumed in stress test</t>
  </si>
  <si>
    <t>Surplus (+) / shortage (-) liquidity at test horizon</t>
  </si>
  <si>
    <t>Management action taken based on outcome (Y/N)?</t>
  </si>
  <si>
    <r>
      <t xml:space="preserve">Stress Test Outcomes </t>
    </r>
    <r>
      <rPr>
        <b/>
        <sz val="10"/>
        <color indexed="9"/>
        <rFont val="Arial"/>
        <family val="2"/>
      </rPr>
      <t>(amounts in million Euro)</t>
    </r>
  </si>
  <si>
    <t>ILAAP Table 6: Forecasts</t>
  </si>
  <si>
    <t>Month t-6</t>
  </si>
  <si>
    <t>Month t-5</t>
  </si>
  <si>
    <t>Month t-4</t>
  </si>
  <si>
    <t>Month t-3</t>
  </si>
  <si>
    <t>Month t-2</t>
  </si>
  <si>
    <t>Month t-1</t>
  </si>
  <si>
    <t>Current month</t>
  </si>
  <si>
    <t>Month t+1 (f)</t>
  </si>
  <si>
    <t>Month t+2 (f)</t>
  </si>
  <si>
    <t>Month t+3 (f)</t>
  </si>
  <si>
    <t>Month t+4 (f)</t>
  </si>
  <si>
    <t>Month t+5 (f)</t>
  </si>
  <si>
    <t>Month t+6 (f)</t>
  </si>
  <si>
    <t>6b. LCR liquidity test</t>
  </si>
  <si>
    <t>6a. DNB liquidity test</t>
  </si>
  <si>
    <t>6c. NSFR liquidity test</t>
  </si>
  <si>
    <t xml:space="preserve">  O/w: stable sight-deposits (savings)</t>
  </si>
  <si>
    <t xml:space="preserve">  O/w: non-Stable sight-deposits (savings)</t>
  </si>
  <si>
    <t xml:space="preserve">  O/w: term-deposits (savings)</t>
  </si>
  <si>
    <t xml:space="preserve">  O/w: SME deposits</t>
  </si>
  <si>
    <t>Current position (in € mln)</t>
  </si>
  <si>
    <t>LCR (in %)</t>
  </si>
  <si>
    <t>NSFR (in %)</t>
  </si>
  <si>
    <t>6e. Balance Sheet Forecast for next 12 months</t>
  </si>
  <si>
    <t xml:space="preserve">     O/w: in USD</t>
  </si>
  <si>
    <r>
      <t xml:space="preserve">     O/w: in next largest currency (</t>
    </r>
    <r>
      <rPr>
        <i/>
        <sz val="10"/>
        <color indexed="10"/>
        <rFont val="Arial"/>
        <family val="2"/>
      </rPr>
      <t>please define</t>
    </r>
    <r>
      <rPr>
        <i/>
        <sz val="10"/>
        <rFont val="Arial"/>
        <family val="2"/>
      </rPr>
      <t>)</t>
    </r>
  </si>
  <si>
    <t>Total Wholesale / Corporate Deposits</t>
  </si>
  <si>
    <t xml:space="preserve">     O/w: Secured funding (all currencies)</t>
  </si>
  <si>
    <t>PLEASE FILL IN THE NAME OF THE INSTITUTION HERE</t>
  </si>
  <si>
    <t>Budgetted change in total assets</t>
  </si>
  <si>
    <t>Budgetted change in total liabilities</t>
  </si>
  <si>
    <t xml:space="preserve">     O/w: stable sight-deposits (savings)</t>
  </si>
  <si>
    <t xml:space="preserve">     O/w: non-Stable sight-deposits (savings)</t>
  </si>
  <si>
    <t xml:space="preserve">     O/w: term-deposits (savings)</t>
  </si>
  <si>
    <t xml:space="preserve">     O/w: SME deposits</t>
  </si>
  <si>
    <t xml:space="preserve">     O/w: other</t>
  </si>
  <si>
    <t xml:space="preserve">     O/w: fiduciairy deposits</t>
  </si>
  <si>
    <t xml:space="preserve">     O/w: operational corporate deposits</t>
  </si>
  <si>
    <t xml:space="preserve">     O/w: non-operational corporate deposits</t>
  </si>
  <si>
    <t xml:space="preserve">     O/w: covered bonds</t>
  </si>
  <si>
    <t xml:space="preserve">   O/w: Budgetted change in other liabilities</t>
  </si>
  <si>
    <t>1d. FX rate used for calculating EUR equivalent</t>
  </si>
  <si>
    <t>GBP</t>
  </si>
  <si>
    <t>max 2 days</t>
  </si>
  <si>
    <t>max 3 days</t>
  </si>
  <si>
    <t>max 4 days</t>
  </si>
  <si>
    <t>max 5 days</t>
  </si>
  <si>
    <t>max 6 days</t>
  </si>
  <si>
    <t>max 7 days</t>
  </si>
  <si>
    <t>max 1 month</t>
  </si>
  <si>
    <t>max 2 months</t>
  </si>
  <si>
    <t>max 3 months</t>
  </si>
  <si>
    <t>max 4 months</t>
  </si>
  <si>
    <t>max 5 months</t>
  </si>
  <si>
    <t>max 6 months</t>
  </si>
  <si>
    <t>max 7 months</t>
  </si>
  <si>
    <t>max 8 months</t>
  </si>
  <si>
    <t>max 9 months</t>
  </si>
  <si>
    <t>max 10 months</t>
  </si>
  <si>
    <t>max 11 months</t>
  </si>
  <si>
    <t>max 12 months</t>
  </si>
  <si>
    <t>max 2 years</t>
  </si>
  <si>
    <t>max 3 years</t>
  </si>
  <si>
    <t>max 4 years</t>
  </si>
  <si>
    <t>max 5 years</t>
  </si>
  <si>
    <t>Unrated</t>
  </si>
  <si>
    <t>Type / Name*</t>
  </si>
  <si>
    <t>Rating**</t>
  </si>
  <si>
    <t>Current Position (in € mln)</t>
  </si>
  <si>
    <t>Other</t>
  </si>
  <si>
    <t>ILAAP Table 3: Maturity Limit Structure</t>
  </si>
  <si>
    <t>ILAAP Table 4a: Buffer Composition</t>
  </si>
  <si>
    <t>ILAAP Table 4b: Buffer Maturity Structure</t>
  </si>
  <si>
    <t>max 8 days</t>
  </si>
  <si>
    <t>max 9 days</t>
  </si>
  <si>
    <t>max 10 days</t>
  </si>
  <si>
    <t>max 11 days</t>
  </si>
  <si>
    <t>max 12 days</t>
  </si>
  <si>
    <t>max 13 days</t>
  </si>
  <si>
    <t>max 14 days</t>
  </si>
  <si>
    <r>
      <t>ILAAP Table 2b: Maturity Profile (</t>
    </r>
    <r>
      <rPr>
        <b/>
        <sz val="14"/>
        <color indexed="10"/>
        <rFont val="Arial"/>
        <family val="2"/>
      </rPr>
      <t>Behavioural</t>
    </r>
    <r>
      <rPr>
        <b/>
        <sz val="14"/>
        <color indexed="9"/>
        <rFont val="Arial"/>
        <family val="2"/>
      </rPr>
      <t xml:space="preserve"> &amp; Cumulative)</t>
    </r>
  </si>
  <si>
    <r>
      <t>ILAAP Table 2a: Maturity Profile (</t>
    </r>
    <r>
      <rPr>
        <b/>
        <sz val="14"/>
        <color indexed="10"/>
        <rFont val="Arial"/>
        <family val="2"/>
      </rPr>
      <t>Contractual</t>
    </r>
    <r>
      <rPr>
        <b/>
        <sz val="14"/>
        <color indexed="9"/>
        <rFont val="Arial"/>
        <family val="2"/>
      </rPr>
      <t xml:space="preserve"> &amp; Cumulative)</t>
    </r>
  </si>
  <si>
    <t xml:space="preserve">   O/w: Budgetted change in wholesale funding</t>
  </si>
  <si>
    <t xml:space="preserve">   O/w: Budgetted change in retail funding</t>
  </si>
  <si>
    <r>
      <t xml:space="preserve">Amounts in million Euro - </t>
    </r>
    <r>
      <rPr>
        <b/>
        <sz val="12"/>
        <color indexed="10"/>
        <rFont val="Arial"/>
        <family val="2"/>
      </rPr>
      <t>please report the EUR equivalent for assets or liabilities in foreign currency</t>
    </r>
  </si>
  <si>
    <t>max 15 days</t>
  </si>
  <si>
    <t>max 16 days</t>
  </si>
  <si>
    <t>max 17 days</t>
  </si>
  <si>
    <t>max 18 days</t>
  </si>
  <si>
    <t>max 19 days</t>
  </si>
  <si>
    <t>max 20 days</t>
  </si>
  <si>
    <t>max 21 days</t>
  </si>
  <si>
    <t>max 22 days</t>
  </si>
  <si>
    <t>max 23 days</t>
  </si>
  <si>
    <t>max 24 days</t>
  </si>
  <si>
    <t>max 25 days</t>
  </si>
  <si>
    <t>max 26 days</t>
  </si>
  <si>
    <t>max 27 days</t>
  </si>
  <si>
    <t>max 28 days</t>
  </si>
  <si>
    <t>Total assets defined as collateral buffer</t>
  </si>
  <si>
    <t>Total assets used to obtain liquidity (including: obtained from central banks)</t>
  </si>
  <si>
    <t>Please note that this template contains only a request for data that DNB needs as a minimum for benchmarking. Depending on the complexity of the institution, considerable more data and supporting documents can be required. The undertaking is free to use its own formats for this additional data.</t>
  </si>
  <si>
    <t>Total Intra-group/company Assets</t>
  </si>
  <si>
    <t>Total Intra-group/company Liabilities</t>
  </si>
  <si>
    <t>Off-balance**</t>
  </si>
  <si>
    <t>Notional</t>
  </si>
  <si>
    <t>Collateral</t>
  </si>
  <si>
    <t>Value</t>
  </si>
  <si>
    <r>
      <t xml:space="preserve">** S&amp;P is used as reference; any equivalent rating split-out is acceptable as well. Please use </t>
    </r>
    <r>
      <rPr>
        <i/>
        <sz val="9"/>
        <color indexed="10"/>
        <rFont val="Arial"/>
        <family val="2"/>
      </rPr>
      <t>collateral value</t>
    </r>
    <r>
      <rPr>
        <i/>
        <sz val="9"/>
        <rFont val="Arial"/>
        <family val="2"/>
      </rPr>
      <t xml:space="preserve"> as split out.</t>
    </r>
  </si>
  <si>
    <t>Total Reverse Repo</t>
  </si>
  <si>
    <t>Total Repo</t>
  </si>
  <si>
    <t>Table 1</t>
  </si>
  <si>
    <t>Table 2a</t>
  </si>
  <si>
    <t>Table 2b</t>
  </si>
  <si>
    <t>Table 3</t>
  </si>
  <si>
    <t>Table 4a</t>
  </si>
  <si>
    <t>Table 4b</t>
  </si>
  <si>
    <t>Table 5</t>
  </si>
  <si>
    <t>Table 6a-d</t>
  </si>
  <si>
    <t>Table 6e</t>
  </si>
  <si>
    <t>Empty cells</t>
  </si>
  <si>
    <t>Cells with text</t>
  </si>
  <si>
    <t>Total cells</t>
  </si>
  <si>
    <t>Company name filled in:</t>
  </si>
  <si>
    <t>Check1</t>
  </si>
  <si>
    <t>Check2</t>
  </si>
  <si>
    <t>Data Quality Checks</t>
  </si>
  <si>
    <t>Please report what the limits are applied to (e.g. net cumulative wholesale outflow; consolidated or part of total business; etc):</t>
  </si>
  <si>
    <r>
      <t xml:space="preserve">  O/w: Largest single name </t>
    </r>
    <r>
      <rPr>
        <i/>
        <sz val="10"/>
        <color indexed="10"/>
        <rFont val="Arial"/>
        <family val="2"/>
      </rPr>
      <t>Please Specify*</t>
    </r>
  </si>
  <si>
    <r>
      <t xml:space="preserve">  O/w: Second largest single name </t>
    </r>
    <r>
      <rPr>
        <i/>
        <sz val="10"/>
        <color indexed="10"/>
        <rFont val="Arial"/>
        <family val="2"/>
      </rPr>
      <t>Please Specify*</t>
    </r>
  </si>
  <si>
    <r>
      <t xml:space="preserve">  O/w: </t>
    </r>
    <r>
      <rPr>
        <i/>
        <sz val="10"/>
        <color indexed="10"/>
        <rFont val="Arial"/>
        <family val="2"/>
      </rPr>
      <t>Please Specify*</t>
    </r>
  </si>
  <si>
    <t>* Please fill in what largest single name exposure is reported or what asset type is reported under "other" in colum G.</t>
  </si>
  <si>
    <t>Cumulative Outflow (collateral value)</t>
  </si>
  <si>
    <t>Check3</t>
  </si>
  <si>
    <t>Cash and cash balances with central banks</t>
  </si>
  <si>
    <t xml:space="preserve">  O/w: Total consumer loans</t>
  </si>
  <si>
    <t xml:space="preserve">  O/w: Total SME loans</t>
  </si>
  <si>
    <t>Reverse repo's</t>
  </si>
  <si>
    <t>Investment Portfolio</t>
  </si>
  <si>
    <t xml:space="preserve">  O/w: (E)CB elligible</t>
  </si>
  <si>
    <t>Derivatives</t>
  </si>
  <si>
    <t>Repo's</t>
  </si>
  <si>
    <t>Other assets</t>
  </si>
  <si>
    <t>Total Inflows</t>
  </si>
  <si>
    <t>Total Outflows</t>
  </si>
  <si>
    <t>no fixed mat.</t>
  </si>
  <si>
    <t>Mem: mortgages to Dutch counterparties</t>
  </si>
  <si>
    <t>Mem: consumer loans to Dutch counterparties</t>
  </si>
  <si>
    <t>Mem: SME loans to Dutch counterparties</t>
  </si>
  <si>
    <t xml:space="preserve">  ' Mem: Total Retail liabilities of Dutch Counterparts</t>
  </si>
  <si>
    <t>Total balance sheet</t>
  </si>
  <si>
    <t>Capital (core tier 1 + other equity)</t>
  </si>
  <si>
    <t>DNB liq ratio^ (%)</t>
  </si>
  <si>
    <t>Target (%)</t>
  </si>
  <si>
    <t>6d. Use of central bank funding (€)</t>
  </si>
  <si>
    <t xml:space="preserve">     O/w: short term unsecured (originating M &lt; 1 year)</t>
  </si>
  <si>
    <t xml:space="preserve">     O/w: long term unsecured (originating M &gt; 1 year)</t>
  </si>
  <si>
    <t xml:space="preserve">     O/w: external securitisations</t>
  </si>
  <si>
    <t xml:space="preserve">   O/w: Budgetted change in repo's</t>
  </si>
  <si>
    <t xml:space="preserve">ILAAP Table 5: Stress Tests </t>
  </si>
  <si>
    <t>- O/w: stable deposits</t>
  </si>
  <si>
    <t>- O/w: less stable deposits</t>
  </si>
  <si>
    <t xml:space="preserve">  O/w: central bank deposits</t>
  </si>
  <si>
    <t xml:space="preserve">  O/w: corporate loans (excl reverse repo's)</t>
  </si>
  <si>
    <t xml:space="preserve">  O/w: loans to / deposits at banks (excl reverse repo's)</t>
  </si>
  <si>
    <t xml:space="preserve">  O/w: other (excl reverse repo's)</t>
  </si>
  <si>
    <t xml:space="preserve">  O/w: short term unsecured (originating M &lt; 1 year)</t>
  </si>
  <si>
    <t xml:space="preserve">  O/w: long term unsecured (originating M &gt; 1 year)</t>
  </si>
  <si>
    <t xml:space="preserve">  O/w: external securitisations</t>
  </si>
  <si>
    <t>Actual change in last 12M</t>
  </si>
  <si>
    <t xml:space="preserve">  O/w: bank deposits</t>
  </si>
  <si>
    <t xml:space="preserve">     O/w: central bank deposits</t>
  </si>
  <si>
    <t xml:space="preserve">     O/w: bank deposits</t>
  </si>
  <si>
    <t>Actual gross issuance   in last 12M</t>
  </si>
  <si>
    <t>ILAAP Table 7: Asset Encumbrance</t>
  </si>
  <si>
    <t>Collateral Type</t>
  </si>
  <si>
    <t>Government, central banks and supranational debt instruments</t>
  </si>
  <si>
    <t>Covered bonds</t>
  </si>
  <si>
    <t>Debt instruments issued by corporate and other issuers</t>
  </si>
  <si>
    <t>Asset-backed securities</t>
  </si>
  <si>
    <t>Loans - residential mortgages</t>
  </si>
  <si>
    <t>Loans - other type</t>
  </si>
  <si>
    <t>Cash/deposits</t>
  </si>
  <si>
    <t>Source of Funding</t>
  </si>
  <si>
    <t>AAA to AA-</t>
  </si>
  <si>
    <t>A+ to A-</t>
  </si>
  <si>
    <t xml:space="preserve"> BBB+ and below</t>
  </si>
  <si>
    <t>Central Bank Funding</t>
  </si>
  <si>
    <t>Covered Bonds</t>
  </si>
  <si>
    <t>Memo item: own Covered Bonds not placed in the market (retained)</t>
  </si>
  <si>
    <t>External securitisations</t>
  </si>
  <si>
    <t>Memo item: own Securitisations not placed in the market (retained)</t>
  </si>
  <si>
    <t>Total Unencumbered Assets</t>
  </si>
  <si>
    <t>Other Assets not suitable for Encumbrance (Goodwill, DTAs, etc.)</t>
  </si>
  <si>
    <t>Total assets</t>
  </si>
  <si>
    <t>1c replaced by table 7</t>
  </si>
  <si>
    <t>Table 7</t>
  </si>
  <si>
    <t>Total Encumbered Assets</t>
  </si>
  <si>
    <t>Total Wholesale Assets</t>
  </si>
  <si>
    <t>Total Retail Assets</t>
  </si>
  <si>
    <t>Total Wholesale Market Funding</t>
  </si>
  <si>
    <t>Total Retail deposits</t>
  </si>
  <si>
    <t>Roll-over rates for assets (%)</t>
  </si>
  <si>
    <t>Test 1</t>
  </si>
  <si>
    <t>Test 2</t>
  </si>
  <si>
    <t>Run-off rates for liabilities (%)</t>
  </si>
  <si>
    <t>- O/w: non-operational</t>
  </si>
  <si>
    <t>- O/w: operational</t>
  </si>
  <si>
    <t xml:space="preserve">  O/w: total residential mortgages</t>
  </si>
  <si>
    <r>
      <t xml:space="preserve">Other </t>
    </r>
    <r>
      <rPr>
        <sz val="10"/>
        <color rgb="FFFF0000"/>
        <rFont val="Arial"/>
        <family val="2"/>
      </rPr>
      <t>(Please specify)</t>
    </r>
  </si>
  <si>
    <t>Total Equity</t>
  </si>
  <si>
    <t>- O/w: retail &lt;1 year (REMAINING maturity)</t>
  </si>
  <si>
    <t>- O/w: retail &gt;1 year (REMAINING maturity)</t>
  </si>
  <si>
    <t>- O/w: wholesale &lt;1 year (REMAINING maturity)</t>
  </si>
  <si>
    <t>- O/w: wholesale &gt;1 year (REMAINING maturity)</t>
  </si>
  <si>
    <r>
      <t xml:space="preserve">- O/w: WHS </t>
    </r>
    <r>
      <rPr>
        <i/>
        <u/>
        <sz val="10"/>
        <rFont val="Arial"/>
        <family val="2"/>
      </rPr>
      <t>&lt; 1 year</t>
    </r>
    <r>
      <rPr>
        <i/>
        <sz val="10"/>
        <rFont val="Arial"/>
        <family val="2"/>
      </rPr>
      <t xml:space="preserve"> (REMAINING maturity)</t>
    </r>
  </si>
  <si>
    <r>
      <t xml:space="preserve">- O/w: WHS </t>
    </r>
    <r>
      <rPr>
        <i/>
        <u/>
        <sz val="10"/>
        <rFont val="Arial"/>
        <family val="2"/>
      </rPr>
      <t>&gt; 1 year</t>
    </r>
    <r>
      <rPr>
        <i/>
        <sz val="10"/>
        <rFont val="Arial"/>
        <family val="2"/>
      </rPr>
      <t xml:space="preserve"> (REMAINING maturity)</t>
    </r>
  </si>
  <si>
    <t xml:space="preserve">1c. Intra-group assets and liabilities </t>
  </si>
  <si>
    <t>Change
(forecast in € mln)</t>
  </si>
  <si>
    <t>Off-balance</t>
  </si>
  <si>
    <t>Survival period (in months)</t>
  </si>
  <si>
    <r>
      <t xml:space="preserve">
Quantitative template for uniform reporting on ILAAP
To be filled in by the institution
</t>
    </r>
    <r>
      <rPr>
        <b/>
        <sz val="14"/>
        <rFont val="Arial"/>
        <family val="2"/>
      </rPr>
      <t>Please fill in all yellow cells (please use a 0 in case of no exposure or if not relevant for your institution). Please use the sheet "checks"  to verify that you have filled in all cells and used numeric entries where required.</t>
    </r>
  </si>
  <si>
    <t>(unless stated otherwise)</t>
  </si>
  <si>
    <t>See Open Boek for an explanation of the changes compared to the previous version.</t>
  </si>
  <si>
    <t>(in Eur millions, gross amounts as valued for accounting purposes, consolidated basis)</t>
  </si>
  <si>
    <t>See Open Boek for instructions for completion of the templates.</t>
  </si>
  <si>
    <t>Average costs (in bp)</t>
  </si>
  <si>
    <t>Month Surplus (€)</t>
  </si>
  <si>
    <r>
      <t>Reporting date</t>
    </r>
    <r>
      <rPr>
        <b/>
        <sz val="18"/>
        <rFont val="Arial"/>
        <family val="2"/>
      </rPr>
      <t xml:space="preserve">: </t>
    </r>
  </si>
  <si>
    <t>Please select</t>
  </si>
  <si>
    <t>Surplus (€)</t>
  </si>
  <si>
    <t>Please note that Table 7 has been added in version 2.1.</t>
  </si>
  <si>
    <t>Version 2.3</t>
  </si>
  <si>
    <t>De Nederlandsche Bank N.V.
March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</si>
</sst>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yyyy"/>
  </numFmts>
  <fonts count="38" x14ac:knownFonts="1">
    <font>
      <sz val="10"/>
      <name val="Arial"/>
    </font>
    <font>
      <sz val="10"/>
      <name val="Arial"/>
      <family val="2"/>
    </font>
    <font>
      <b/>
      <sz val="10"/>
      <color indexed="9"/>
      <name val="Arial"/>
      <family val="2"/>
    </font>
    <font>
      <b/>
      <sz val="10"/>
      <name val="Arial"/>
      <family val="2"/>
    </font>
    <font>
      <i/>
      <sz val="10"/>
      <name val="Arial"/>
      <family val="2"/>
    </font>
    <font>
      <sz val="10"/>
      <name val="Arial"/>
      <family val="2"/>
    </font>
    <font>
      <i/>
      <sz val="10"/>
      <color indexed="10"/>
      <name val="Arial"/>
      <family val="2"/>
    </font>
    <font>
      <sz val="8"/>
      <name val="Arial"/>
      <family val="2"/>
    </font>
    <font>
      <b/>
      <i/>
      <sz val="10"/>
      <name val="Arial"/>
      <family val="2"/>
    </font>
    <font>
      <b/>
      <sz val="14"/>
      <color indexed="9"/>
      <name val="Arial"/>
      <family val="2"/>
    </font>
    <font>
      <sz val="10"/>
      <color indexed="9"/>
      <name val="Arial"/>
      <family val="2"/>
    </font>
    <font>
      <b/>
      <sz val="12"/>
      <color indexed="9"/>
      <name val="Arial"/>
      <family val="2"/>
    </font>
    <font>
      <b/>
      <sz val="10"/>
      <color indexed="9"/>
      <name val="Arial"/>
      <family val="2"/>
    </font>
    <font>
      <b/>
      <u/>
      <sz val="10"/>
      <color indexed="9"/>
      <name val="Arial"/>
      <family val="2"/>
    </font>
    <font>
      <i/>
      <sz val="9"/>
      <name val="Arial"/>
      <family val="2"/>
    </font>
    <font>
      <i/>
      <u/>
      <sz val="10"/>
      <name val="Arial"/>
      <family val="2"/>
    </font>
    <font>
      <b/>
      <sz val="12"/>
      <color indexed="10"/>
      <name val="Arial"/>
      <family val="2"/>
    </font>
    <font>
      <b/>
      <sz val="10"/>
      <name val="Arial"/>
      <family val="2"/>
    </font>
    <font>
      <sz val="10"/>
      <color indexed="9"/>
      <name val="Arial"/>
      <family val="2"/>
    </font>
    <font>
      <sz val="10"/>
      <name val="Arial"/>
      <family val="2"/>
    </font>
    <font>
      <b/>
      <sz val="14"/>
      <color indexed="10"/>
      <name val="Arial"/>
      <family val="2"/>
    </font>
    <font>
      <b/>
      <sz val="18"/>
      <color indexed="9"/>
      <name val="Arial"/>
      <family val="2"/>
    </font>
    <font>
      <b/>
      <sz val="20"/>
      <name val="Arial"/>
      <family val="2"/>
    </font>
    <font>
      <b/>
      <sz val="18"/>
      <name val="Arial"/>
      <family val="2"/>
    </font>
    <font>
      <sz val="15"/>
      <name val="Arial"/>
      <family val="2"/>
    </font>
    <font>
      <b/>
      <sz val="15"/>
      <name val="Arial"/>
      <family val="2"/>
    </font>
    <font>
      <i/>
      <sz val="9"/>
      <color indexed="10"/>
      <name val="Arial"/>
      <family val="2"/>
    </font>
    <font>
      <b/>
      <sz val="11"/>
      <color indexed="9"/>
      <name val="Arial"/>
      <family val="2"/>
    </font>
    <font>
      <sz val="9"/>
      <name val="Arial"/>
      <family val="2"/>
    </font>
    <font>
      <b/>
      <sz val="14"/>
      <name val="Arial"/>
      <family val="2"/>
    </font>
    <font>
      <b/>
      <sz val="10"/>
      <color rgb="FFFF0000"/>
      <name val="Arial"/>
      <family val="2"/>
    </font>
    <font>
      <sz val="14"/>
      <color indexed="8"/>
      <name val="Arial"/>
      <family val="2"/>
    </font>
    <font>
      <b/>
      <sz val="10"/>
      <color indexed="8"/>
      <name val="Arial"/>
      <family val="2"/>
    </font>
    <font>
      <sz val="10"/>
      <color rgb="FFFF0000"/>
      <name val="Arial"/>
      <family val="2"/>
    </font>
    <font>
      <b/>
      <sz val="12"/>
      <name val="Arial"/>
      <family val="2"/>
    </font>
    <font>
      <b/>
      <sz val="9"/>
      <color indexed="9"/>
      <name val="Arial"/>
      <family val="2"/>
    </font>
    <font>
      <b/>
      <sz val="14"/>
      <color rgb="FFFF0000"/>
      <name val="Arial"/>
      <family val="2"/>
    </font>
    <font>
      <b/>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rgb="FFCCFFFF"/>
        <bgColor indexed="64"/>
      </patternFill>
    </fill>
    <fill>
      <patternFill patternType="solid">
        <fgColor theme="0"/>
        <bgColor indexed="64"/>
      </patternFill>
    </fill>
    <fill>
      <patternFill patternType="solid">
        <fgColor theme="0" tint="-0.34998626667073579"/>
        <bgColor indexed="64"/>
      </patternFill>
    </fill>
    <fill>
      <patternFill patternType="solid">
        <fgColor rgb="FF0227E0"/>
        <bgColor indexed="64"/>
      </patternFill>
    </fill>
    <fill>
      <patternFill patternType="solid">
        <fgColor rgb="FFFFFF99"/>
        <bgColor indexed="64"/>
      </patternFill>
    </fill>
    <fill>
      <patternFill patternType="solid">
        <fgColor rgb="FF0000FF"/>
        <bgColor indexed="64"/>
      </patternFill>
    </fill>
  </fills>
  <borders count="80">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top style="dotted">
        <color indexed="64"/>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12"/>
      </top>
      <bottom style="hair">
        <color indexed="12"/>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9"/>
      </bottom>
      <diagonal/>
    </border>
    <border>
      <left/>
      <right style="thin">
        <color indexed="64"/>
      </right>
      <top style="medium">
        <color indexed="64"/>
      </top>
      <bottom/>
      <diagonal/>
    </border>
    <border>
      <left style="medium">
        <color indexed="64"/>
      </left>
      <right/>
      <top style="thin">
        <color indexed="9"/>
      </top>
      <bottom style="thin">
        <color indexed="9"/>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394">
    <xf numFmtId="0" fontId="0" fillId="0" borderId="0" xfId="0"/>
    <xf numFmtId="0" fontId="0" fillId="2" borderId="10" xfId="0" applyFill="1" applyBorder="1"/>
    <xf numFmtId="0" fontId="0" fillId="2" borderId="11" xfId="0" applyFill="1" applyBorder="1"/>
    <xf numFmtId="0" fontId="0" fillId="2" borderId="8" xfId="0" applyFill="1" applyBorder="1"/>
    <xf numFmtId="0" fontId="0" fillId="2" borderId="0" xfId="0" applyFill="1"/>
    <xf numFmtId="0" fontId="0" fillId="8" borderId="0" xfId="0" applyFill="1"/>
    <xf numFmtId="0" fontId="18" fillId="3" borderId="7" xfId="0" applyFont="1" applyFill="1" applyBorder="1"/>
    <xf numFmtId="0" fontId="18" fillId="3" borderId="0" xfId="0" applyFont="1" applyFill="1" applyBorder="1"/>
    <xf numFmtId="0" fontId="0" fillId="2" borderId="34" xfId="0" applyFill="1" applyBorder="1"/>
    <xf numFmtId="0" fontId="0" fillId="2" borderId="36" xfId="0" applyFill="1" applyBorder="1"/>
    <xf numFmtId="0" fontId="0" fillId="2" borderId="71" xfId="0" applyFill="1" applyBorder="1"/>
    <xf numFmtId="0" fontId="0" fillId="2" borderId="70" xfId="0" applyFill="1" applyBorder="1" applyAlignment="1">
      <alignment vertical="center"/>
    </xf>
    <xf numFmtId="0" fontId="0" fillId="2" borderId="70" xfId="0" applyFill="1" applyBorder="1" applyAlignment="1">
      <alignment vertical="center" wrapText="1"/>
    </xf>
    <xf numFmtId="0" fontId="0" fillId="2" borderId="72" xfId="0" applyFill="1" applyBorder="1" applyAlignment="1">
      <alignment vertical="center"/>
    </xf>
    <xf numFmtId="0" fontId="0" fillId="2" borderId="73" xfId="0" applyFill="1" applyBorder="1"/>
    <xf numFmtId="0" fontId="3" fillId="2" borderId="53" xfId="0" applyFont="1" applyFill="1" applyBorder="1" applyAlignment="1">
      <alignment horizontal="center"/>
    </xf>
    <xf numFmtId="0" fontId="3" fillId="2" borderId="55"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xf numFmtId="0" fontId="0" fillId="12" borderId="0" xfId="0" applyFill="1"/>
    <xf numFmtId="9" fontId="0" fillId="12" borderId="0" xfId="0" applyNumberFormat="1" applyFill="1"/>
    <xf numFmtId="0" fontId="0" fillId="12" borderId="0" xfId="0" applyFill="1" applyBorder="1"/>
    <xf numFmtId="0" fontId="0" fillId="12" borderId="0" xfId="0" quotePrefix="1" applyFill="1"/>
    <xf numFmtId="0" fontId="18" fillId="3" borderId="9" xfId="0" applyFont="1" applyFill="1" applyBorder="1"/>
    <xf numFmtId="164" fontId="0" fillId="0" borderId="0" xfId="0" applyNumberFormat="1"/>
    <xf numFmtId="164" fontId="0" fillId="0" borderId="71" xfId="0" applyNumberFormat="1" applyBorder="1"/>
    <xf numFmtId="164" fontId="2" fillId="0" borderId="0" xfId="0" applyNumberFormat="1" applyFont="1" applyFill="1" applyBorder="1" applyAlignment="1">
      <alignment horizontal="center" vertical="center"/>
    </xf>
    <xf numFmtId="164" fontId="0" fillId="0" borderId="0" xfId="0" applyNumberFormat="1" applyBorder="1" applyAlignment="1"/>
    <xf numFmtId="164" fontId="0" fillId="0" borderId="71" xfId="0" applyNumberFormat="1" applyBorder="1" applyAlignment="1"/>
    <xf numFmtId="164" fontId="3" fillId="2" borderId="1" xfId="0" applyNumberFormat="1" applyFont="1" applyFill="1" applyBorder="1"/>
    <xf numFmtId="164" fontId="0" fillId="7" borderId="0" xfId="0" applyNumberFormat="1" applyFill="1" applyBorder="1" applyProtection="1">
      <protection locked="0"/>
    </xf>
    <xf numFmtId="164" fontId="0" fillId="0" borderId="0" xfId="0" applyNumberFormat="1" applyBorder="1"/>
    <xf numFmtId="164" fontId="3" fillId="2" borderId="1" xfId="0" applyNumberFormat="1" applyFont="1" applyFill="1" applyBorder="1" applyAlignment="1">
      <alignment horizontal="left"/>
    </xf>
    <xf numFmtId="164" fontId="0" fillId="7" borderId="9" xfId="0" applyNumberFormat="1" applyFill="1" applyBorder="1" applyProtection="1">
      <protection locked="0"/>
    </xf>
    <xf numFmtId="164" fontId="4" fillId="2" borderId="1" xfId="0" quotePrefix="1" applyNumberFormat="1" applyFont="1" applyFill="1" applyBorder="1" applyAlignment="1">
      <alignment horizontal="left"/>
    </xf>
    <xf numFmtId="164" fontId="4" fillId="2" borderId="1" xfId="0" applyNumberFormat="1" applyFont="1" applyFill="1" applyBorder="1" applyAlignment="1">
      <alignment horizontal="left"/>
    </xf>
    <xf numFmtId="164" fontId="4" fillId="7" borderId="1" xfId="0" applyNumberFormat="1" applyFont="1" applyFill="1" applyBorder="1" applyAlignment="1" applyProtection="1">
      <alignment horizontal="left"/>
      <protection locked="0"/>
    </xf>
    <xf numFmtId="164" fontId="3" fillId="2" borderId="4" xfId="0" applyNumberFormat="1" applyFont="1" applyFill="1" applyBorder="1" applyAlignment="1">
      <alignment horizontal="left"/>
    </xf>
    <xf numFmtId="164" fontId="3" fillId="2" borderId="4" xfId="0" applyNumberFormat="1" applyFont="1" applyFill="1" applyBorder="1"/>
    <xf numFmtId="164" fontId="3" fillId="2" borderId="3" xfId="0" applyNumberFormat="1" applyFont="1" applyFill="1" applyBorder="1"/>
    <xf numFmtId="164" fontId="0" fillId="5" borderId="10" xfId="0" applyNumberFormat="1" applyFill="1" applyBorder="1"/>
    <xf numFmtId="164" fontId="0" fillId="5" borderId="11" xfId="0" applyNumberFormat="1" applyFill="1" applyBorder="1"/>
    <xf numFmtId="164" fontId="3" fillId="2" borderId="25" xfId="0" applyNumberFormat="1" applyFont="1" applyFill="1" applyBorder="1" applyAlignment="1">
      <alignment horizontal="left"/>
    </xf>
    <xf numFmtId="164" fontId="2" fillId="3" borderId="26" xfId="0" applyNumberFormat="1" applyFont="1" applyFill="1" applyBorder="1" applyAlignment="1">
      <alignment horizontal="left" wrapText="1"/>
    </xf>
    <xf numFmtId="164" fontId="3" fillId="2" borderId="7" xfId="0" applyNumberFormat="1" applyFont="1" applyFill="1" applyBorder="1"/>
    <xf numFmtId="164" fontId="0" fillId="0" borderId="10" xfId="0" applyNumberFormat="1" applyBorder="1"/>
    <xf numFmtId="164" fontId="0" fillId="0" borderId="0" xfId="0" applyNumberFormat="1" applyAlignment="1">
      <alignment horizontal="center"/>
    </xf>
    <xf numFmtId="164" fontId="10" fillId="0" borderId="0" xfId="0" applyNumberFormat="1" applyFont="1"/>
    <xf numFmtId="164" fontId="18" fillId="3" borderId="17" xfId="0" applyNumberFormat="1" applyFont="1" applyFill="1" applyBorder="1" applyAlignment="1">
      <alignment horizontal="center"/>
    </xf>
    <xf numFmtId="164" fontId="18" fillId="3" borderId="37" xfId="0" applyNumberFormat="1" applyFont="1" applyFill="1" applyBorder="1" applyAlignment="1">
      <alignment horizontal="center"/>
    </xf>
    <xf numFmtId="164" fontId="18" fillId="3" borderId="38" xfId="0" applyNumberFormat="1" applyFont="1" applyFill="1" applyBorder="1" applyAlignment="1">
      <alignment horizontal="center"/>
    </xf>
    <xf numFmtId="164" fontId="1" fillId="5" borderId="9" xfId="0" applyNumberFormat="1" applyFont="1" applyFill="1" applyBorder="1"/>
    <xf numFmtId="164" fontId="19" fillId="5" borderId="9" xfId="0" applyNumberFormat="1" applyFont="1" applyFill="1" applyBorder="1"/>
    <xf numFmtId="164" fontId="1" fillId="5" borderId="46" xfId="0" applyNumberFormat="1" applyFont="1" applyFill="1" applyBorder="1"/>
    <xf numFmtId="164" fontId="19" fillId="5" borderId="46" xfId="0" applyNumberFormat="1" applyFont="1" applyFill="1" applyBorder="1"/>
    <xf numFmtId="164" fontId="1" fillId="5" borderId="47" xfId="0" applyNumberFormat="1" applyFont="1" applyFill="1" applyBorder="1"/>
    <xf numFmtId="164" fontId="19" fillId="5" borderId="47" xfId="0" applyNumberFormat="1" applyFont="1" applyFill="1" applyBorder="1"/>
    <xf numFmtId="164" fontId="1" fillId="5" borderId="11" xfId="0" applyNumberFormat="1" applyFont="1" applyFill="1" applyBorder="1"/>
    <xf numFmtId="164" fontId="19" fillId="5" borderId="11" xfId="0" applyNumberFormat="1" applyFont="1" applyFill="1" applyBorder="1"/>
    <xf numFmtId="164" fontId="17" fillId="4" borderId="13" xfId="0" applyNumberFormat="1" applyFont="1" applyFill="1" applyBorder="1"/>
    <xf numFmtId="164" fontId="0" fillId="5" borderId="6" xfId="0" applyNumberFormat="1" applyFill="1" applyBorder="1" applyAlignment="1">
      <alignment horizontal="center"/>
    </xf>
    <xf numFmtId="164" fontId="1" fillId="5" borderId="40" xfId="0" applyNumberFormat="1" applyFont="1" applyFill="1" applyBorder="1"/>
    <xf numFmtId="164" fontId="19" fillId="5" borderId="40" xfId="0" applyNumberFormat="1" applyFont="1" applyFill="1" applyBorder="1"/>
    <xf numFmtId="164" fontId="10" fillId="3" borderId="17" xfId="0" applyNumberFormat="1" applyFont="1" applyFill="1" applyBorder="1"/>
    <xf numFmtId="164" fontId="3" fillId="5" borderId="13" xfId="0" applyNumberFormat="1" applyFont="1" applyFill="1" applyBorder="1"/>
    <xf numFmtId="164" fontId="2" fillId="3" borderId="12" xfId="0" applyNumberFormat="1" applyFont="1" applyFill="1" applyBorder="1" applyAlignment="1"/>
    <xf numFmtId="164" fontId="2" fillId="3" borderId="34" xfId="0" applyNumberFormat="1" applyFont="1" applyFill="1" applyBorder="1" applyAlignment="1"/>
    <xf numFmtId="164" fontId="2" fillId="3" borderId="42" xfId="0" applyNumberFormat="1" applyFont="1" applyFill="1" applyBorder="1" applyAlignment="1">
      <alignment horizontal="center"/>
    </xf>
    <xf numFmtId="164" fontId="2" fillId="3" borderId="0" xfId="0" applyNumberFormat="1" applyFont="1" applyFill="1" applyBorder="1" applyAlignment="1">
      <alignment horizontal="center"/>
    </xf>
    <xf numFmtId="164" fontId="2" fillId="3" borderId="19" xfId="0" applyNumberFormat="1" applyFont="1" applyFill="1" applyBorder="1"/>
    <xf numFmtId="164" fontId="2" fillId="3" borderId="17" xfId="0" applyNumberFormat="1" applyFont="1" applyFill="1" applyBorder="1"/>
    <xf numFmtId="164" fontId="0" fillId="2" borderId="7" xfId="0" applyNumberFormat="1" applyFill="1" applyBorder="1"/>
    <xf numFmtId="164" fontId="0" fillId="2" borderId="0" xfId="0" applyNumberFormat="1" applyFill="1" applyBorder="1"/>
    <xf numFmtId="164" fontId="0" fillId="6" borderId="0" xfId="0" applyNumberFormat="1" applyFill="1" applyBorder="1" applyAlignment="1">
      <alignment horizontal="right"/>
    </xf>
    <xf numFmtId="164" fontId="4" fillId="2" borderId="7" xfId="0" quotePrefix="1" applyNumberFormat="1" applyFont="1" applyFill="1" applyBorder="1"/>
    <xf numFmtId="164" fontId="4" fillId="2" borderId="0" xfId="0" quotePrefix="1" applyNumberFormat="1" applyFont="1" applyFill="1" applyBorder="1"/>
    <xf numFmtId="164" fontId="0" fillId="2" borderId="30" xfId="0" applyNumberFormat="1" applyFill="1" applyBorder="1"/>
    <xf numFmtId="164" fontId="0" fillId="2" borderId="21" xfId="0" applyNumberFormat="1" applyFill="1" applyBorder="1"/>
    <xf numFmtId="164" fontId="0" fillId="6" borderId="21" xfId="0" applyNumberFormat="1" applyFill="1" applyBorder="1" applyAlignment="1">
      <alignment horizontal="right"/>
    </xf>
    <xf numFmtId="164" fontId="5" fillId="2" borderId="30" xfId="0" applyNumberFormat="1" applyFont="1" applyFill="1" applyBorder="1"/>
    <xf numFmtId="164" fontId="5" fillId="2" borderId="21" xfId="0" applyNumberFormat="1" applyFont="1" applyFill="1" applyBorder="1"/>
    <xf numFmtId="164" fontId="5" fillId="2" borderId="13" xfId="0" applyNumberFormat="1" applyFont="1" applyFill="1" applyBorder="1"/>
    <xf numFmtId="164" fontId="5" fillId="2" borderId="6" xfId="0" applyNumberFormat="1" applyFont="1" applyFill="1" applyBorder="1"/>
    <xf numFmtId="164" fontId="5" fillId="2" borderId="7" xfId="0" applyNumberFormat="1" applyFont="1" applyFill="1" applyBorder="1"/>
    <xf numFmtId="164" fontId="5" fillId="2" borderId="0" xfId="0" applyNumberFormat="1" applyFont="1" applyFill="1" applyBorder="1"/>
    <xf numFmtId="164" fontId="0" fillId="2" borderId="0" xfId="0" applyNumberFormat="1" applyFill="1"/>
    <xf numFmtId="164" fontId="0" fillId="0" borderId="0" xfId="0" applyNumberFormat="1" applyAlignment="1"/>
    <xf numFmtId="164" fontId="2" fillId="3" borderId="32" xfId="0" applyNumberFormat="1" applyFont="1" applyFill="1" applyBorder="1"/>
    <xf numFmtId="164" fontId="2" fillId="3" borderId="33" xfId="0" applyNumberFormat="1" applyFont="1" applyFill="1" applyBorder="1"/>
    <xf numFmtId="164" fontId="2" fillId="3" borderId="44" xfId="0" applyNumberFormat="1" applyFont="1" applyFill="1" applyBorder="1"/>
    <xf numFmtId="164" fontId="2" fillId="3" borderId="45" xfId="0" applyNumberFormat="1" applyFont="1" applyFill="1" applyBorder="1"/>
    <xf numFmtId="164" fontId="5" fillId="11" borderId="12" xfId="0" applyNumberFormat="1" applyFont="1" applyFill="1" applyBorder="1"/>
    <xf numFmtId="164" fontId="5" fillId="2" borderId="62" xfId="0" applyNumberFormat="1" applyFont="1" applyFill="1" applyBorder="1"/>
    <xf numFmtId="164" fontId="4" fillId="2" borderId="24" xfId="0" applyNumberFormat="1" applyFont="1" applyFill="1" applyBorder="1" applyAlignment="1">
      <alignment horizontal="left"/>
    </xf>
    <xf numFmtId="164" fontId="1" fillId="2" borderId="7" xfId="0" quotePrefix="1" applyNumberFormat="1" applyFont="1" applyFill="1" applyBorder="1"/>
    <xf numFmtId="164" fontId="5" fillId="2" borderId="24" xfId="0" quotePrefix="1" applyNumberFormat="1" applyFont="1" applyFill="1" applyBorder="1"/>
    <xf numFmtId="164" fontId="4" fillId="2" borderId="7" xfId="0" quotePrefix="1" applyNumberFormat="1" applyFont="1" applyFill="1" applyBorder="1" applyAlignment="1">
      <alignment horizontal="left" indent="1"/>
    </xf>
    <xf numFmtId="164" fontId="5" fillId="2" borderId="7" xfId="0" quotePrefix="1" applyNumberFormat="1" applyFont="1" applyFill="1" applyBorder="1"/>
    <xf numFmtId="164" fontId="5" fillId="2" borderId="24" xfId="0" applyNumberFormat="1" applyFont="1" applyFill="1" applyBorder="1"/>
    <xf numFmtId="164" fontId="3" fillId="2" borderId="48" xfId="0" applyNumberFormat="1" applyFont="1" applyFill="1" applyBorder="1"/>
    <xf numFmtId="164" fontId="0" fillId="10" borderId="49" xfId="0" applyNumberFormat="1" applyFill="1" applyBorder="1"/>
    <xf numFmtId="164" fontId="0" fillId="2" borderId="49" xfId="0" applyNumberFormat="1" applyFill="1" applyBorder="1"/>
    <xf numFmtId="164" fontId="3" fillId="2" borderId="63" xfId="0" quotePrefix="1" applyNumberFormat="1" applyFont="1" applyFill="1" applyBorder="1"/>
    <xf numFmtId="164" fontId="0" fillId="10" borderId="49" xfId="0" quotePrefix="1" applyNumberFormat="1" applyFill="1" applyBorder="1" applyProtection="1">
      <protection locked="0"/>
    </xf>
    <xf numFmtId="164" fontId="0" fillId="0" borderId="9" xfId="0" applyNumberFormat="1" applyBorder="1"/>
    <xf numFmtId="164" fontId="2" fillId="3" borderId="16" xfId="0" applyNumberFormat="1" applyFont="1" applyFill="1" applyBorder="1"/>
    <xf numFmtId="164" fontId="2" fillId="3" borderId="14" xfId="0" applyNumberFormat="1" applyFont="1" applyFill="1" applyBorder="1"/>
    <xf numFmtId="164" fontId="2" fillId="3" borderId="15" xfId="0" applyNumberFormat="1" applyFont="1" applyFill="1" applyBorder="1"/>
    <xf numFmtId="164" fontId="0" fillId="2" borderId="8" xfId="0" applyNumberFormat="1" applyFill="1" applyBorder="1"/>
    <xf numFmtId="164" fontId="0" fillId="2" borderId="10" xfId="0" applyNumberFormat="1" applyFill="1" applyBorder="1"/>
    <xf numFmtId="164" fontId="30" fillId="2" borderId="0" xfId="0" quotePrefix="1" applyNumberFormat="1" applyFont="1" applyFill="1" applyBorder="1"/>
    <xf numFmtId="164" fontId="0" fillId="2" borderId="9" xfId="0" applyNumberFormat="1" applyFill="1" applyBorder="1"/>
    <xf numFmtId="164" fontId="11" fillId="3" borderId="12" xfId="0" applyNumberFormat="1" applyFont="1" applyFill="1" applyBorder="1" applyAlignment="1">
      <alignment horizontal="center" vertical="center"/>
    </xf>
    <xf numFmtId="164" fontId="11" fillId="3" borderId="34" xfId="0" applyNumberFormat="1" applyFont="1" applyFill="1" applyBorder="1" applyAlignment="1">
      <alignment horizontal="center" vertical="center"/>
    </xf>
    <xf numFmtId="164" fontId="11" fillId="3" borderId="36" xfId="0" applyNumberFormat="1" applyFont="1" applyFill="1" applyBorder="1" applyAlignment="1">
      <alignment horizontal="center" vertical="center"/>
    </xf>
    <xf numFmtId="164" fontId="0" fillId="3" borderId="19" xfId="0" applyNumberFormat="1" applyFill="1" applyBorder="1"/>
    <xf numFmtId="164" fontId="0" fillId="3" borderId="17" xfId="0" applyNumberFormat="1" applyFill="1" applyBorder="1"/>
    <xf numFmtId="164" fontId="2" fillId="3" borderId="18" xfId="0" applyNumberFormat="1" applyFont="1" applyFill="1" applyBorder="1"/>
    <xf numFmtId="164" fontId="0" fillId="2" borderId="32" xfId="0" applyNumberFormat="1" applyFill="1" applyBorder="1"/>
    <xf numFmtId="164" fontId="0" fillId="2" borderId="33" xfId="0" applyNumberFormat="1" applyFill="1" applyBorder="1"/>
    <xf numFmtId="164" fontId="0" fillId="2" borderId="24" xfId="0" applyNumberFormat="1" applyFill="1" applyBorder="1"/>
    <xf numFmtId="164" fontId="0" fillId="7" borderId="10" xfId="0" applyNumberFormat="1" applyFill="1" applyBorder="1" applyProtection="1">
      <protection locked="0"/>
    </xf>
    <xf numFmtId="164" fontId="0" fillId="2" borderId="35" xfId="0" applyNumberFormat="1" applyFill="1" applyBorder="1"/>
    <xf numFmtId="164" fontId="0" fillId="2" borderId="11" xfId="0" applyNumberFormat="1" applyFill="1" applyBorder="1"/>
    <xf numFmtId="164" fontId="0" fillId="3" borderId="7" xfId="0" applyNumberFormat="1" applyFill="1" applyBorder="1"/>
    <xf numFmtId="164" fontId="2" fillId="3" borderId="7" xfId="0" applyNumberFormat="1" applyFont="1" applyFill="1" applyBorder="1"/>
    <xf numFmtId="164" fontId="2" fillId="3" borderId="24" xfId="0" applyNumberFormat="1" applyFont="1" applyFill="1" applyBorder="1" applyAlignment="1">
      <alignment horizontal="center"/>
    </xf>
    <xf numFmtId="164" fontId="2" fillId="3" borderId="20" xfId="0" applyNumberFormat="1" applyFont="1" applyFill="1" applyBorder="1" applyAlignment="1">
      <alignment horizontal="center"/>
    </xf>
    <xf numFmtId="164" fontId="0" fillId="2" borderId="43" xfId="0" applyNumberFormat="1" applyFill="1" applyBorder="1"/>
    <xf numFmtId="164" fontId="0" fillId="11" borderId="0" xfId="0" applyNumberFormat="1" applyFill="1" applyBorder="1"/>
    <xf numFmtId="164" fontId="0" fillId="2" borderId="0" xfId="0" applyNumberFormat="1" applyFill="1" applyBorder="1" applyAlignment="1">
      <alignment horizontal="center" vertical="top" wrapText="1"/>
    </xf>
    <xf numFmtId="164" fontId="0" fillId="2" borderId="33" xfId="0" applyNumberFormat="1" applyFill="1" applyBorder="1" applyAlignment="1">
      <alignment vertical="top" wrapText="1"/>
    </xf>
    <xf numFmtId="164" fontId="0" fillId="2" borderId="45" xfId="0" applyNumberFormat="1" applyFill="1" applyBorder="1" applyAlignment="1">
      <alignment vertical="top" wrapText="1"/>
    </xf>
    <xf numFmtId="164" fontId="0" fillId="0" borderId="17" xfId="0" applyNumberFormat="1" applyBorder="1"/>
    <xf numFmtId="164" fontId="0" fillId="6" borderId="17" xfId="0" applyNumberFormat="1" applyFill="1" applyBorder="1"/>
    <xf numFmtId="164" fontId="0" fillId="6" borderId="9" xfId="0" applyNumberFormat="1" applyFill="1" applyBorder="1"/>
    <xf numFmtId="164" fontId="0" fillId="0" borderId="59" xfId="0" applyNumberFormat="1" applyBorder="1"/>
    <xf numFmtId="164" fontId="0" fillId="2" borderId="7" xfId="0" quotePrefix="1" applyNumberFormat="1" applyFill="1" applyBorder="1" applyAlignment="1">
      <alignment horizontal="left"/>
    </xf>
    <xf numFmtId="164" fontId="0" fillId="2" borderId="0" xfId="0" applyNumberFormat="1" applyFill="1" applyBorder="1" applyAlignment="1">
      <alignment horizontal="left"/>
    </xf>
    <xf numFmtId="164" fontId="0" fillId="11" borderId="21" xfId="0" applyNumberFormat="1" applyFill="1" applyBorder="1"/>
    <xf numFmtId="164" fontId="0" fillId="2" borderId="0" xfId="0" quotePrefix="1" applyNumberFormat="1" applyFill="1" applyBorder="1" applyAlignment="1">
      <alignment horizontal="left"/>
    </xf>
    <xf numFmtId="164" fontId="0" fillId="2" borderId="22" xfId="0" applyNumberFormat="1" applyFill="1" applyBorder="1" applyAlignment="1">
      <alignment horizontal="left"/>
    </xf>
    <xf numFmtId="164" fontId="0" fillId="2" borderId="23" xfId="0" applyNumberFormat="1" applyFill="1" applyBorder="1" applyAlignment="1">
      <alignment horizontal="left"/>
    </xf>
    <xf numFmtId="164" fontId="0" fillId="11" borderId="23" xfId="0" applyNumberFormat="1" applyFill="1" applyBorder="1"/>
    <xf numFmtId="164" fontId="0" fillId="2" borderId="30" xfId="0" quotePrefix="1" applyNumberFormat="1" applyFill="1" applyBorder="1" applyAlignment="1">
      <alignment horizontal="left"/>
    </xf>
    <xf numFmtId="164" fontId="0" fillId="2" borderId="21" xfId="0" applyNumberFormat="1" applyFill="1" applyBorder="1" applyAlignment="1">
      <alignment horizontal="left"/>
    </xf>
    <xf numFmtId="164" fontId="5" fillId="2" borderId="7" xfId="0" quotePrefix="1" applyNumberFormat="1" applyFont="1" applyFill="1" applyBorder="1" applyAlignment="1">
      <alignment horizontal="left"/>
    </xf>
    <xf numFmtId="164" fontId="5" fillId="2" borderId="22" xfId="0" applyNumberFormat="1" applyFont="1" applyFill="1" applyBorder="1" applyAlignment="1">
      <alignment horizontal="left"/>
    </xf>
    <xf numFmtId="164" fontId="0" fillId="2" borderId="23" xfId="0" applyNumberFormat="1" applyFill="1" applyBorder="1"/>
    <xf numFmtId="164" fontId="0" fillId="2" borderId="48" xfId="0" applyNumberFormat="1" applyFill="1" applyBorder="1" applyAlignment="1">
      <alignment horizontal="left"/>
    </xf>
    <xf numFmtId="164" fontId="0" fillId="11" borderId="10" xfId="0" applyNumberFormat="1" applyFill="1" applyBorder="1"/>
    <xf numFmtId="164" fontId="0" fillId="7" borderId="11" xfId="0" applyNumberFormat="1" applyFill="1" applyBorder="1" applyProtection="1">
      <protection locked="0"/>
    </xf>
    <xf numFmtId="164" fontId="5" fillId="12" borderId="0" xfId="0" applyNumberFormat="1" applyFont="1" applyFill="1"/>
    <xf numFmtId="164" fontId="2" fillId="13" borderId="64" xfId="0" applyNumberFormat="1" applyFont="1" applyFill="1" applyBorder="1" applyAlignment="1">
      <alignment horizontal="center" vertical="center" wrapText="1"/>
    </xf>
    <xf numFmtId="164" fontId="2" fillId="13" borderId="11" xfId="0" applyNumberFormat="1" applyFont="1" applyFill="1" applyBorder="1" applyAlignment="1">
      <alignment horizontal="center" vertical="center" wrapText="1"/>
    </xf>
    <xf numFmtId="164" fontId="2" fillId="13" borderId="65" xfId="0" applyNumberFormat="1" applyFont="1" applyFill="1" applyBorder="1" applyAlignment="1">
      <alignment horizontal="center" vertical="center" wrapText="1"/>
    </xf>
    <xf numFmtId="164" fontId="10" fillId="13" borderId="24" xfId="0" applyNumberFormat="1" applyFont="1" applyFill="1" applyBorder="1" applyAlignment="1">
      <alignment horizontal="center" vertical="center" wrapText="1"/>
    </xf>
    <xf numFmtId="164" fontId="10" fillId="13" borderId="0" xfId="0" applyNumberFormat="1" applyFont="1" applyFill="1" applyBorder="1" applyAlignment="1">
      <alignment horizontal="center" vertical="center" wrapText="1"/>
    </xf>
    <xf numFmtId="164" fontId="10" fillId="13" borderId="20" xfId="0" applyNumberFormat="1" applyFont="1" applyFill="1" applyBorder="1" applyAlignment="1">
      <alignment horizontal="center" vertical="center" wrapText="1"/>
    </xf>
    <xf numFmtId="164" fontId="10" fillId="13" borderId="66" xfId="0" applyNumberFormat="1" applyFont="1" applyFill="1" applyBorder="1" applyAlignment="1">
      <alignment horizontal="center" vertical="center" wrapText="1"/>
    </xf>
    <xf numFmtId="164" fontId="10" fillId="13" borderId="42" xfId="0" applyNumberFormat="1" applyFont="1" applyFill="1" applyBorder="1" applyAlignment="1">
      <alignment horizontal="left" vertical="center" wrapText="1"/>
    </xf>
    <xf numFmtId="164" fontId="10" fillId="13" borderId="9" xfId="0" applyNumberFormat="1" applyFont="1" applyFill="1" applyBorder="1" applyAlignment="1">
      <alignment horizontal="left" vertical="center" wrapText="1"/>
    </xf>
    <xf numFmtId="164" fontId="5" fillId="11" borderId="67" xfId="0" applyNumberFormat="1" applyFont="1" applyFill="1" applyBorder="1" applyAlignment="1">
      <alignment horizontal="left" vertical="center" wrapText="1"/>
    </xf>
    <xf numFmtId="164" fontId="4" fillId="11" borderId="67" xfId="0" applyNumberFormat="1" applyFont="1" applyFill="1" applyBorder="1" applyAlignment="1">
      <alignment horizontal="left" vertical="center" wrapText="1" indent="1"/>
    </xf>
    <xf numFmtId="164" fontId="5" fillId="11" borderId="68" xfId="0" applyNumberFormat="1" applyFont="1" applyFill="1" applyBorder="1" applyAlignment="1">
      <alignment horizontal="left" vertical="center" wrapText="1"/>
    </xf>
    <xf numFmtId="164" fontId="1" fillId="11" borderId="7" xfId="0" applyNumberFormat="1" applyFont="1" applyFill="1" applyBorder="1" applyAlignment="1">
      <alignment horizontal="left" vertical="center" wrapText="1" indent="1"/>
    </xf>
    <xf numFmtId="164" fontId="5" fillId="11" borderId="68" xfId="0" applyNumberFormat="1" applyFont="1" applyFill="1" applyBorder="1" applyAlignment="1">
      <alignment horizontal="left" vertical="center" wrapText="1" indent="1"/>
    </xf>
    <xf numFmtId="164" fontId="5" fillId="11" borderId="3" xfId="0" applyNumberFormat="1" applyFont="1" applyFill="1" applyBorder="1" applyAlignment="1">
      <alignment horizontal="left" vertical="center" wrapText="1" indent="1"/>
    </xf>
    <xf numFmtId="164" fontId="5" fillId="6" borderId="10" xfId="0" applyNumberFormat="1" applyFont="1" applyFill="1" applyBorder="1"/>
    <xf numFmtId="164" fontId="5" fillId="6" borderId="53" xfId="0" applyNumberFormat="1" applyFont="1" applyFill="1" applyBorder="1"/>
    <xf numFmtId="164" fontId="5" fillId="6" borderId="55" xfId="0" applyNumberFormat="1" applyFont="1" applyFill="1" applyBorder="1"/>
    <xf numFmtId="164" fontId="5" fillId="11" borderId="13" xfId="0" applyNumberFormat="1" applyFont="1" applyFill="1" applyBorder="1"/>
    <xf numFmtId="164" fontId="5" fillId="11" borderId="6" xfId="0" applyNumberFormat="1" applyFont="1" applyFill="1" applyBorder="1"/>
    <xf numFmtId="164" fontId="3" fillId="11" borderId="74" xfId="0" applyNumberFormat="1" applyFont="1" applyFill="1" applyBorder="1"/>
    <xf numFmtId="164" fontId="5" fillId="12" borderId="0" xfId="0" applyNumberFormat="1" applyFont="1" applyFill="1" applyBorder="1"/>
    <xf numFmtId="164" fontId="0" fillId="10" borderId="0" xfId="0" applyNumberFormat="1" applyFill="1" applyBorder="1" applyProtection="1"/>
    <xf numFmtId="164" fontId="0" fillId="10" borderId="9" xfId="0" applyNumberFormat="1" applyFill="1" applyBorder="1" applyProtection="1"/>
    <xf numFmtId="164" fontId="0" fillId="5" borderId="74" xfId="0" applyNumberFormat="1" applyFill="1" applyBorder="1" applyAlignment="1" applyProtection="1">
      <alignment horizontal="right"/>
    </xf>
    <xf numFmtId="0" fontId="0" fillId="2" borderId="20" xfId="0" applyFill="1" applyBorder="1" applyProtection="1"/>
    <xf numFmtId="0" fontId="0" fillId="2" borderId="39" xfId="0" applyFill="1" applyBorder="1" applyProtection="1"/>
    <xf numFmtId="0" fontId="0" fillId="2" borderId="9" xfId="0" applyFill="1" applyBorder="1" applyProtection="1"/>
    <xf numFmtId="3" fontId="0" fillId="2" borderId="20" xfId="0" applyNumberFormat="1" applyFill="1" applyBorder="1" applyProtection="1"/>
    <xf numFmtId="3" fontId="0" fillId="2" borderId="39" xfId="0" applyNumberFormat="1" applyFill="1" applyBorder="1" applyProtection="1"/>
    <xf numFmtId="3" fontId="0" fillId="2" borderId="53" xfId="0" applyNumberFormat="1" applyFill="1" applyBorder="1" applyProtection="1"/>
    <xf numFmtId="0" fontId="0" fillId="2" borderId="55" xfId="0" applyFill="1" applyBorder="1" applyProtection="1"/>
    <xf numFmtId="3" fontId="0" fillId="2" borderId="55" xfId="0" applyNumberFormat="1" applyFill="1" applyBorder="1" applyProtection="1"/>
    <xf numFmtId="0" fontId="0" fillId="2" borderId="11" xfId="0" applyFill="1" applyBorder="1" applyProtection="1"/>
    <xf numFmtId="0" fontId="28" fillId="9" borderId="52" xfId="0" applyFont="1" applyFill="1" applyBorder="1" applyAlignment="1" applyProtection="1">
      <alignment horizontal="center" vertical="center" wrapText="1"/>
    </xf>
    <xf numFmtId="0" fontId="28" fillId="9" borderId="31"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wrapText="1"/>
    </xf>
    <xf numFmtId="0" fontId="28" fillId="9" borderId="15" xfId="0" applyFont="1" applyFill="1" applyBorder="1" applyAlignment="1" applyProtection="1">
      <alignment horizontal="center" vertical="center" wrapText="1"/>
    </xf>
    <xf numFmtId="0" fontId="28" fillId="9" borderId="54" xfId="0" applyFont="1" applyFill="1" applyBorder="1" applyAlignment="1" applyProtection="1">
      <alignment horizontal="center" vertical="center" wrapText="1"/>
    </xf>
    <xf numFmtId="0" fontId="28" fillId="9" borderId="51"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54" xfId="0" applyFont="1" applyFill="1" applyBorder="1" applyAlignment="1" applyProtection="1">
      <alignment horizontal="center" vertical="center" wrapText="1"/>
    </xf>
    <xf numFmtId="0" fontId="28" fillId="6" borderId="51" xfId="0" applyFont="1" applyFill="1" applyBorder="1" applyAlignment="1" applyProtection="1">
      <alignment horizontal="center" vertical="center" wrapText="1"/>
    </xf>
    <xf numFmtId="164" fontId="1" fillId="7" borderId="0" xfId="0" applyNumberFormat="1" applyFont="1" applyFill="1" applyBorder="1" applyProtection="1">
      <protection locked="0"/>
    </xf>
    <xf numFmtId="164" fontId="0" fillId="0" borderId="0" xfId="0" applyNumberFormat="1"/>
    <xf numFmtId="164" fontId="2" fillId="3" borderId="8" xfId="0" applyNumberFormat="1" applyFont="1" applyFill="1" applyBorder="1" applyAlignment="1">
      <alignment horizontal="center"/>
    </xf>
    <xf numFmtId="164" fontId="2" fillId="3" borderId="10" xfId="0" applyNumberFormat="1" applyFont="1" applyFill="1" applyBorder="1" applyAlignment="1">
      <alignment horizontal="center"/>
    </xf>
    <xf numFmtId="164" fontId="2" fillId="3" borderId="11" xfId="0" applyNumberFormat="1" applyFont="1" applyFill="1" applyBorder="1" applyAlignment="1">
      <alignment horizontal="center"/>
    </xf>
    <xf numFmtId="164" fontId="1" fillId="2" borderId="1" xfId="0" quotePrefix="1" applyNumberFormat="1" applyFont="1" applyFill="1" applyBorder="1" applyAlignment="1">
      <alignment horizontal="left"/>
    </xf>
    <xf numFmtId="164" fontId="0" fillId="0" borderId="7" xfId="0" applyNumberFormat="1" applyFill="1" applyBorder="1"/>
    <xf numFmtId="164" fontId="0" fillId="0" borderId="0" xfId="0" applyNumberFormat="1" applyFill="1" applyBorder="1"/>
    <xf numFmtId="164" fontId="2" fillId="0" borderId="12" xfId="0" applyNumberFormat="1" applyFont="1" applyFill="1" applyBorder="1"/>
    <xf numFmtId="164" fontId="2" fillId="0" borderId="34" xfId="0" applyNumberFormat="1" applyFont="1" applyFill="1" applyBorder="1" applyAlignment="1">
      <alignment horizontal="center" wrapText="1"/>
    </xf>
    <xf numFmtId="164" fontId="0" fillId="6" borderId="0" xfId="0" applyNumberFormat="1" applyFill="1" applyBorder="1"/>
    <xf numFmtId="164" fontId="1" fillId="2" borderId="0" xfId="0" applyNumberFormat="1" applyFont="1" applyFill="1" applyBorder="1" applyAlignment="1">
      <alignment horizontal="center" vertical="top" wrapText="1"/>
    </xf>
    <xf numFmtId="164" fontId="0" fillId="11" borderId="33" xfId="0" applyNumberFormat="1" applyFill="1" applyBorder="1" applyAlignment="1">
      <alignment vertical="top" wrapText="1"/>
    </xf>
    <xf numFmtId="164" fontId="0" fillId="5" borderId="6" xfId="0" applyNumberFormat="1" applyFill="1" applyBorder="1" applyAlignment="1">
      <alignment horizontal="right"/>
    </xf>
    <xf numFmtId="164" fontId="1" fillId="2" borderId="0" xfId="0" applyNumberFormat="1" applyFont="1" applyFill="1" applyBorder="1"/>
    <xf numFmtId="164" fontId="0" fillId="5" borderId="10" xfId="0" applyNumberFormat="1" applyFill="1" applyBorder="1" applyAlignment="1">
      <alignment horizontal="right"/>
    </xf>
    <xf numFmtId="164" fontId="0" fillId="7" borderId="36" xfId="0" applyNumberFormat="1" applyFill="1" applyBorder="1" applyProtection="1">
      <protection locked="0"/>
    </xf>
    <xf numFmtId="164" fontId="3" fillId="2" borderId="75" xfId="0" applyNumberFormat="1" applyFont="1" applyFill="1" applyBorder="1"/>
    <xf numFmtId="164" fontId="8" fillId="2" borderId="3" xfId="0" applyNumberFormat="1" applyFont="1" applyFill="1" applyBorder="1" applyAlignment="1">
      <alignment horizontal="left"/>
    </xf>
    <xf numFmtId="164" fontId="0" fillId="4" borderId="75" xfId="0" applyNumberFormat="1" applyFill="1" applyBorder="1"/>
    <xf numFmtId="164" fontId="0" fillId="4" borderId="4" xfId="0" applyNumberFormat="1" applyFill="1" applyBorder="1"/>
    <xf numFmtId="164" fontId="0" fillId="4" borderId="1" xfId="0" applyNumberFormat="1" applyFill="1" applyBorder="1"/>
    <xf numFmtId="164" fontId="0" fillId="4" borderId="76" xfId="0" applyNumberFormat="1" applyFill="1" applyBorder="1"/>
    <xf numFmtId="164" fontId="0" fillId="4" borderId="3" xfId="0" applyNumberFormat="1" applyFill="1" applyBorder="1"/>
    <xf numFmtId="164" fontId="0" fillId="7" borderId="57" xfId="0" applyNumberFormat="1" applyFill="1" applyBorder="1" applyProtection="1">
      <protection locked="0"/>
    </xf>
    <xf numFmtId="164" fontId="0" fillId="7" borderId="20" xfId="0" applyNumberFormat="1" applyFill="1" applyBorder="1" applyProtection="1">
      <protection locked="0"/>
    </xf>
    <xf numFmtId="164" fontId="0" fillId="7" borderId="53" xfId="0" applyNumberFormat="1" applyFill="1" applyBorder="1" applyProtection="1">
      <protection locked="0"/>
    </xf>
    <xf numFmtId="164" fontId="0" fillId="7" borderId="35" xfId="0" applyNumberFormat="1" applyFill="1" applyBorder="1" applyProtection="1">
      <protection locked="0"/>
    </xf>
    <xf numFmtId="164" fontId="0" fillId="6" borderId="34" xfId="0" applyNumberFormat="1" applyFill="1" applyBorder="1" applyAlignment="1">
      <alignment horizontal="right"/>
    </xf>
    <xf numFmtId="164" fontId="0" fillId="5" borderId="35" xfId="0" applyNumberFormat="1" applyFill="1" applyBorder="1" applyAlignment="1">
      <alignment horizontal="right"/>
    </xf>
    <xf numFmtId="164" fontId="0" fillId="6" borderId="10" xfId="0" applyNumberFormat="1" applyFill="1" applyBorder="1" applyAlignment="1">
      <alignment horizontal="right"/>
    </xf>
    <xf numFmtId="164" fontId="0" fillId="2" borderId="57" xfId="0" applyNumberFormat="1" applyFill="1" applyBorder="1"/>
    <xf numFmtId="164" fontId="4" fillId="2" borderId="20" xfId="0" quotePrefix="1" applyNumberFormat="1" applyFont="1" applyFill="1" applyBorder="1"/>
    <xf numFmtId="164" fontId="0" fillId="2" borderId="78" xfId="0" applyNumberFormat="1" applyFill="1" applyBorder="1"/>
    <xf numFmtId="164" fontId="5" fillId="2" borderId="77" xfId="0" applyNumberFormat="1" applyFont="1" applyFill="1" applyBorder="1"/>
    <xf numFmtId="164" fontId="5" fillId="2" borderId="78" xfId="0" applyNumberFormat="1" applyFont="1" applyFill="1" applyBorder="1"/>
    <xf numFmtId="164" fontId="13" fillId="3" borderId="41" xfId="0" applyNumberFormat="1" applyFont="1" applyFill="1" applyBorder="1" applyAlignment="1">
      <alignment horizontal="center"/>
    </xf>
    <xf numFmtId="164" fontId="2" fillId="3" borderId="41" xfId="0" applyNumberFormat="1" applyFont="1" applyFill="1" applyBorder="1" applyAlignment="1">
      <alignment horizontal="center"/>
    </xf>
    <xf numFmtId="164" fontId="2" fillId="3" borderId="55" xfId="0" applyNumberFormat="1" applyFont="1" applyFill="1" applyBorder="1" applyAlignment="1">
      <alignment horizontal="center"/>
    </xf>
    <xf numFmtId="164" fontId="5" fillId="4" borderId="4" xfId="0" applyNumberFormat="1" applyFont="1" applyFill="1" applyBorder="1"/>
    <xf numFmtId="164" fontId="5" fillId="4" borderId="1" xfId="0" applyNumberFormat="1" applyFont="1" applyFill="1" applyBorder="1"/>
    <xf numFmtId="164" fontId="18" fillId="3" borderId="10" xfId="0" applyNumberFormat="1" applyFont="1" applyFill="1" applyBorder="1" applyAlignment="1">
      <alignment horizontal="center"/>
    </xf>
    <xf numFmtId="0" fontId="0" fillId="6" borderId="17" xfId="0" applyFill="1" applyBorder="1" applyAlignment="1"/>
    <xf numFmtId="164" fontId="1" fillId="14" borderId="69" xfId="0" applyNumberFormat="1" applyFont="1" applyFill="1" applyBorder="1" applyAlignment="1" applyProtection="1">
      <alignment horizontal="left" vertical="center" wrapText="1"/>
      <protection locked="0"/>
    </xf>
    <xf numFmtId="164" fontId="0" fillId="0" borderId="9" xfId="0" applyNumberFormat="1" applyBorder="1"/>
    <xf numFmtId="164" fontId="4" fillId="0" borderId="1" xfId="0" applyNumberFormat="1" applyFont="1" applyFill="1" applyBorder="1" applyAlignment="1" applyProtection="1">
      <alignment horizontal="left"/>
    </xf>
    <xf numFmtId="164" fontId="4" fillId="2" borderId="2" xfId="0" applyNumberFormat="1" applyFont="1" applyFill="1" applyBorder="1" applyAlignment="1" applyProtection="1">
      <alignment horizontal="left"/>
    </xf>
    <xf numFmtId="164" fontId="4" fillId="2" borderId="27" xfId="0" applyNumberFormat="1" applyFont="1" applyFill="1" applyBorder="1" applyAlignment="1" applyProtection="1">
      <alignment horizontal="left"/>
    </xf>
    <xf numFmtId="164" fontId="4" fillId="2" borderId="1" xfId="0" quotePrefix="1" applyNumberFormat="1" applyFont="1" applyFill="1" applyBorder="1" applyAlignment="1" applyProtection="1">
      <alignment horizontal="left"/>
    </xf>
    <xf numFmtId="164" fontId="35" fillId="3" borderId="5" xfId="0" applyNumberFormat="1" applyFont="1" applyFill="1" applyBorder="1" applyAlignment="1">
      <alignment horizontal="right" wrapText="1"/>
    </xf>
    <xf numFmtId="164" fontId="35" fillId="3" borderId="5" xfId="0" applyNumberFormat="1" applyFont="1" applyFill="1" applyBorder="1" applyAlignment="1">
      <alignment horizontal="right"/>
    </xf>
    <xf numFmtId="164" fontId="2" fillId="3" borderId="6" xfId="0" applyNumberFormat="1" applyFont="1" applyFill="1" applyBorder="1" applyAlignment="1" applyProtection="1">
      <alignment horizontal="center" wrapText="1"/>
    </xf>
    <xf numFmtId="164" fontId="2" fillId="3" borderId="28" xfId="0" applyNumberFormat="1" applyFont="1" applyFill="1" applyBorder="1" applyAlignment="1" applyProtection="1">
      <alignment horizontal="center" wrapText="1"/>
    </xf>
    <xf numFmtId="0" fontId="30" fillId="11" borderId="0" xfId="0" applyFont="1" applyFill="1"/>
    <xf numFmtId="164" fontId="4" fillId="0" borderId="2" xfId="0" applyNumberFormat="1" applyFont="1" applyFill="1" applyBorder="1" applyAlignment="1" applyProtection="1">
      <alignment horizontal="left"/>
    </xf>
    <xf numFmtId="164" fontId="0" fillId="7" borderId="17" xfId="0" applyNumberFormat="1" applyFill="1" applyBorder="1" applyProtection="1">
      <protection locked="0"/>
    </xf>
    <xf numFmtId="164" fontId="0" fillId="7" borderId="18" xfId="0" applyNumberFormat="1" applyFill="1" applyBorder="1" applyProtection="1">
      <protection locked="0"/>
    </xf>
    <xf numFmtId="1" fontId="37" fillId="15" borderId="6" xfId="0" applyNumberFormat="1" applyFont="1" applyFill="1" applyBorder="1" applyAlignment="1" applyProtection="1">
      <alignment horizontal="center" wrapText="1"/>
    </xf>
    <xf numFmtId="0" fontId="1" fillId="0" borderId="0" xfId="0" applyFont="1" applyBorder="1" applyAlignment="1">
      <alignment horizontal="center" vertical="center" wrapText="1"/>
    </xf>
    <xf numFmtId="165" fontId="0" fillId="0" borderId="0" xfId="0" applyNumberFormat="1"/>
    <xf numFmtId="165" fontId="37" fillId="15" borderId="40" xfId="0" quotePrefix="1" applyNumberFormat="1" applyFont="1" applyFill="1" applyBorder="1" applyAlignment="1" applyProtection="1">
      <alignment horizontal="center" wrapText="1"/>
    </xf>
    <xf numFmtId="165" fontId="2" fillId="3" borderId="40" xfId="0" applyNumberFormat="1" applyFont="1" applyFill="1" applyBorder="1" applyAlignment="1" applyProtection="1">
      <alignment horizontal="center" wrapText="1"/>
    </xf>
    <xf numFmtId="165" fontId="2" fillId="3" borderId="29" xfId="0" applyNumberFormat="1" applyFont="1" applyFill="1" applyBorder="1" applyAlignment="1" applyProtection="1">
      <alignment horizontal="center" wrapText="1"/>
    </xf>
    <xf numFmtId="164" fontId="0" fillId="12" borderId="0" xfId="0" quotePrefix="1" applyNumberFormat="1" applyFill="1" applyBorder="1" applyProtection="1"/>
    <xf numFmtId="164" fontId="0" fillId="12" borderId="0" xfId="0" applyNumberFormat="1" applyFill="1" applyBorder="1" applyProtection="1"/>
    <xf numFmtId="164" fontId="0" fillId="12" borderId="9" xfId="0" applyNumberFormat="1" applyFill="1" applyBorder="1" applyProtection="1"/>
    <xf numFmtId="0" fontId="1" fillId="0" borderId="0" xfId="0" applyFont="1"/>
    <xf numFmtId="164" fontId="0" fillId="11" borderId="49" xfId="0" applyNumberFormat="1" applyFill="1" applyBorder="1" applyProtection="1"/>
    <xf numFmtId="164" fontId="0" fillId="11" borderId="50" xfId="0" applyNumberFormat="1" applyFill="1" applyBorder="1" applyProtection="1"/>
    <xf numFmtId="0" fontId="3" fillId="2" borderId="12" xfId="0" applyFont="1" applyFill="1" applyBorder="1" applyAlignment="1">
      <alignment horizontal="right" vertical="center" wrapText="1"/>
    </xf>
    <xf numFmtId="0" fontId="3" fillId="2" borderId="34"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7"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22" fillId="4" borderId="12"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4" fillId="4" borderId="7"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3" fillId="4" borderId="16" xfId="0" applyFont="1" applyFill="1" applyBorder="1" applyAlignment="1">
      <alignment horizontal="center" vertical="center" wrapText="1"/>
    </xf>
    <xf numFmtId="0" fontId="22" fillId="4" borderId="14" xfId="0" applyFont="1" applyFill="1" applyBorder="1" applyAlignment="1">
      <alignment horizontal="center" vertical="center" wrapText="1"/>
    </xf>
    <xf numFmtId="165" fontId="36" fillId="14" borderId="14" xfId="0" applyNumberFormat="1" applyFont="1" applyFill="1" applyBorder="1" applyAlignment="1" applyProtection="1">
      <alignment horizontal="center" vertical="center" wrapText="1"/>
      <protection locked="0"/>
    </xf>
    <xf numFmtId="0" fontId="34" fillId="4" borderId="14"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 fillId="2" borderId="12" xfId="0" applyFont="1" applyFill="1" applyBorder="1" applyAlignment="1">
      <alignment horizontal="left"/>
    </xf>
    <xf numFmtId="0" fontId="3" fillId="2" borderId="34" xfId="0" applyFont="1" applyFill="1" applyBorder="1" applyAlignment="1">
      <alignment horizontal="left"/>
    </xf>
    <xf numFmtId="0" fontId="0" fillId="9" borderId="34" xfId="0" applyFill="1" applyBorder="1" applyAlignment="1">
      <alignment horizontal="left"/>
    </xf>
    <xf numFmtId="0" fontId="9" fillId="3" borderId="13" xfId="0" applyFont="1" applyFill="1"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164" fontId="20" fillId="3" borderId="13" xfId="0" applyNumberFormat="1" applyFont="1" applyFill="1" applyBorder="1" applyAlignment="1" applyProtection="1">
      <alignment horizontal="center" vertical="center"/>
      <protection locked="0"/>
    </xf>
    <xf numFmtId="164" fontId="20" fillId="3" borderId="6" xfId="0" applyNumberFormat="1" applyFont="1" applyFill="1" applyBorder="1" applyAlignment="1" applyProtection="1">
      <alignment horizontal="center" vertical="center"/>
      <protection locked="0"/>
    </xf>
    <xf numFmtId="164" fontId="20" fillId="3" borderId="40" xfId="0" applyNumberFormat="1" applyFont="1" applyFill="1" applyBorder="1" applyAlignment="1" applyProtection="1">
      <alignment horizontal="center" vertical="center"/>
      <protection locked="0"/>
    </xf>
    <xf numFmtId="164" fontId="11" fillId="3" borderId="13" xfId="0" applyNumberFormat="1" applyFont="1" applyFill="1" applyBorder="1" applyAlignment="1">
      <alignment horizontal="center" vertical="center"/>
    </xf>
    <xf numFmtId="164" fontId="11" fillId="3" borderId="6" xfId="0" applyNumberFormat="1" applyFont="1" applyFill="1" applyBorder="1" applyAlignment="1">
      <alignment horizontal="center" vertical="center"/>
    </xf>
    <xf numFmtId="164" fontId="11" fillId="3" borderId="40" xfId="0" applyNumberFormat="1" applyFont="1" applyFill="1" applyBorder="1" applyAlignment="1">
      <alignment horizontal="center" vertical="center"/>
    </xf>
    <xf numFmtId="164" fontId="21" fillId="3" borderId="13" xfId="0" applyNumberFormat="1" applyFont="1" applyFill="1" applyBorder="1" applyAlignment="1">
      <alignment horizontal="center" vertical="center"/>
    </xf>
    <xf numFmtId="164" fontId="21" fillId="3" borderId="6" xfId="0" applyNumberFormat="1" applyFont="1" applyFill="1" applyBorder="1" applyAlignment="1">
      <alignment horizontal="center" vertical="center"/>
    </xf>
    <xf numFmtId="164" fontId="21" fillId="3" borderId="40" xfId="0" applyNumberFormat="1" applyFont="1" applyFill="1" applyBorder="1" applyAlignment="1">
      <alignment horizontal="center" vertical="center"/>
    </xf>
    <xf numFmtId="164" fontId="12" fillId="3" borderId="9" xfId="0" applyNumberFormat="1" applyFont="1" applyFill="1" applyBorder="1" applyAlignment="1">
      <alignment horizontal="left" vertical="center"/>
    </xf>
    <xf numFmtId="164" fontId="12" fillId="3" borderId="18" xfId="0" applyNumberFormat="1" applyFont="1" applyFill="1" applyBorder="1" applyAlignment="1">
      <alignment horizontal="left" vertical="center"/>
    </xf>
    <xf numFmtId="164" fontId="2" fillId="3" borderId="0" xfId="0" applyNumberFormat="1" applyFont="1" applyFill="1" applyBorder="1" applyAlignment="1">
      <alignment horizontal="center"/>
    </xf>
    <xf numFmtId="164" fontId="2" fillId="3" borderId="7" xfId="0" applyNumberFormat="1" applyFont="1" applyFill="1" applyBorder="1" applyAlignment="1">
      <alignment horizontal="left" vertical="center"/>
    </xf>
    <xf numFmtId="164" fontId="2" fillId="3" borderId="19" xfId="0" applyNumberFormat="1" applyFont="1" applyFill="1" applyBorder="1" applyAlignment="1">
      <alignment horizontal="left" vertical="center"/>
    </xf>
    <xf numFmtId="164" fontId="9" fillId="3" borderId="7" xfId="0" applyNumberFormat="1" applyFont="1" applyFill="1" applyBorder="1" applyAlignment="1">
      <alignment horizontal="center"/>
    </xf>
    <xf numFmtId="164" fontId="9" fillId="3" borderId="0" xfId="0" applyNumberFormat="1" applyFont="1" applyFill="1" applyBorder="1" applyAlignment="1">
      <alignment horizontal="center"/>
    </xf>
    <xf numFmtId="164" fontId="9" fillId="3" borderId="9" xfId="0" applyNumberFormat="1" applyFont="1" applyFill="1" applyBorder="1" applyAlignment="1">
      <alignment horizontal="center"/>
    </xf>
    <xf numFmtId="164" fontId="2" fillId="3" borderId="7" xfId="0" applyNumberFormat="1" applyFont="1" applyFill="1" applyBorder="1" applyAlignment="1">
      <alignment horizontal="center"/>
    </xf>
    <xf numFmtId="164" fontId="2" fillId="3" borderId="9" xfId="0" applyNumberFormat="1" applyFont="1" applyFill="1" applyBorder="1" applyAlignment="1">
      <alignment horizontal="center"/>
    </xf>
    <xf numFmtId="164" fontId="11" fillId="3" borderId="7" xfId="0" applyNumberFormat="1" applyFont="1" applyFill="1" applyBorder="1" applyAlignment="1">
      <alignment horizontal="center"/>
    </xf>
    <xf numFmtId="164" fontId="11" fillId="3" borderId="0" xfId="0" applyNumberFormat="1" applyFont="1" applyFill="1" applyBorder="1" applyAlignment="1">
      <alignment horizontal="center"/>
    </xf>
    <xf numFmtId="164" fontId="11" fillId="3" borderId="9" xfId="0" applyNumberFormat="1" applyFont="1" applyFill="1" applyBorder="1" applyAlignment="1">
      <alignment horizontal="center"/>
    </xf>
    <xf numFmtId="164" fontId="2" fillId="3" borderId="12" xfId="0" applyNumberFormat="1" applyFont="1" applyFill="1" applyBorder="1" applyAlignment="1">
      <alignment horizontal="center"/>
    </xf>
    <xf numFmtId="164" fontId="2" fillId="3" borderId="34" xfId="0" applyNumberFormat="1" applyFont="1" applyFill="1" applyBorder="1" applyAlignment="1">
      <alignment horizontal="center"/>
    </xf>
    <xf numFmtId="164" fontId="2" fillId="3" borderId="36" xfId="0" applyNumberFormat="1" applyFont="1" applyFill="1" applyBorder="1" applyAlignment="1">
      <alignment horizontal="center"/>
    </xf>
    <xf numFmtId="164" fontId="2" fillId="3" borderId="13" xfId="0" applyNumberFormat="1" applyFont="1" applyFill="1" applyBorder="1" applyAlignment="1">
      <alignment horizontal="center"/>
    </xf>
    <xf numFmtId="164" fontId="0" fillId="0" borderId="6" xfId="0" applyNumberFormat="1" applyBorder="1"/>
    <xf numFmtId="164" fontId="0" fillId="0" borderId="40" xfId="0" applyNumberFormat="1" applyBorder="1"/>
    <xf numFmtId="164" fontId="9" fillId="3" borderId="13" xfId="0" applyNumberFormat="1" applyFont="1" applyFill="1" applyBorder="1" applyAlignment="1">
      <alignment horizontal="center"/>
    </xf>
    <xf numFmtId="164" fontId="0" fillId="0" borderId="0" xfId="0" applyNumberFormat="1"/>
    <xf numFmtId="164" fontId="0" fillId="0" borderId="9" xfId="0" applyNumberFormat="1" applyBorder="1"/>
    <xf numFmtId="164" fontId="3" fillId="2" borderId="13" xfId="0" applyNumberFormat="1" applyFont="1" applyFill="1" applyBorder="1" applyAlignment="1">
      <alignment horizontal="left" wrapText="1"/>
    </xf>
    <xf numFmtId="164" fontId="3" fillId="2" borderId="6" xfId="0" applyNumberFormat="1" applyFont="1" applyFill="1" applyBorder="1" applyAlignment="1">
      <alignment horizontal="left" wrapText="1"/>
    </xf>
    <xf numFmtId="164" fontId="3" fillId="7" borderId="6" xfId="0" applyNumberFormat="1" applyFont="1" applyFill="1" applyBorder="1" applyAlignment="1" applyProtection="1">
      <alignment horizontal="center" wrapText="1"/>
      <protection locked="0"/>
    </xf>
    <xf numFmtId="164" fontId="3" fillId="7" borderId="40" xfId="0" applyNumberFormat="1" applyFont="1" applyFill="1" applyBorder="1" applyAlignment="1" applyProtection="1">
      <alignment horizontal="center" wrapText="1"/>
      <protection locked="0"/>
    </xf>
    <xf numFmtId="164" fontId="2" fillId="3" borderId="6" xfId="0" applyNumberFormat="1" applyFont="1" applyFill="1" applyBorder="1" applyAlignment="1">
      <alignment horizontal="center"/>
    </xf>
    <xf numFmtId="164" fontId="2" fillId="3" borderId="40" xfId="0" applyNumberFormat="1" applyFont="1" applyFill="1" applyBorder="1" applyAlignment="1">
      <alignment horizontal="center"/>
    </xf>
    <xf numFmtId="164" fontId="9" fillId="3" borderId="6" xfId="0" applyNumberFormat="1" applyFont="1" applyFill="1" applyBorder="1" applyAlignment="1">
      <alignment horizontal="center"/>
    </xf>
    <xf numFmtId="164" fontId="9" fillId="3" borderId="40" xfId="0" applyNumberFormat="1" applyFont="1" applyFill="1" applyBorder="1" applyAlignment="1">
      <alignment horizontal="center"/>
    </xf>
    <xf numFmtId="164" fontId="2" fillId="3" borderId="9" xfId="0" applyNumberFormat="1" applyFont="1" applyFill="1" applyBorder="1" applyAlignment="1">
      <alignment horizontal="center" vertical="center"/>
    </xf>
    <xf numFmtId="164" fontId="2" fillId="3" borderId="18" xfId="0" applyNumberFormat="1" applyFont="1" applyFill="1" applyBorder="1" applyAlignment="1">
      <alignment horizontal="center" vertical="center"/>
    </xf>
    <xf numFmtId="164" fontId="2" fillId="3" borderId="56" xfId="0" applyNumberFormat="1" applyFont="1" applyFill="1" applyBorder="1" applyAlignment="1">
      <alignment horizontal="center" vertical="center" wrapText="1"/>
    </xf>
    <xf numFmtId="164" fontId="2" fillId="3" borderId="79" xfId="0" applyNumberFormat="1" applyFont="1" applyFill="1" applyBorder="1" applyAlignment="1">
      <alignment horizontal="center" vertical="center" wrapText="1"/>
    </xf>
    <xf numFmtId="164" fontId="10" fillId="3" borderId="12" xfId="0" applyNumberFormat="1" applyFont="1" applyFill="1" applyBorder="1" applyAlignment="1">
      <alignment horizontal="center"/>
    </xf>
    <xf numFmtId="164" fontId="10" fillId="3" borderId="34" xfId="0" applyNumberFormat="1" applyFont="1" applyFill="1" applyBorder="1" applyAlignment="1">
      <alignment horizontal="center"/>
    </xf>
    <xf numFmtId="164" fontId="10" fillId="3" borderId="36" xfId="0" applyNumberFormat="1" applyFont="1" applyFill="1" applyBorder="1" applyAlignment="1">
      <alignment horizontal="center"/>
    </xf>
    <xf numFmtId="164" fontId="2" fillId="3" borderId="8" xfId="0" applyNumberFormat="1" applyFont="1" applyFill="1" applyBorder="1" applyAlignment="1">
      <alignment horizontal="center"/>
    </xf>
    <xf numFmtId="164" fontId="2" fillId="3" borderId="10" xfId="0" applyNumberFormat="1" applyFont="1" applyFill="1" applyBorder="1" applyAlignment="1">
      <alignment horizontal="center"/>
    </xf>
    <xf numFmtId="164" fontId="2" fillId="3" borderId="11" xfId="0" applyNumberFormat="1" applyFont="1" applyFill="1" applyBorder="1" applyAlignment="1">
      <alignment horizontal="center"/>
    </xf>
    <xf numFmtId="164" fontId="2" fillId="3" borderId="8" xfId="0" applyNumberFormat="1" applyFont="1" applyFill="1" applyBorder="1" applyAlignment="1">
      <alignment horizontal="left" vertical="center"/>
    </xf>
    <xf numFmtId="164" fontId="2" fillId="3" borderId="9" xfId="0" applyNumberFormat="1" applyFont="1" applyFill="1" applyBorder="1" applyAlignment="1">
      <alignment horizontal="left" vertical="center"/>
    </xf>
    <xf numFmtId="164" fontId="2" fillId="3" borderId="11" xfId="0" applyNumberFormat="1" applyFont="1" applyFill="1" applyBorder="1" applyAlignment="1">
      <alignment horizontal="left" vertical="center"/>
    </xf>
    <xf numFmtId="164" fontId="4" fillId="0" borderId="12" xfId="0" applyNumberFormat="1" applyFont="1" applyBorder="1" applyAlignment="1">
      <alignment horizontal="left" wrapText="1"/>
    </xf>
    <xf numFmtId="164" fontId="4" fillId="0" borderId="34" xfId="0" applyNumberFormat="1" applyFont="1" applyBorder="1" applyAlignment="1">
      <alignment horizontal="left" wrapText="1"/>
    </xf>
    <xf numFmtId="164" fontId="4" fillId="0" borderId="36" xfId="0" applyNumberFormat="1" applyFont="1" applyBorder="1" applyAlignment="1">
      <alignment horizontal="left" wrapText="1"/>
    </xf>
    <xf numFmtId="164" fontId="4" fillId="0" borderId="7" xfId="0" applyNumberFormat="1" applyFont="1" applyBorder="1" applyAlignment="1">
      <alignment horizontal="left" wrapText="1"/>
    </xf>
    <xf numFmtId="164" fontId="4" fillId="0" borderId="0" xfId="0" applyNumberFormat="1" applyFont="1" applyBorder="1" applyAlignment="1">
      <alignment horizontal="left" wrapText="1"/>
    </xf>
    <xf numFmtId="164" fontId="4" fillId="0" borderId="9" xfId="0" applyNumberFormat="1" applyFont="1" applyBorder="1" applyAlignment="1">
      <alignment horizontal="left" wrapText="1"/>
    </xf>
    <xf numFmtId="164" fontId="14" fillId="2" borderId="8" xfId="0" applyNumberFormat="1" applyFont="1" applyFill="1" applyBorder="1" applyAlignment="1">
      <alignment horizontal="left" wrapText="1"/>
    </xf>
    <xf numFmtId="164" fontId="14" fillId="2" borderId="10" xfId="0" applyNumberFormat="1" applyFont="1" applyFill="1" applyBorder="1" applyAlignment="1">
      <alignment horizontal="left" wrapText="1"/>
    </xf>
    <xf numFmtId="164" fontId="14" fillId="2" borderId="11" xfId="0" applyNumberFormat="1" applyFont="1" applyFill="1" applyBorder="1" applyAlignment="1">
      <alignment horizontal="left" wrapText="1"/>
    </xf>
    <xf numFmtId="164" fontId="11" fillId="3" borderId="12" xfId="0" applyNumberFormat="1" applyFont="1" applyFill="1" applyBorder="1" applyAlignment="1">
      <alignment horizontal="center"/>
    </xf>
    <xf numFmtId="164" fontId="11" fillId="3" borderId="34" xfId="0" applyNumberFormat="1" applyFont="1" applyFill="1" applyBorder="1" applyAlignment="1">
      <alignment horizontal="center"/>
    </xf>
    <xf numFmtId="164" fontId="11" fillId="3" borderId="36" xfId="0" applyNumberFormat="1" applyFont="1" applyFill="1" applyBorder="1" applyAlignment="1">
      <alignment horizontal="center"/>
    </xf>
    <xf numFmtId="164" fontId="9" fillId="3" borderId="12" xfId="0" applyNumberFormat="1" applyFont="1" applyFill="1" applyBorder="1" applyAlignment="1">
      <alignment horizontal="center"/>
    </xf>
    <xf numFmtId="164" fontId="9" fillId="3" borderId="34" xfId="0" applyNumberFormat="1" applyFont="1" applyFill="1" applyBorder="1" applyAlignment="1">
      <alignment horizontal="center"/>
    </xf>
    <xf numFmtId="164" fontId="9" fillId="3" borderId="36" xfId="0" applyNumberFormat="1" applyFont="1" applyFill="1" applyBorder="1" applyAlignment="1">
      <alignment horizontal="center"/>
    </xf>
    <xf numFmtId="164" fontId="2" fillId="3" borderId="13"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2" fillId="3" borderId="40" xfId="0" applyNumberFormat="1" applyFont="1" applyFill="1" applyBorder="1" applyAlignment="1">
      <alignment horizontal="center" vertical="center"/>
    </xf>
    <xf numFmtId="164" fontId="3" fillId="2" borderId="58" xfId="0" applyNumberFormat="1" applyFont="1" applyFill="1" applyBorder="1" applyAlignment="1">
      <alignment horizontal="left"/>
    </xf>
    <xf numFmtId="164" fontId="3" fillId="2" borderId="59" xfId="0" applyNumberFormat="1" applyFont="1" applyFill="1" applyBorder="1" applyAlignment="1">
      <alignment horizontal="left"/>
    </xf>
    <xf numFmtId="164" fontId="27" fillId="3" borderId="60" xfId="0" applyNumberFormat="1" applyFont="1" applyFill="1" applyBorder="1" applyAlignment="1">
      <alignment horizontal="left" vertical="center" wrapText="1"/>
    </xf>
    <xf numFmtId="164" fontId="27" fillId="3" borderId="61" xfId="0" applyNumberFormat="1" applyFont="1" applyFill="1" applyBorder="1" applyAlignment="1">
      <alignment horizontal="left" vertical="center" wrapText="1"/>
    </xf>
    <xf numFmtId="164" fontId="11" fillId="3" borderId="19" xfId="0" applyNumberFormat="1" applyFont="1" applyFill="1" applyBorder="1" applyAlignment="1">
      <alignment horizontal="center"/>
    </xf>
    <xf numFmtId="164" fontId="11" fillId="3" borderId="17" xfId="0" applyNumberFormat="1" applyFont="1" applyFill="1" applyBorder="1" applyAlignment="1">
      <alignment horizontal="center"/>
    </xf>
    <xf numFmtId="164" fontId="11" fillId="3" borderId="18" xfId="0" applyNumberFormat="1" applyFont="1" applyFill="1" applyBorder="1" applyAlignment="1">
      <alignment horizontal="center"/>
    </xf>
    <xf numFmtId="164" fontId="3" fillId="2" borderId="19" xfId="0" applyNumberFormat="1" applyFont="1" applyFill="1" applyBorder="1" applyAlignment="1">
      <alignment horizontal="left"/>
    </xf>
    <xf numFmtId="164" fontId="3" fillId="2" borderId="17" xfId="0" applyNumberFormat="1" applyFont="1" applyFill="1" applyBorder="1" applyAlignment="1">
      <alignment horizontal="left"/>
    </xf>
    <xf numFmtId="164" fontId="0" fillId="2" borderId="7" xfId="0" applyNumberFormat="1" applyFill="1" applyBorder="1" applyAlignment="1">
      <alignment horizontal="left"/>
    </xf>
    <xf numFmtId="164" fontId="0" fillId="2" borderId="0" xfId="0" applyNumberFormat="1" applyFill="1" applyBorder="1" applyAlignment="1">
      <alignment horizontal="left"/>
    </xf>
    <xf numFmtId="164" fontId="11" fillId="3" borderId="44" xfId="0" applyNumberFormat="1" applyFont="1" applyFill="1" applyBorder="1" applyAlignment="1">
      <alignment horizontal="center"/>
    </xf>
    <xf numFmtId="164" fontId="11" fillId="3" borderId="33" xfId="0" applyNumberFormat="1" applyFont="1" applyFill="1" applyBorder="1" applyAlignment="1">
      <alignment horizontal="center"/>
    </xf>
    <xf numFmtId="164" fontId="11" fillId="3" borderId="57" xfId="0" applyNumberFormat="1" applyFont="1" applyFill="1" applyBorder="1" applyAlignment="1">
      <alignment horizontal="center"/>
    </xf>
    <xf numFmtId="164" fontId="9" fillId="13" borderId="12" xfId="0" applyNumberFormat="1" applyFont="1" applyFill="1" applyBorder="1" applyAlignment="1">
      <alignment horizontal="center"/>
    </xf>
    <xf numFmtId="164" fontId="9" fillId="13" borderId="34" xfId="0" applyNumberFormat="1" applyFont="1" applyFill="1" applyBorder="1" applyAlignment="1">
      <alignment horizontal="center"/>
    </xf>
    <xf numFmtId="164" fontId="31" fillId="13" borderId="34" xfId="0" applyNumberFormat="1" applyFont="1" applyFill="1" applyBorder="1" applyAlignment="1"/>
    <xf numFmtId="164" fontId="31" fillId="13" borderId="36" xfId="0" applyNumberFormat="1" applyFont="1" applyFill="1" applyBorder="1" applyAlignment="1"/>
    <xf numFmtId="164" fontId="10" fillId="13" borderId="7" xfId="0" applyNumberFormat="1" applyFont="1" applyFill="1" applyBorder="1" applyAlignment="1">
      <alignment horizontal="center" vertical="center" wrapText="1"/>
    </xf>
    <xf numFmtId="164" fontId="10" fillId="13" borderId="8" xfId="0" applyNumberFormat="1" applyFont="1" applyFill="1" applyBorder="1" applyAlignment="1">
      <alignment horizontal="center" vertical="center" wrapText="1"/>
    </xf>
    <xf numFmtId="164" fontId="2" fillId="13" borderId="17" xfId="0" applyNumberFormat="1" applyFont="1" applyFill="1" applyBorder="1" applyAlignment="1">
      <alignment horizontal="center"/>
    </xf>
    <xf numFmtId="164" fontId="2" fillId="13" borderId="18" xfId="0" applyNumberFormat="1" applyFont="1" applyFill="1" applyBorder="1" applyAlignment="1">
      <alignment horizontal="center"/>
    </xf>
    <xf numFmtId="164" fontId="2" fillId="13" borderId="35" xfId="0" applyNumberFormat="1" applyFont="1" applyFill="1" applyBorder="1" applyAlignment="1">
      <alignment horizontal="center" vertical="center" wrapText="1"/>
    </xf>
    <xf numFmtId="164" fontId="32" fillId="13" borderId="10" xfId="0" applyNumberFormat="1" applyFont="1" applyFill="1" applyBorder="1" applyAlignment="1">
      <alignment horizontal="center" vertical="center" wrapText="1"/>
    </xf>
    <xf numFmtId="164" fontId="32" fillId="13" borderId="53" xfId="0" applyNumberFormat="1" applyFont="1" applyFill="1" applyBorder="1" applyAlignment="1">
      <alignment horizontal="center" vertical="center" wrapText="1"/>
    </xf>
    <xf numFmtId="164" fontId="2" fillId="13" borderId="10" xfId="0" applyNumberFormat="1" applyFont="1" applyFill="1" applyBorder="1" applyAlignment="1">
      <alignment horizontal="center" vertical="center" wrapText="1"/>
    </xf>
  </cellXfs>
  <cellStyles count="1">
    <cellStyle name="Normal" xfId="0" builtinId="0"/>
  </cellStyles>
  <dxfs count="169">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indexed="43"/>
        </patternFill>
      </fill>
    </dxf>
    <dxf>
      <fill>
        <patternFill>
          <bgColor indexed="10"/>
        </patternFill>
      </fill>
    </dxf>
    <dxf>
      <fill>
        <patternFill>
          <bgColor indexed="11"/>
        </patternFill>
      </fill>
    </dxf>
    <dxf>
      <fill>
        <patternFill>
          <bgColor indexed="11"/>
        </patternFill>
      </fill>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zoomScaleNormal="100" zoomScaleSheetLayoutView="100" workbookViewId="0">
      <selection activeCell="F20" sqref="F20:I20"/>
    </sheetView>
  </sheetViews>
  <sheetFormatPr defaultRowHeight="12.75" x14ac:dyDescent="0.2"/>
  <cols>
    <col min="4" max="4" width="12.5703125" customWidth="1"/>
    <col min="7" max="7" width="10.28515625" customWidth="1"/>
    <col min="8" max="8" width="11" customWidth="1"/>
    <col min="9" max="9" width="12.85546875" customWidth="1"/>
    <col min="14" max="14" width="16.28515625" customWidth="1"/>
  </cols>
  <sheetData>
    <row r="1" spans="1:15" ht="7.5" customHeight="1" thickBot="1" x14ac:dyDescent="0.25">
      <c r="A1" s="5"/>
      <c r="B1" s="5"/>
      <c r="C1" s="5"/>
      <c r="D1" s="5"/>
      <c r="E1" s="5"/>
      <c r="F1" s="5"/>
      <c r="G1" s="5"/>
      <c r="H1" s="5"/>
      <c r="I1" s="5"/>
      <c r="J1" s="5"/>
      <c r="K1" s="5"/>
      <c r="L1" s="5"/>
      <c r="M1" s="5"/>
      <c r="N1" s="5"/>
      <c r="O1" s="5"/>
    </row>
    <row r="2" spans="1:15" ht="12.75" customHeight="1" x14ac:dyDescent="0.2">
      <c r="A2" s="5"/>
      <c r="B2" s="274" t="s">
        <v>280</v>
      </c>
      <c r="C2" s="275"/>
      <c r="D2" s="275"/>
      <c r="E2" s="275"/>
      <c r="F2" s="275"/>
      <c r="G2" s="275"/>
      <c r="H2" s="275"/>
      <c r="I2" s="275"/>
      <c r="J2" s="275"/>
      <c r="K2" s="275"/>
      <c r="L2" s="276"/>
      <c r="M2" s="5"/>
      <c r="N2" s="5"/>
      <c r="O2" s="5"/>
    </row>
    <row r="3" spans="1:15" ht="12.75" customHeight="1" x14ac:dyDescent="0.2">
      <c r="A3" s="5"/>
      <c r="B3" s="277"/>
      <c r="C3" s="278"/>
      <c r="D3" s="278"/>
      <c r="E3" s="278"/>
      <c r="F3" s="278"/>
      <c r="G3" s="278"/>
      <c r="H3" s="278"/>
      <c r="I3" s="278"/>
      <c r="J3" s="278"/>
      <c r="K3" s="278"/>
      <c r="L3" s="279"/>
      <c r="M3" s="5"/>
      <c r="N3" s="5"/>
      <c r="O3" s="5"/>
    </row>
    <row r="4" spans="1:15" ht="12.75" customHeight="1" x14ac:dyDescent="0.2">
      <c r="A4" s="5"/>
      <c r="B4" s="277"/>
      <c r="C4" s="278"/>
      <c r="D4" s="278"/>
      <c r="E4" s="278"/>
      <c r="F4" s="278"/>
      <c r="G4" s="278"/>
      <c r="H4" s="278"/>
      <c r="I4" s="278"/>
      <c r="J4" s="278"/>
      <c r="K4" s="278"/>
      <c r="L4" s="279"/>
      <c r="M4" s="5"/>
      <c r="N4" s="5"/>
      <c r="O4" s="5"/>
    </row>
    <row r="5" spans="1:15" ht="12.75" customHeight="1" x14ac:dyDescent="0.2">
      <c r="A5" s="5"/>
      <c r="B5" s="277"/>
      <c r="C5" s="278"/>
      <c r="D5" s="278"/>
      <c r="E5" s="278"/>
      <c r="F5" s="278"/>
      <c r="G5" s="278"/>
      <c r="H5" s="278"/>
      <c r="I5" s="278"/>
      <c r="J5" s="278"/>
      <c r="K5" s="278"/>
      <c r="L5" s="279"/>
      <c r="M5" s="5"/>
      <c r="N5" s="5"/>
      <c r="O5" s="5"/>
    </row>
    <row r="6" spans="1:15" ht="12.75" customHeight="1" x14ac:dyDescent="0.2">
      <c r="A6" s="5"/>
      <c r="B6" s="277"/>
      <c r="C6" s="278"/>
      <c r="D6" s="278"/>
      <c r="E6" s="278"/>
      <c r="F6" s="278"/>
      <c r="G6" s="278"/>
      <c r="H6" s="278"/>
      <c r="I6" s="278"/>
      <c r="J6" s="278"/>
      <c r="K6" s="278"/>
      <c r="L6" s="279"/>
      <c r="M6" s="5"/>
      <c r="N6" s="5"/>
      <c r="O6" s="5"/>
    </row>
    <row r="7" spans="1:15" ht="12.75" customHeight="1" x14ac:dyDescent="0.2">
      <c r="A7" s="5"/>
      <c r="B7" s="277"/>
      <c r="C7" s="278"/>
      <c r="D7" s="278"/>
      <c r="E7" s="278"/>
      <c r="F7" s="278"/>
      <c r="G7" s="278"/>
      <c r="H7" s="278"/>
      <c r="I7" s="278"/>
      <c r="J7" s="278"/>
      <c r="K7" s="278"/>
      <c r="L7" s="279"/>
      <c r="M7" s="5"/>
      <c r="N7" s="5"/>
      <c r="O7" s="5"/>
    </row>
    <row r="8" spans="1:15" ht="12.75" customHeight="1" x14ac:dyDescent="0.2">
      <c r="A8" s="5"/>
      <c r="B8" s="277"/>
      <c r="C8" s="278"/>
      <c r="D8" s="278"/>
      <c r="E8" s="278"/>
      <c r="F8" s="278"/>
      <c r="G8" s="278"/>
      <c r="H8" s="278"/>
      <c r="I8" s="278"/>
      <c r="J8" s="278"/>
      <c r="K8" s="278"/>
      <c r="L8" s="279"/>
      <c r="M8" s="5"/>
      <c r="N8" s="5"/>
      <c r="O8" s="5"/>
    </row>
    <row r="9" spans="1:15" ht="12.75" customHeight="1" x14ac:dyDescent="0.2">
      <c r="A9" s="5"/>
      <c r="B9" s="277"/>
      <c r="C9" s="278"/>
      <c r="D9" s="278"/>
      <c r="E9" s="278"/>
      <c r="F9" s="278"/>
      <c r="G9" s="278"/>
      <c r="H9" s="278"/>
      <c r="I9" s="278"/>
      <c r="J9" s="278"/>
      <c r="K9" s="278"/>
      <c r="L9" s="279"/>
      <c r="M9" s="5"/>
      <c r="N9" s="5"/>
      <c r="O9" s="5"/>
    </row>
    <row r="10" spans="1:15" ht="12.75" customHeight="1" x14ac:dyDescent="0.2">
      <c r="A10" s="5"/>
      <c r="B10" s="277"/>
      <c r="C10" s="278"/>
      <c r="D10" s="278"/>
      <c r="E10" s="278"/>
      <c r="F10" s="278"/>
      <c r="G10" s="278"/>
      <c r="H10" s="278"/>
      <c r="I10" s="278"/>
      <c r="J10" s="278"/>
      <c r="K10" s="278"/>
      <c r="L10" s="279"/>
      <c r="M10" s="5"/>
      <c r="N10" s="5"/>
      <c r="O10" s="5"/>
    </row>
    <row r="11" spans="1:15" ht="12.75" customHeight="1" x14ac:dyDescent="0.2">
      <c r="A11" s="5"/>
      <c r="B11" s="277"/>
      <c r="C11" s="278"/>
      <c r="D11" s="278"/>
      <c r="E11" s="278"/>
      <c r="F11" s="278"/>
      <c r="G11" s="278"/>
      <c r="H11" s="278"/>
      <c r="I11" s="278"/>
      <c r="J11" s="278"/>
      <c r="K11" s="278"/>
      <c r="L11" s="279"/>
      <c r="M11" s="5"/>
      <c r="N11" s="5"/>
      <c r="O11" s="5"/>
    </row>
    <row r="12" spans="1:15" ht="12.75" customHeight="1" x14ac:dyDescent="0.2">
      <c r="A12" s="5"/>
      <c r="B12" s="277"/>
      <c r="C12" s="278"/>
      <c r="D12" s="278"/>
      <c r="E12" s="278"/>
      <c r="F12" s="278"/>
      <c r="G12" s="278"/>
      <c r="H12" s="278"/>
      <c r="I12" s="278"/>
      <c r="J12" s="278"/>
      <c r="K12" s="278"/>
      <c r="L12" s="279"/>
      <c r="M12" s="5"/>
      <c r="N12" s="5"/>
      <c r="O12" s="5"/>
    </row>
    <row r="13" spans="1:15" ht="12.75" customHeight="1" x14ac:dyDescent="0.2">
      <c r="A13" s="5"/>
      <c r="B13" s="277"/>
      <c r="C13" s="278"/>
      <c r="D13" s="278"/>
      <c r="E13" s="278"/>
      <c r="F13" s="278"/>
      <c r="G13" s="278"/>
      <c r="H13" s="278"/>
      <c r="I13" s="278"/>
      <c r="J13" s="278"/>
      <c r="K13" s="278"/>
      <c r="L13" s="279"/>
      <c r="M13" s="5"/>
      <c r="N13" s="5"/>
      <c r="O13" s="5"/>
    </row>
    <row r="14" spans="1:15" ht="12.75" customHeight="1" x14ac:dyDescent="0.2">
      <c r="A14" s="5"/>
      <c r="B14" s="277"/>
      <c r="C14" s="278"/>
      <c r="D14" s="278"/>
      <c r="E14" s="278"/>
      <c r="F14" s="278"/>
      <c r="G14" s="278"/>
      <c r="H14" s="278"/>
      <c r="I14" s="278"/>
      <c r="J14" s="278"/>
      <c r="K14" s="278"/>
      <c r="L14" s="279"/>
      <c r="M14" s="5"/>
      <c r="N14" s="5"/>
      <c r="O14" s="5"/>
    </row>
    <row r="15" spans="1:15" ht="12.75" customHeight="1" x14ac:dyDescent="0.2">
      <c r="A15" s="5"/>
      <c r="B15" s="277"/>
      <c r="C15" s="278"/>
      <c r="D15" s="278"/>
      <c r="E15" s="278"/>
      <c r="F15" s="278"/>
      <c r="G15" s="278"/>
      <c r="H15" s="278"/>
      <c r="I15" s="278"/>
      <c r="J15" s="278"/>
      <c r="K15" s="278"/>
      <c r="L15" s="279"/>
      <c r="M15" s="5"/>
      <c r="N15" s="5"/>
      <c r="O15" s="5"/>
    </row>
    <row r="16" spans="1:15" ht="12.75" customHeight="1" x14ac:dyDescent="0.2">
      <c r="A16" s="5"/>
      <c r="B16" s="277"/>
      <c r="C16" s="278"/>
      <c r="D16" s="278"/>
      <c r="E16" s="278"/>
      <c r="F16" s="278"/>
      <c r="G16" s="278"/>
      <c r="H16" s="278"/>
      <c r="I16" s="278"/>
      <c r="J16" s="278"/>
      <c r="K16" s="278"/>
      <c r="L16" s="279"/>
      <c r="M16" s="5"/>
      <c r="N16" s="5"/>
      <c r="O16" s="5"/>
    </row>
    <row r="17" spans="1:15" ht="12.75" customHeight="1" x14ac:dyDescent="0.2">
      <c r="A17" s="5"/>
      <c r="B17" s="277"/>
      <c r="C17" s="278"/>
      <c r="D17" s="278"/>
      <c r="E17" s="278"/>
      <c r="F17" s="278"/>
      <c r="G17" s="278"/>
      <c r="H17" s="278"/>
      <c r="I17" s="278"/>
      <c r="J17" s="278"/>
      <c r="K17" s="278"/>
      <c r="L17" s="279"/>
      <c r="M17" s="5"/>
      <c r="N17" s="5"/>
      <c r="O17" s="5"/>
    </row>
    <row r="18" spans="1:15" ht="12.75" customHeight="1" x14ac:dyDescent="0.2">
      <c r="A18" s="5"/>
      <c r="B18" s="277"/>
      <c r="C18" s="278"/>
      <c r="D18" s="278"/>
      <c r="E18" s="278"/>
      <c r="F18" s="278"/>
      <c r="G18" s="278"/>
      <c r="H18" s="278"/>
      <c r="I18" s="278"/>
      <c r="J18" s="278"/>
      <c r="K18" s="278"/>
      <c r="L18" s="279"/>
      <c r="M18" s="5"/>
      <c r="N18" s="5"/>
      <c r="O18" s="5"/>
    </row>
    <row r="19" spans="1:15" ht="12.75" customHeight="1" x14ac:dyDescent="0.2">
      <c r="A19" s="5"/>
      <c r="B19" s="277"/>
      <c r="C19" s="278"/>
      <c r="D19" s="278"/>
      <c r="E19" s="278"/>
      <c r="F19" s="278"/>
      <c r="G19" s="278"/>
      <c r="H19" s="278"/>
      <c r="I19" s="278"/>
      <c r="J19" s="278"/>
      <c r="K19" s="278"/>
      <c r="L19" s="279"/>
      <c r="M19" s="5"/>
      <c r="N19" s="5"/>
      <c r="O19" s="5"/>
    </row>
    <row r="20" spans="1:15" ht="32.25" customHeight="1" x14ac:dyDescent="0.2">
      <c r="A20" s="5"/>
      <c r="B20" s="287" t="s">
        <v>287</v>
      </c>
      <c r="C20" s="288"/>
      <c r="D20" s="288"/>
      <c r="E20" s="288"/>
      <c r="F20" s="289" t="s">
        <v>288</v>
      </c>
      <c r="G20" s="289"/>
      <c r="H20" s="289"/>
      <c r="I20" s="289"/>
      <c r="J20" s="290" t="s">
        <v>281</v>
      </c>
      <c r="K20" s="290"/>
      <c r="L20" s="291"/>
      <c r="M20" s="5"/>
      <c r="N20" s="5"/>
      <c r="O20" s="5"/>
    </row>
    <row r="21" spans="1:15" ht="12.75" customHeight="1" x14ac:dyDescent="0.2">
      <c r="A21" s="5"/>
      <c r="B21" s="280" t="s">
        <v>160</v>
      </c>
      <c r="C21" s="281"/>
      <c r="D21" s="281"/>
      <c r="E21" s="281"/>
      <c r="F21" s="281"/>
      <c r="G21" s="281"/>
      <c r="H21" s="281"/>
      <c r="I21" s="281"/>
      <c r="J21" s="281"/>
      <c r="K21" s="281"/>
      <c r="L21" s="282"/>
      <c r="M21" s="5"/>
      <c r="N21" s="5"/>
      <c r="O21" s="5"/>
    </row>
    <row r="22" spans="1:15" ht="12.75" customHeight="1" x14ac:dyDescent="0.2">
      <c r="A22" s="5"/>
      <c r="B22" s="283"/>
      <c r="C22" s="281"/>
      <c r="D22" s="281"/>
      <c r="E22" s="281"/>
      <c r="F22" s="281"/>
      <c r="G22" s="281"/>
      <c r="H22" s="281"/>
      <c r="I22" s="281"/>
      <c r="J22" s="281"/>
      <c r="K22" s="281"/>
      <c r="L22" s="282"/>
      <c r="M22" s="5"/>
      <c r="N22" s="5"/>
      <c r="O22" s="5"/>
    </row>
    <row r="23" spans="1:15" ht="12.75" customHeight="1" x14ac:dyDescent="0.2">
      <c r="A23" s="5"/>
      <c r="B23" s="283"/>
      <c r="C23" s="281"/>
      <c r="D23" s="281"/>
      <c r="E23" s="281"/>
      <c r="F23" s="281"/>
      <c r="G23" s="281"/>
      <c r="H23" s="281"/>
      <c r="I23" s="281"/>
      <c r="J23" s="281"/>
      <c r="K23" s="281"/>
      <c r="L23" s="282"/>
      <c r="M23" s="5"/>
      <c r="N23" s="5"/>
      <c r="O23" s="5"/>
    </row>
    <row r="24" spans="1:15" ht="12.75" customHeight="1" x14ac:dyDescent="0.2">
      <c r="A24" s="5"/>
      <c r="B24" s="283"/>
      <c r="C24" s="281"/>
      <c r="D24" s="281"/>
      <c r="E24" s="281"/>
      <c r="F24" s="281"/>
      <c r="G24" s="281"/>
      <c r="H24" s="281"/>
      <c r="I24" s="281"/>
      <c r="J24" s="281"/>
      <c r="K24" s="281"/>
      <c r="L24" s="282"/>
      <c r="M24" s="5"/>
      <c r="N24" s="5"/>
      <c r="O24" s="5"/>
    </row>
    <row r="25" spans="1:15" ht="12.75" customHeight="1" x14ac:dyDescent="0.2">
      <c r="A25" s="5"/>
      <c r="B25" s="283"/>
      <c r="C25" s="281"/>
      <c r="D25" s="281"/>
      <c r="E25" s="281"/>
      <c r="F25" s="281"/>
      <c r="G25" s="281"/>
      <c r="H25" s="281"/>
      <c r="I25" s="281"/>
      <c r="J25" s="281"/>
      <c r="K25" s="281"/>
      <c r="L25" s="282"/>
      <c r="M25" s="5"/>
      <c r="N25" s="5"/>
      <c r="O25" s="5"/>
    </row>
    <row r="26" spans="1:15" ht="12.75" customHeight="1" x14ac:dyDescent="0.2">
      <c r="A26" s="5"/>
      <c r="B26" s="283"/>
      <c r="C26" s="281"/>
      <c r="D26" s="281"/>
      <c r="E26" s="281"/>
      <c r="F26" s="281"/>
      <c r="G26" s="281"/>
      <c r="H26" s="281"/>
      <c r="I26" s="281"/>
      <c r="J26" s="281"/>
      <c r="K26" s="281"/>
      <c r="L26" s="282"/>
      <c r="M26" s="5"/>
      <c r="N26" s="5"/>
      <c r="O26" s="5"/>
    </row>
    <row r="27" spans="1:15" ht="13.5" customHeight="1" thickBot="1" x14ac:dyDescent="0.25">
      <c r="A27" s="5"/>
      <c r="B27" s="284"/>
      <c r="C27" s="285"/>
      <c r="D27" s="285"/>
      <c r="E27" s="285"/>
      <c r="F27" s="285"/>
      <c r="G27" s="285"/>
      <c r="H27" s="285"/>
      <c r="I27" s="285"/>
      <c r="J27" s="285"/>
      <c r="K27" s="285"/>
      <c r="L27" s="286"/>
      <c r="M27" s="5"/>
      <c r="N27" s="5"/>
      <c r="O27" s="5"/>
    </row>
    <row r="28" spans="1:15" ht="13.5" thickBot="1" x14ac:dyDescent="0.25">
      <c r="A28" s="5"/>
      <c r="B28" s="4"/>
      <c r="C28" s="4"/>
      <c r="D28" s="4"/>
      <c r="E28" s="4"/>
      <c r="F28" s="4"/>
      <c r="G28" s="4"/>
      <c r="H28" s="4"/>
      <c r="I28" s="4"/>
      <c r="J28" s="4"/>
      <c r="K28" s="4"/>
      <c r="L28" s="4"/>
      <c r="M28" s="5"/>
      <c r="N28" s="5"/>
      <c r="O28" s="5"/>
    </row>
    <row r="29" spans="1:15" ht="17.25" customHeight="1" x14ac:dyDescent="0.2">
      <c r="A29" s="5"/>
      <c r="B29" s="18" t="s">
        <v>291</v>
      </c>
      <c r="C29" s="4"/>
      <c r="D29" s="4"/>
      <c r="E29" s="4"/>
      <c r="F29" s="4"/>
      <c r="G29" s="4"/>
      <c r="H29" s="4"/>
      <c r="I29" s="4"/>
      <c r="J29" s="265" t="s">
        <v>292</v>
      </c>
      <c r="K29" s="266"/>
      <c r="L29" s="267"/>
      <c r="M29" s="5"/>
      <c r="N29" s="5"/>
      <c r="O29" s="5"/>
    </row>
    <row r="30" spans="1:15" ht="17.25" customHeight="1" x14ac:dyDescent="0.2">
      <c r="A30" s="5"/>
      <c r="B30" s="249" t="s">
        <v>282</v>
      </c>
      <c r="C30" s="4"/>
      <c r="D30" s="4"/>
      <c r="E30" s="4"/>
      <c r="F30" s="4"/>
      <c r="G30" s="4"/>
      <c r="H30" s="4"/>
      <c r="I30" s="4"/>
      <c r="J30" s="268"/>
      <c r="K30" s="269"/>
      <c r="L30" s="270"/>
      <c r="M30" s="5"/>
      <c r="N30" s="5"/>
      <c r="O30" s="5"/>
    </row>
    <row r="31" spans="1:15" ht="17.25" customHeight="1" x14ac:dyDescent="0.2">
      <c r="A31" s="5"/>
      <c r="B31" s="249" t="s">
        <v>284</v>
      </c>
      <c r="C31" s="4"/>
      <c r="D31" s="4"/>
      <c r="E31" s="4"/>
      <c r="F31" s="4"/>
      <c r="G31" s="4"/>
      <c r="H31" s="4"/>
      <c r="I31" s="4"/>
      <c r="J31" s="268"/>
      <c r="K31" s="269"/>
      <c r="L31" s="270"/>
      <c r="M31" s="5"/>
      <c r="N31" s="5"/>
      <c r="O31" s="5"/>
    </row>
    <row r="32" spans="1:15" ht="17.25" customHeight="1" thickBot="1" x14ac:dyDescent="0.25">
      <c r="A32" s="5"/>
      <c r="B32" s="249" t="s">
        <v>290</v>
      </c>
      <c r="C32" s="4"/>
      <c r="D32" s="4"/>
      <c r="E32" s="4"/>
      <c r="F32" s="4"/>
      <c r="G32" s="4"/>
      <c r="H32" s="4"/>
      <c r="I32" s="4"/>
      <c r="J32" s="271"/>
      <c r="K32" s="272"/>
      <c r="L32" s="273"/>
      <c r="M32" s="5"/>
      <c r="N32" s="5"/>
      <c r="O32" s="5"/>
    </row>
    <row r="33" spans="1:15" x14ac:dyDescent="0.2">
      <c r="A33" s="5"/>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53" spans="2:2" hidden="1" x14ac:dyDescent="0.2">
      <c r="B53" s="262" t="s">
        <v>288</v>
      </c>
    </row>
    <row r="54" spans="2:2" hidden="1" x14ac:dyDescent="0.2">
      <c r="B54" s="255">
        <v>40878</v>
      </c>
    </row>
    <row r="55" spans="2:2" hidden="1" x14ac:dyDescent="0.2">
      <c r="B55" s="255">
        <v>40909</v>
      </c>
    </row>
    <row r="56" spans="2:2" hidden="1" x14ac:dyDescent="0.2">
      <c r="B56" s="255">
        <v>40940</v>
      </c>
    </row>
    <row r="57" spans="2:2" hidden="1" x14ac:dyDescent="0.2">
      <c r="B57" s="255">
        <v>40969</v>
      </c>
    </row>
    <row r="58" spans="2:2" hidden="1" x14ac:dyDescent="0.2">
      <c r="B58" s="255">
        <v>41000</v>
      </c>
    </row>
    <row r="59" spans="2:2" hidden="1" x14ac:dyDescent="0.2">
      <c r="B59" s="255">
        <v>41030</v>
      </c>
    </row>
    <row r="60" spans="2:2" hidden="1" x14ac:dyDescent="0.2">
      <c r="B60" s="255">
        <v>41061</v>
      </c>
    </row>
    <row r="61" spans="2:2" hidden="1" x14ac:dyDescent="0.2">
      <c r="B61" s="255">
        <v>41091</v>
      </c>
    </row>
    <row r="62" spans="2:2" hidden="1" x14ac:dyDescent="0.2">
      <c r="B62" s="255">
        <v>41122</v>
      </c>
    </row>
    <row r="63" spans="2:2" hidden="1" x14ac:dyDescent="0.2">
      <c r="B63" s="255">
        <v>41153</v>
      </c>
    </row>
    <row r="64" spans="2:2" hidden="1" x14ac:dyDescent="0.2">
      <c r="B64" s="255">
        <v>41183</v>
      </c>
    </row>
    <row r="65" spans="2:2" hidden="1" x14ac:dyDescent="0.2">
      <c r="B65" s="255">
        <v>41214</v>
      </c>
    </row>
    <row r="66" spans="2:2" hidden="1" x14ac:dyDescent="0.2">
      <c r="B66" s="255">
        <v>41244</v>
      </c>
    </row>
    <row r="67" spans="2:2" hidden="1" x14ac:dyDescent="0.2">
      <c r="B67" s="255">
        <v>41275</v>
      </c>
    </row>
    <row r="68" spans="2:2" hidden="1" x14ac:dyDescent="0.2">
      <c r="B68" s="255">
        <v>41306</v>
      </c>
    </row>
    <row r="69" spans="2:2" hidden="1" x14ac:dyDescent="0.2">
      <c r="B69" s="255">
        <v>41334</v>
      </c>
    </row>
    <row r="70" spans="2:2" hidden="1" x14ac:dyDescent="0.2">
      <c r="B70" s="255">
        <v>41365</v>
      </c>
    </row>
    <row r="71" spans="2:2" hidden="1" x14ac:dyDescent="0.2">
      <c r="B71" s="255">
        <v>41395</v>
      </c>
    </row>
    <row r="72" spans="2:2" hidden="1" x14ac:dyDescent="0.2">
      <c r="B72" s="255">
        <v>41426</v>
      </c>
    </row>
    <row r="73" spans="2:2" hidden="1" x14ac:dyDescent="0.2">
      <c r="B73" s="255">
        <v>41456</v>
      </c>
    </row>
    <row r="74" spans="2:2" hidden="1" x14ac:dyDescent="0.2">
      <c r="B74" s="255">
        <v>41487</v>
      </c>
    </row>
    <row r="75" spans="2:2" hidden="1" x14ac:dyDescent="0.2">
      <c r="B75" s="255">
        <v>41518</v>
      </c>
    </row>
    <row r="76" spans="2:2" hidden="1" x14ac:dyDescent="0.2">
      <c r="B76" s="255">
        <v>41548</v>
      </c>
    </row>
    <row r="77" spans="2:2" hidden="1" x14ac:dyDescent="0.2">
      <c r="B77" s="255">
        <v>41579</v>
      </c>
    </row>
    <row r="78" spans="2:2" hidden="1" x14ac:dyDescent="0.2">
      <c r="B78" s="255">
        <v>41609</v>
      </c>
    </row>
    <row r="79" spans="2:2" hidden="1" x14ac:dyDescent="0.2">
      <c r="B79" s="255">
        <v>41640</v>
      </c>
    </row>
    <row r="80" spans="2:2" hidden="1" x14ac:dyDescent="0.2">
      <c r="B80" s="255">
        <v>41671</v>
      </c>
    </row>
    <row r="81" spans="2:2" hidden="1" x14ac:dyDescent="0.2">
      <c r="B81" s="255">
        <v>41699</v>
      </c>
    </row>
    <row r="82" spans="2:2" hidden="1" x14ac:dyDescent="0.2">
      <c r="B82" s="255">
        <v>41730</v>
      </c>
    </row>
    <row r="83" spans="2:2" hidden="1" x14ac:dyDescent="0.2">
      <c r="B83" s="255">
        <v>41760</v>
      </c>
    </row>
    <row r="84" spans="2:2" hidden="1" x14ac:dyDescent="0.2">
      <c r="B84" s="255">
        <v>41791</v>
      </c>
    </row>
    <row r="85" spans="2:2" hidden="1" x14ac:dyDescent="0.2">
      <c r="B85" s="255">
        <v>41821</v>
      </c>
    </row>
    <row r="86" spans="2:2" hidden="1" x14ac:dyDescent="0.2">
      <c r="B86" s="255">
        <v>41852</v>
      </c>
    </row>
    <row r="87" spans="2:2" hidden="1" x14ac:dyDescent="0.2">
      <c r="B87" s="255">
        <v>41883</v>
      </c>
    </row>
    <row r="88" spans="2:2" hidden="1" x14ac:dyDescent="0.2">
      <c r="B88" s="255">
        <v>41913</v>
      </c>
    </row>
    <row r="89" spans="2:2" hidden="1" x14ac:dyDescent="0.2">
      <c r="B89" s="255">
        <v>41944</v>
      </c>
    </row>
    <row r="90" spans="2:2" hidden="1" x14ac:dyDescent="0.2">
      <c r="B90" s="255">
        <v>41974</v>
      </c>
    </row>
    <row r="91" spans="2:2" hidden="1" x14ac:dyDescent="0.2"/>
  </sheetData>
  <sheetProtection password="F0AF" sheet="1" objects="1" scenarios="1" selectLockedCells="1"/>
  <mergeCells count="6">
    <mergeCell ref="J29:L32"/>
    <mergeCell ref="B2:L19"/>
    <mergeCell ref="B21:L27"/>
    <mergeCell ref="B20:E20"/>
    <mergeCell ref="F20:I20"/>
    <mergeCell ref="J20:L20"/>
  </mergeCells>
  <phoneticPr fontId="7" type="noConversion"/>
  <dataValidations count="1">
    <dataValidation type="list" allowBlank="1" showInputMessage="1" showErrorMessage="1" sqref="F20:I20">
      <formula1>$B$53:$B$90</formula1>
    </dataValidation>
  </dataValidations>
  <pageMargins left="1.8897637795275593" right="0.78740157480314965" top="1.9291338582677167"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10"/>
  <sheetViews>
    <sheetView zoomScale="95" zoomScaleNormal="95" zoomScaleSheetLayoutView="95" workbookViewId="0">
      <selection activeCell="C25" sqref="C25"/>
    </sheetView>
  </sheetViews>
  <sheetFormatPr defaultRowHeight="12.75" x14ac:dyDescent="0.2"/>
  <cols>
    <col min="1" max="1" width="1.42578125" customWidth="1"/>
    <col min="2" max="2" width="12.85546875" customWidth="1"/>
    <col min="3" max="11" width="14.140625" customWidth="1"/>
    <col min="12" max="12" width="12.28515625" customWidth="1"/>
  </cols>
  <sheetData>
    <row r="1" spans="1:69" ht="13.5" thickBo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row>
    <row r="2" spans="1:69" ht="18.75" thickBot="1" x14ac:dyDescent="0.3">
      <c r="A2" s="19"/>
      <c r="B2" s="295" t="s">
        <v>185</v>
      </c>
      <c r="C2" s="296"/>
      <c r="D2" s="296"/>
      <c r="E2" s="296"/>
      <c r="F2" s="296"/>
      <c r="G2" s="296"/>
      <c r="H2" s="296"/>
      <c r="I2" s="296"/>
      <c r="J2" s="296"/>
      <c r="K2" s="296"/>
      <c r="L2" s="297"/>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3.75" customHeight="1" thickBot="1" x14ac:dyDescent="0.25">
      <c r="A3" s="19"/>
      <c r="B3" s="6"/>
      <c r="C3" s="7"/>
      <c r="D3" s="7"/>
      <c r="E3" s="7"/>
      <c r="F3" s="7"/>
      <c r="G3" s="7"/>
      <c r="H3" s="7"/>
      <c r="I3" s="7"/>
      <c r="J3" s="7"/>
      <c r="K3" s="7"/>
      <c r="L3" s="23"/>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row>
    <row r="4" spans="1:69" x14ac:dyDescent="0.2">
      <c r="A4" s="19"/>
      <c r="B4" s="292" t="s">
        <v>182</v>
      </c>
      <c r="C4" s="293"/>
      <c r="D4" s="294" t="str">
        <f>IF(EXACT('ILAAP Table1 Balance Sheet'!B2,"PLEASE FILL IN THE NAME OF THE INSTITUTION HERE"),"NOT FILLED IN (Table 1, row 2)","ok")</f>
        <v>NOT FILLED IN (Table 1, row 2)</v>
      </c>
      <c r="E4" s="294"/>
      <c r="F4" s="8"/>
      <c r="G4" s="8"/>
      <c r="H4" s="8"/>
      <c r="I4" s="8"/>
      <c r="J4" s="8"/>
      <c r="K4" s="8"/>
      <c r="L4" s="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row>
    <row r="5" spans="1:69" ht="13.5" thickBot="1" x14ac:dyDescent="0.25">
      <c r="A5" s="19"/>
      <c r="B5" s="3"/>
      <c r="C5" s="1"/>
      <c r="D5" s="1"/>
      <c r="E5" s="1"/>
      <c r="F5" s="1"/>
      <c r="G5" s="1"/>
      <c r="H5" s="1"/>
      <c r="I5" s="1"/>
      <c r="J5" s="1"/>
      <c r="K5" s="1"/>
      <c r="L5" s="2"/>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row>
    <row r="6" spans="1:69" ht="13.5" thickBot="1" x14ac:dyDescent="0.25">
      <c r="A6" s="19"/>
      <c r="B6" s="3"/>
      <c r="C6" s="15" t="s">
        <v>170</v>
      </c>
      <c r="D6" s="16" t="s">
        <v>171</v>
      </c>
      <c r="E6" s="16" t="s">
        <v>172</v>
      </c>
      <c r="F6" s="16" t="s">
        <v>173</v>
      </c>
      <c r="G6" s="16" t="s">
        <v>174</v>
      </c>
      <c r="H6" s="16" t="s">
        <v>175</v>
      </c>
      <c r="I6" s="16" t="s">
        <v>176</v>
      </c>
      <c r="J6" s="16" t="s">
        <v>177</v>
      </c>
      <c r="K6" s="16" t="s">
        <v>178</v>
      </c>
      <c r="L6" s="17" t="s">
        <v>255</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row>
    <row r="7" spans="1:69" x14ac:dyDescent="0.2">
      <c r="A7" s="19"/>
      <c r="B7" s="10" t="s">
        <v>181</v>
      </c>
      <c r="C7" s="178">
        <v>525</v>
      </c>
      <c r="D7" s="179">
        <v>552</v>
      </c>
      <c r="E7" s="179">
        <v>630</v>
      </c>
      <c r="F7" s="179">
        <v>136</v>
      </c>
      <c r="G7" s="179">
        <v>112</v>
      </c>
      <c r="H7" s="179">
        <v>138</v>
      </c>
      <c r="I7" s="179">
        <v>133</v>
      </c>
      <c r="J7" s="179">
        <v>130</v>
      </c>
      <c r="K7" s="179">
        <v>72</v>
      </c>
      <c r="L7" s="180">
        <v>145</v>
      </c>
      <c r="M7" s="19"/>
      <c r="N7" s="19"/>
      <c r="O7" s="19"/>
      <c r="P7" s="22"/>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row>
    <row r="8" spans="1:69" x14ac:dyDescent="0.2">
      <c r="A8" s="19"/>
      <c r="B8" s="10" t="s">
        <v>179</v>
      </c>
      <c r="C8" s="181">
        <f>COUNTBLANK('ILAAP Table1 Balance Sheet'!C7:G43)+COUNTBLANK('ILAAP Table1 Balance Sheet'!C47:G56)+COUNTBLANK('ILAAP Table1 Balance Sheet'!C60:G62)+COUNTBLANK('ILAAP Table1 Balance Sheet'!J7:N30)+COUNTBLANK('ILAAP Table1 Balance Sheet'!J31:N41)+COUNTBLANK('ILAAP Table1 Balance Sheet'!J42:N61)</f>
        <v>525</v>
      </c>
      <c r="D8" s="179">
        <f>COUNTBLANK('ILAAP Table2 Maturity Profile'!C8:H53)+COUNTBLANK('ILAAP Table2 Maturity Profile'!K8:P53)</f>
        <v>552</v>
      </c>
      <c r="E8" s="179">
        <f>COUNTBLANK('ILAAP Table2 Maturity Profile'!C62:I106)+COUNTBLANK('ILAAP Table2 Maturity Profile'!L62:R106)</f>
        <v>630</v>
      </c>
      <c r="F8" s="179">
        <f>COUNTBLANK('ILAAP Table3 Limit Structure'!C8:E52)+COUNTBLANK('ILAAP Table3 Limit Structure'!E54)</f>
        <v>136</v>
      </c>
      <c r="G8" s="182">
        <f>COUNTBLANK('ILAAP Table4 Buffer Composition'!E7:F20)+COUNTBLANK('ILAAP Table4 Buffer Composition'!G8:G9)+COUNTBLANK('ILAAP Table4 Buffer Composition'!G11:G12)+COUNTBLANK('ILAAP Table4 Buffer Composition'!G14:G15)+COUNTBLANK('ILAAP Table4 Buffer Composition'!G19:G20)+COUNTBLANK('ILAAP Table4 Buffer Composition'!H7:K20)+COUNTBLANK('ILAAP Table4 Buffer Composition'!E22:F24)+COUNTBLANK('ILAAP Table4 Buffer Composition'!G23:G24)+COUNTBLANK('ILAAP Table4 Buffer Composition'!H22:K24)</f>
        <v>112</v>
      </c>
      <c r="H8" s="179">
        <f>COUNTBLANK('ILAAP Table4 Buffer Composition'!C36:E81)</f>
        <v>138</v>
      </c>
      <c r="I8" s="179">
        <f>COUNTBLANK('ILAAP Table5 Stress Test'!D6:E8)+COUNTBLANK('ILAAP Table5 Stress Test'!C6:C23)+COUNTBLANK('ILAAP Table5 Stress Test'!D14:E23)+COUNTBLANK('ILAAP Table5 Stress Test'!D12:E12)+COUNTBLANK('ILAAP Table5 Stress Test'!D10:E10)+COUNTBLANK('ILAAP Table5 Stress Test'!D30:E33)+COUNTBLANK('ILAAP Table5 Stress Test'!D37:E42)+COUNTBLANK('ILAAP Table5 Stress Test'!G6:G26)+COUNTBLANK('ILAAP Table5 Stress Test'!H6:I6)+COUNTBLANK('ILAAP Table5 Stress Test'!H8:I25)+COUNTBLANK('ILAAP Table5 Stress Test'!H37:I38)+COUNTBLANK('ILAAP Table5 Stress Test'!H40:I40)</f>
        <v>133</v>
      </c>
      <c r="J8" s="179">
        <f>COUNTBLANK('ILAAP Table 6 Forecasts'!C7:L19)</f>
        <v>130</v>
      </c>
      <c r="K8" s="179">
        <f>COUNTBLANK('ILAAP Table 6 Forecasts'!G23:G43)+COUNTBLANK('ILAAP Table 6 Forecasts'!F41:F43)+COUNTBLANK('ILAAP Table 6 Forecasts'!H24:H43)+COUNTBLANK('ILAAP Table 6 Forecasts'!K23:K43)+COUNTBLANK('ILAAP Table 6 Forecasts'!L32:L33)+COUNTBLANK('ILAAP Table 6 Forecasts'!L39:L43)</f>
        <v>72</v>
      </c>
      <c r="L8" s="180">
        <f>COUNTBLANK('ILAAP Table 7 Asset Encumbrance'!C6:R13)+COUNTBLANK('ILAAP Table 7 Asset Encumbrance'!C15:R15)+COUNTBLANK('ILAAP Table 7 Asset Encumbrance'!S16)</f>
        <v>145</v>
      </c>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row>
    <row r="9" spans="1:69" ht="13.5" thickBot="1" x14ac:dyDescent="0.25">
      <c r="A9" s="19"/>
      <c r="B9" s="14" t="s">
        <v>180</v>
      </c>
      <c r="C9" s="183">
        <f>C7-C8-(COUNT('ILAAP Table1 Balance Sheet'!C7:G43)+COUNT('ILAAP Table1 Balance Sheet'!C47:G56)+COUNT('ILAAP Table1 Balance Sheet'!C58:G58)+COUNT('ILAAP Table1 Balance Sheet'!C60:G62)+COUNT('ILAAP Table1 Balance Sheet'!J7:N61))</f>
        <v>0</v>
      </c>
      <c r="D9" s="184">
        <f>D7-D8-COUNT('ILAAP Table2 Maturity Profile'!C8:H53)-COUNT('ILAAP Table2 Maturity Profile'!K8:P53)</f>
        <v>0</v>
      </c>
      <c r="E9" s="184">
        <f>E7-E8-COUNT('ILAAP Table2 Maturity Profile'!C62:I106)-COUNT('ILAAP Table2 Maturity Profile'!L62:R106)</f>
        <v>0</v>
      </c>
      <c r="F9" s="184">
        <f>F7-F8-COUNT('ILAAP Table3 Limit Structure'!C8:E52)</f>
        <v>0</v>
      </c>
      <c r="G9" s="185">
        <f>COUNTIF('ILAAP Table4 Buffer Composition'!E7:F24, "*")+COUNTIF('ILAAP Table4 Buffer Composition'!H7:K24, "*")</f>
        <v>0</v>
      </c>
      <c r="H9" s="184">
        <f>H7-H8-COUNT('ILAAP Table4 Buffer Composition'!C36:E81)</f>
        <v>0</v>
      </c>
      <c r="I9" s="184">
        <f>I7-I8-COUNT('ILAAP Table5 Stress Test'!C6:C23, 'ILAAP Table5 Stress Test'!D6:E8, 'ILAAP Table5 Stress Test'!D10:E10, 'ILAAP Table5 Stress Test'!D12:E12, 'ILAAP Table5 Stress Test'!D14:E23, 'ILAAP Table5 Stress Test'!G6:G26, 'ILAAP Table5 Stress Test'!H6:I6, 'ILAAP Table5 Stress Test'!H8:I25, 'ILAAP Table5 Stress Test'!D30:E33, 'ILAAP Table5 Stress Test'!D37:E42, 'ILAAP Table5 Stress Test'!H37:I38, 'ILAAP Table5 Stress Test'!H40:I40)</f>
        <v>0</v>
      </c>
      <c r="J9" s="184">
        <f>J7-J8-COUNT('ILAAP Table 6 Forecasts'!C7:L19)</f>
        <v>0</v>
      </c>
      <c r="K9" s="184">
        <f>K7-K8-COUNT('ILAAP Table 6 Forecasts'!G23:G43)-COUNT('ILAAP Table 6 Forecasts'!K23:K43)-COUNT('ILAAP Table 6 Forecasts'!F41:F43)-COUNT('ILAAP Table 6 Forecasts'!L32:L33)-COUNT('ILAAP Table 6 Forecasts'!L39:L43)-COUNT('ILAAP Table 6 Forecasts'!H24:H43)</f>
        <v>0</v>
      </c>
      <c r="L9" s="186">
        <f>L7-L8-COUNT('ILAAP Table 7 Asset Encumbrance'!C6:R13)-COUNT('ILAAP Table 7 Asset Encumbrance'!C15:R15)-COUNT('ILAAP Table 7 Asset Encumbrance'!S16)</f>
        <v>0</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row>
    <row r="10" spans="1:69" ht="24" x14ac:dyDescent="0.2">
      <c r="A10" s="19"/>
      <c r="B10" s="13" t="s">
        <v>183</v>
      </c>
      <c r="C10" s="187" t="str">
        <f>IF(C8&gt;0,"Please fill in all empty cells","ok")</f>
        <v>Please fill in all empty cells</v>
      </c>
      <c r="D10" s="188" t="str">
        <f t="shared" ref="D10:K10" si="0">IF(D8&gt;0,"Please fill in all empty cells","ok")</f>
        <v>Please fill in all empty cells</v>
      </c>
      <c r="E10" s="188" t="str">
        <f t="shared" si="0"/>
        <v>Please fill in all empty cells</v>
      </c>
      <c r="F10" s="188" t="str">
        <f t="shared" si="0"/>
        <v>Please fill in all empty cells</v>
      </c>
      <c r="G10" s="188" t="str">
        <f t="shared" si="0"/>
        <v>Please fill in all empty cells</v>
      </c>
      <c r="H10" s="188" t="str">
        <f t="shared" si="0"/>
        <v>Please fill in all empty cells</v>
      </c>
      <c r="I10" s="188" t="str">
        <f t="shared" si="0"/>
        <v>Please fill in all empty cells</v>
      </c>
      <c r="J10" s="188" t="str">
        <f t="shared" si="0"/>
        <v>Please fill in all empty cells</v>
      </c>
      <c r="K10" s="188" t="str">
        <f t="shared" si="0"/>
        <v>Please fill in all empty cells</v>
      </c>
      <c r="L10" s="189" t="str">
        <f t="shared" ref="L10" si="1">IF(L8&gt;0,"Please fill in all empty cells","ok")</f>
        <v>Please fill in all empty cells</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row>
    <row r="11" spans="1:69" ht="48" customHeight="1" x14ac:dyDescent="0.2">
      <c r="A11" s="19"/>
      <c r="B11" s="11" t="s">
        <v>184</v>
      </c>
      <c r="C11" s="190" t="str">
        <f>IF(C9&gt;0,"Cells that must contain numbers contain text", IF((COUNTIF('ILAAP Table1 Balance Sheet'!A1:N63, "*please define*"))&gt;0, "Definition missing", "ok"))</f>
        <v>Definition missing</v>
      </c>
      <c r="D11" s="191" t="str">
        <f>IF(D9&gt;0,"Cells that must contain numbers contain text","ok")</f>
        <v>ok</v>
      </c>
      <c r="E11" s="191" t="str">
        <f>IF(E9&gt;0,"Cells that must contain numbers contain text","ok")</f>
        <v>ok</v>
      </c>
      <c r="F11" s="191" t="str">
        <f>IF(F9&gt;1,"Cells that must contain numbers contain text",IF((COUNT('ILAAP Table3 Limit Structure'!E54:F54))&gt;0,"Row 54 contains numbers instead of text","ok"))</f>
        <v>ok</v>
      </c>
      <c r="G11" s="191" t="str">
        <f>IF(G9&gt;0,"Cells that must contain numbers contain text",IF((COUNT('ILAAP Table4 Buffer Composition'!G8,'ILAAP Table4 Buffer Composition'!G9,'ILAAP Table4 Buffer Composition'!G11,'ILAAP Table4 Buffer Composition'!G12,'ILAAP Table4 Buffer Composition'!G14,'ILAAP Table4 Buffer Composition'!G15,'ILAAP Table4 Buffer Composition'!G19,'ILAAP Table4 Buffer Composition'!G20,'ILAAP Table4 Buffer Composition'!G23,'ILAAP Table4 Buffer Composition'!G24))&gt;0,"Cells that must contain text contain numbers","ok"))</f>
        <v>ok</v>
      </c>
      <c r="H11" s="191" t="str">
        <f>IF(H9&gt;0,"Cells that must contain numbers contain text","ok")</f>
        <v>ok</v>
      </c>
      <c r="I11" s="191" t="str">
        <f>IF(OR(I9&gt;8, AND(I8=0,  COUNT('ILAAP Table5 Stress Test'!C6:C23, 'ILAAP Table5 Stress Test'!D6:E8,'ILAAP Table5 Stress Test'!D10:E10,'ILAAP Table5 Stress Test'!D12:E12,'ILAAP Table5 Stress Test'!D14:E23,'ILAAP Table5 Stress Test'!G6:I6,'ILAAP Table5 Stress Test'!G7:G26,'ILAAP Table5 Stress Test'!H8:I25,'ILAAP Table5 Stress Test'!D30:E30,'ILAAP Table5 Stress Test'!D37:E42,'ILAAP Table5 Stress Test'!H37:I38)&lt;125)),"Cells that must contain numbers contain text",IF((COUNT('ILAAP Table5 Stress Test'!D31:E33,'ILAAP Table5 Stress Test'!H40:I40))&gt;0,"Cells that must contain text contain numbers","ok"))</f>
        <v>ok</v>
      </c>
      <c r="J11" s="191" t="str">
        <f>IF(J9&gt;0,"Cells that must contain numbers contain text","ok")</f>
        <v>ok</v>
      </c>
      <c r="K11" s="191" t="str">
        <f>IF(K9&gt;0,"Cells that must contain numbers contain text","ok")</f>
        <v>ok</v>
      </c>
      <c r="L11" s="192" t="str">
        <f>IF(L9&gt;0,"Cells that must contain numbers contain text","ok")</f>
        <v>ok</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row>
    <row r="12" spans="1:69" ht="27.75" customHeight="1" x14ac:dyDescent="0.2">
      <c r="A12" s="19"/>
      <c r="B12" s="12" t="s">
        <v>192</v>
      </c>
      <c r="C12" s="193" t="str">
        <f>IF((COUNTIF('ILAAP Table1 Balance Sheet'!B7:N63, "*,*"))&gt;0, "Use a point as decimal separator", "ok")</f>
        <v>ok</v>
      </c>
      <c r="D12" s="194" t="str">
        <f>IF((COUNTIF('ILAAP Table2 Maturity Profile'!B8:Q53, "*,*"))&gt;0, "Use a point as decimal separator", "ok")</f>
        <v>ok</v>
      </c>
      <c r="E12" s="194" t="str">
        <f>IF((COUNTIF('ILAAP Table2 Maturity Profile'!B62:R106, "*,*"))&gt;0, "Use a point as decimal separator", "ok")</f>
        <v>ok</v>
      </c>
      <c r="F12" s="194" t="str">
        <f>IF((COUNTIF('ILAAP Table3 Limit Structure'!C8:E52, "*,*"))&gt;0, "Use a point as decimal separator", "ok")</f>
        <v>ok</v>
      </c>
      <c r="G12" s="194" t="str">
        <f>IF((COUNTIF('ILAAP Table4 Buffer Composition'!E7:K24, "*,*"))&gt;0, "Use a point as decimal separator", "ok")</f>
        <v>ok</v>
      </c>
      <c r="H12" s="194" t="str">
        <f>IF((COUNTIF('ILAAP Table4 Buffer Composition'!C36:E81, "*,*"))&gt;0, "Use a point as decimal separator", "ok")</f>
        <v>ok</v>
      </c>
      <c r="I12" s="194" t="str">
        <f>IF((COUNTIF('ILAAP Table5 Stress Test'!B7:I42, "*,*"))&gt;0, "Use a point as decimal separator", "ok")</f>
        <v>ok</v>
      </c>
      <c r="J12" s="194" t="str">
        <f>IF((COUNTIF('ILAAP Table 6 Forecasts'!C7:L19, "*,*"))&gt;0, "Use a point as decimal separator", "ok")</f>
        <v>ok</v>
      </c>
      <c r="K12" s="194" t="str">
        <f>IF((COUNTIF('ILAAP Table 6 Forecasts'!F23:L43, "*,*"))&gt;0, "Use a point as decimal separator", "ok")</f>
        <v>ok</v>
      </c>
      <c r="L12" s="195" t="str">
        <f>IF((COUNTIF('ILAAP Table 7 Asset Encumbrance'!C6:R13, "*,*"))&gt;0, "Use a point as decimal separator", "ok")</f>
        <v>ok</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row>
    <row r="13" spans="1:69"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row>
    <row r="14" spans="1:69"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row>
    <row r="15" spans="1:69"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row>
    <row r="16" spans="1:69" x14ac:dyDescent="0.2">
      <c r="A16" s="19"/>
      <c r="B16" s="19"/>
      <c r="C16" s="20"/>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row>
    <row r="17" spans="1:69" x14ac:dyDescent="0.2">
      <c r="A17" s="19"/>
      <c r="B17" s="19"/>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row>
    <row r="18" spans="1:69"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row>
    <row r="19" spans="1:69"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row>
    <row r="20" spans="1:69"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row>
    <row r="21" spans="1:69" x14ac:dyDescent="0.2">
      <c r="A21" s="19"/>
      <c r="B21" s="19"/>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row>
    <row r="22" spans="1:69"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row>
    <row r="23" spans="1:69"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row>
    <row r="24" spans="1:69"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row>
    <row r="25" spans="1:69"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1:69"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1:69"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1:69"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1:69"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1:69"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row>
    <row r="31" spans="1:69"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row>
    <row r="32" spans="1:69"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row>
    <row r="33" spans="1:69"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row>
    <row r="34" spans="1:69"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row>
    <row r="35" spans="1:69"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row>
    <row r="36" spans="1:69"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row>
    <row r="37" spans="1:69"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row>
    <row r="38" spans="1:69"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row>
    <row r="39" spans="1:69"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row>
    <row r="40" spans="1:69"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row>
    <row r="41" spans="1:69"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row>
    <row r="42" spans="1:69"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row>
    <row r="43" spans="1:69"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row>
    <row r="44" spans="1:69"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row>
    <row r="45" spans="1:69"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row>
    <row r="46" spans="1:69"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row>
    <row r="47" spans="1:69"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row>
    <row r="48" spans="1:69"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row>
    <row r="49" spans="1:69"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row>
    <row r="50" spans="1:69"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row>
    <row r="51" spans="1:69"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row>
    <row r="52" spans="1:69"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row>
    <row r="53" spans="1:69"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row>
    <row r="54" spans="1:69"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row>
    <row r="55" spans="1:69"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row>
    <row r="56" spans="1:69"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1:69"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1:69"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1:69"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1:69"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1:69"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row>
    <row r="62" spans="1:69"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row>
    <row r="63" spans="1:69"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row>
    <row r="64" spans="1:69"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row>
    <row r="65" spans="1:69"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row>
    <row r="66" spans="1:69"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row>
    <row r="67" spans="1:69"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row>
    <row r="68" spans="1:69"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row>
    <row r="69" spans="1:69"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row>
    <row r="70" spans="1:69"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row>
    <row r="71" spans="1:69"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row>
    <row r="72" spans="1:69"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row>
    <row r="73" spans="1:69"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row>
    <row r="74" spans="1:69"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row>
    <row r="75" spans="1:69"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row>
    <row r="76" spans="1:69"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row>
    <row r="77" spans="1:69"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row>
    <row r="78" spans="1:69"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row>
    <row r="79" spans="1:69"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row>
    <row r="80" spans="1:69"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row>
    <row r="81" spans="1:69"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row>
    <row r="82" spans="1:69"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row>
    <row r="83" spans="1:69"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row>
    <row r="84" spans="1:69"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row>
    <row r="85" spans="1:69"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row>
    <row r="86" spans="1:69"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row>
    <row r="87" spans="1:69"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row>
    <row r="88" spans="1:69"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row>
    <row r="89" spans="1:69"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row>
    <row r="90" spans="1:69"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row>
    <row r="91" spans="1:69"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row>
    <row r="92" spans="1:69"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row>
    <row r="93" spans="1:69"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row>
    <row r="94" spans="1:69"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row>
    <row r="95" spans="1:69"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row>
    <row r="96" spans="1:69"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row>
    <row r="97" spans="1:69"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row>
    <row r="98" spans="1:69"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row>
    <row r="99" spans="1:69"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row>
    <row r="100" spans="1:69"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row>
    <row r="101" spans="1:69"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row>
    <row r="102" spans="1:69"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row>
    <row r="103" spans="1:69"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row>
    <row r="104" spans="1:69"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row>
    <row r="105" spans="1:69"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row>
    <row r="106" spans="1:69"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row>
    <row r="107" spans="1:69"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row>
    <row r="108" spans="1:69"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row>
    <row r="109" spans="1:69"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row>
    <row r="110" spans="1:69"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row>
    <row r="111" spans="1:69"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row>
    <row r="112" spans="1:69"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row>
    <row r="113" spans="1:69"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row>
    <row r="114" spans="1:69"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row>
    <row r="115" spans="1:69"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row>
    <row r="116" spans="1:69"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row>
    <row r="117" spans="1:69"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row>
    <row r="118" spans="1:69"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row>
    <row r="119" spans="1:69"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row>
    <row r="120" spans="1:69"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row>
    <row r="121" spans="1:69"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row>
    <row r="122" spans="1:69"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row>
    <row r="123" spans="1:69"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row>
    <row r="124" spans="1:69"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row>
    <row r="125" spans="1:69"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row>
    <row r="126" spans="1:69"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row>
    <row r="127" spans="1:69"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row>
    <row r="128" spans="1:69"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row>
    <row r="129" spans="1:69"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row>
    <row r="130" spans="1:69"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row>
    <row r="131" spans="1:69"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row>
    <row r="132" spans="1:69"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row>
    <row r="133" spans="1:69"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row>
    <row r="134" spans="1:69"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row>
    <row r="135" spans="1:69"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row>
    <row r="136" spans="1:69"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row>
    <row r="137" spans="1:69"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row>
    <row r="138" spans="1:69"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row>
    <row r="139" spans="1:69"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row>
    <row r="140" spans="1:69"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row>
    <row r="141" spans="1:69"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row>
    <row r="142" spans="1:69"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row>
    <row r="143" spans="1:69"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row>
    <row r="144" spans="1:69"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row>
    <row r="145" spans="1:69"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row>
    <row r="146" spans="1:69"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row>
    <row r="147" spans="1:69"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row>
    <row r="148" spans="1:69"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row>
    <row r="149" spans="1:69"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row>
    <row r="150" spans="1:69"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row>
    <row r="151" spans="1:69"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row>
    <row r="152" spans="1:69"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row>
    <row r="153" spans="1:69"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row>
    <row r="154" spans="1:69"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row>
    <row r="155" spans="1:69"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row>
    <row r="156" spans="1:69"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row>
    <row r="157" spans="1:69"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row>
    <row r="158" spans="1:69"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row>
    <row r="159" spans="1:69"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row>
    <row r="160" spans="1:69"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row>
    <row r="161" spans="1:69"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row>
    <row r="162" spans="1:69"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row>
    <row r="163" spans="1:69"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row>
    <row r="164" spans="1:69"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row>
    <row r="165" spans="1:69"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row>
    <row r="166" spans="1:69"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row>
    <row r="167" spans="1:69"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row>
    <row r="168" spans="1:69"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row>
    <row r="169" spans="1:69"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row>
    <row r="170" spans="1:69"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row>
    <row r="171" spans="1:69"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row>
    <row r="172" spans="1:69"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row>
    <row r="173" spans="1:69"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row>
    <row r="174" spans="1:69"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row>
    <row r="175" spans="1:69"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row>
    <row r="176" spans="1:69"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row>
    <row r="177" spans="1:69"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row>
    <row r="178" spans="1:69"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row>
    <row r="179" spans="1:69"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row>
    <row r="180" spans="1:69"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row>
    <row r="181" spans="1:69"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row>
    <row r="182" spans="1:69"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row>
    <row r="183" spans="1:69"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row>
    <row r="184" spans="1:69"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row>
    <row r="185" spans="1:69"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row>
    <row r="186" spans="1:69"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row>
    <row r="187" spans="1:69"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row>
    <row r="188" spans="1:69"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row>
    <row r="189" spans="1:69"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row>
    <row r="190" spans="1:69"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row>
    <row r="191" spans="1:69"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row>
    <row r="192" spans="1:69"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row>
    <row r="193" spans="1:69"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row>
    <row r="194" spans="1:69"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row>
    <row r="195" spans="1:69"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row>
    <row r="196" spans="1:69"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row>
    <row r="197" spans="1:69"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row>
    <row r="198" spans="1:69"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row>
    <row r="199" spans="1:69"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row>
    <row r="200" spans="1:69"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row>
    <row r="201" spans="1:69"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row>
    <row r="202" spans="1:69"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row>
    <row r="203" spans="1:69"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row>
    <row r="204" spans="1:69"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row>
    <row r="205" spans="1:69"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row>
    <row r="206" spans="1:69"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row>
    <row r="207" spans="1:69"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row>
    <row r="208" spans="1:69"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row>
    <row r="209" spans="1:69"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row>
    <row r="210" spans="1:69"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row>
    <row r="211" spans="1:69"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row>
    <row r="212" spans="1:69"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row>
    <row r="213" spans="1:69"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row>
    <row r="214" spans="1:69"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row>
    <row r="215" spans="1:69"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row>
    <row r="216" spans="1:69"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row>
    <row r="217" spans="1:69"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row>
    <row r="218" spans="1:69"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row>
    <row r="219" spans="1:69"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row>
    <row r="220" spans="1:69"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row>
    <row r="221" spans="1:69"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row>
    <row r="222" spans="1:69"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row>
    <row r="223" spans="1:69"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row>
    <row r="224" spans="1:69"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row>
    <row r="225" spans="1:69"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row>
    <row r="226" spans="1:69"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row>
    <row r="227" spans="1:69"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row>
    <row r="228" spans="1:69"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row>
    <row r="229" spans="1:69"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row>
    <row r="230" spans="1:69"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row>
    <row r="231" spans="1:69"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row>
    <row r="232" spans="1:69"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row>
    <row r="233" spans="1:69"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row>
    <row r="234" spans="1:69"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row>
    <row r="235" spans="1:69"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row>
    <row r="236" spans="1:69"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row>
    <row r="237" spans="1:69"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row>
    <row r="238" spans="1:69"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row>
    <row r="239" spans="1:69"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row>
    <row r="240" spans="1:69"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row>
    <row r="241" spans="1:69"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row>
    <row r="242" spans="1:69"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row>
    <row r="243" spans="1:69"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row>
    <row r="244" spans="1:69"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row>
    <row r="245" spans="1:69"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row>
    <row r="246" spans="1:69"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row>
    <row r="247" spans="1:69"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row>
    <row r="248" spans="1:69"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row>
    <row r="249" spans="1:69"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row>
    <row r="250" spans="1:69"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row>
    <row r="251" spans="1:69"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row>
    <row r="252" spans="1:69"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row>
    <row r="253" spans="1:69"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row>
    <row r="254" spans="1:69"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row>
    <row r="255" spans="1:69"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row>
    <row r="256" spans="1:69"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row>
    <row r="257" spans="1:69"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row>
    <row r="258" spans="1:69"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row>
    <row r="259" spans="1:69"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row>
    <row r="260" spans="1:69"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row>
    <row r="261" spans="1:69"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row>
    <row r="262" spans="1:69"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row>
    <row r="263" spans="1:69"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row>
    <row r="264" spans="1:69"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row>
    <row r="265" spans="1:69"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row>
    <row r="266" spans="1:69"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row>
    <row r="267" spans="1:69"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row>
    <row r="268" spans="1:69"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row>
    <row r="269" spans="1:69"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row>
    <row r="270" spans="1:69"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row>
    <row r="271" spans="1:69"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row>
    <row r="272" spans="1:69"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row>
    <row r="273" spans="1:69"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row>
    <row r="274" spans="1:69"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row>
    <row r="275" spans="1:69"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row>
    <row r="276" spans="1:69"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row>
    <row r="277" spans="1:69"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row>
    <row r="278" spans="1:69"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row>
    <row r="279" spans="1:69"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row>
    <row r="280" spans="1:69"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row>
    <row r="281" spans="1:69"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row>
    <row r="282" spans="1:69"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row>
    <row r="283" spans="1:69"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row>
    <row r="284" spans="1:69"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row>
    <row r="285" spans="1:69"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row>
    <row r="286" spans="1:69"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row>
    <row r="287" spans="1:69"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row>
    <row r="288" spans="1:69"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row>
    <row r="289" spans="1:69"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row>
    <row r="290" spans="1:69"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row>
    <row r="291" spans="1:69"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row>
    <row r="292" spans="1:69"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row>
    <row r="293" spans="1:69"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row>
    <row r="294" spans="1:69"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row>
    <row r="295" spans="1:69"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row>
    <row r="296" spans="1:69"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row>
    <row r="297" spans="1:69"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row>
    <row r="298" spans="1:69"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row>
    <row r="299" spans="1:69"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row>
    <row r="300" spans="1:69"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row>
    <row r="301" spans="1:69"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row>
    <row r="302" spans="1:69"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row>
    <row r="303" spans="1:69"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row>
    <row r="304" spans="1:69"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row>
    <row r="305" spans="1:69"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row>
    <row r="306" spans="1:69"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row>
    <row r="307" spans="1:69"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row>
    <row r="308" spans="1:69"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row>
    <row r="309" spans="1:69"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row>
    <row r="310" spans="1:69"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row>
    <row r="311" spans="1:69"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row>
    <row r="312" spans="1:69"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row>
    <row r="313" spans="1:69"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row>
    <row r="314" spans="1:69"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row>
    <row r="315" spans="1:69"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row>
    <row r="316" spans="1:69"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row>
    <row r="317" spans="1:69"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row>
    <row r="318" spans="1:69"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row>
    <row r="319" spans="1:69"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row>
    <row r="320" spans="1:69"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row>
    <row r="321" spans="1:69"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row>
    <row r="322" spans="1:69"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row>
    <row r="323" spans="1:69"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row>
    <row r="324" spans="1:69"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row>
    <row r="325" spans="1:69"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row>
    <row r="326" spans="1:69"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row>
    <row r="327" spans="1:69"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row>
    <row r="328" spans="1:69"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row>
    <row r="329" spans="1:69"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row>
    <row r="330" spans="1:69"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row>
    <row r="331" spans="1:69"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row>
    <row r="332" spans="1:69"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row>
    <row r="333" spans="1:69"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row>
    <row r="334" spans="1:69"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row>
    <row r="335" spans="1:69"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row>
    <row r="336" spans="1:69"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row>
    <row r="337" spans="1:69"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row>
    <row r="338" spans="1:69"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row>
    <row r="339" spans="1:69"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row>
    <row r="340" spans="1:69"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row>
    <row r="341" spans="1:69"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row>
    <row r="342" spans="1:69"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row>
    <row r="343" spans="1:69"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row>
    <row r="344" spans="1:69"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row>
    <row r="345" spans="1:69"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row>
    <row r="346" spans="1:69"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row>
    <row r="347" spans="1:69"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row>
    <row r="348" spans="1:69"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row>
    <row r="349" spans="1:69"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row>
    <row r="350" spans="1:69"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row>
    <row r="351" spans="1:69"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row>
    <row r="352" spans="1:69"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row>
    <row r="353" spans="1:69"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row>
    <row r="354" spans="1:69"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row>
    <row r="355" spans="1:69"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row>
    <row r="356" spans="1:69"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row>
    <row r="357" spans="1:69"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row>
    <row r="358" spans="1:69"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row>
    <row r="359" spans="1:69"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row>
    <row r="360" spans="1:69"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row>
    <row r="361" spans="1:69"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row>
    <row r="362" spans="1:69"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row>
    <row r="363" spans="1:69"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row>
    <row r="364" spans="1:69"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row>
    <row r="365" spans="1:69"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row>
    <row r="366" spans="1:69"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row>
    <row r="367" spans="1:69"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row>
    <row r="368" spans="1:69"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row>
    <row r="369" spans="1:69"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row>
    <row r="370" spans="1:69"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row>
    <row r="371" spans="1:69"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row>
    <row r="372" spans="1:69"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row>
    <row r="373" spans="1:69"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row>
    <row r="374" spans="1:69"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row>
    <row r="375" spans="1:69"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row>
    <row r="376" spans="1:69"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row>
    <row r="377" spans="1:69"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row>
    <row r="378" spans="1:69"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row>
    <row r="379" spans="1:69"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row>
    <row r="380" spans="1:69"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row>
    <row r="381" spans="1:69"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row>
    <row r="382" spans="1:69"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row>
    <row r="383" spans="1:69" x14ac:dyDescent="0.2">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row>
    <row r="384" spans="1:69" x14ac:dyDescent="0.2">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row>
    <row r="385" spans="13:69" x14ac:dyDescent="0.2">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row>
    <row r="386" spans="13:69" x14ac:dyDescent="0.2">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row>
    <row r="387" spans="13:69" x14ac:dyDescent="0.2">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row>
    <row r="388" spans="13:69" x14ac:dyDescent="0.2">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row>
    <row r="389" spans="13:69" x14ac:dyDescent="0.2">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row>
    <row r="390" spans="13:69" x14ac:dyDescent="0.2">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row>
    <row r="391" spans="13:69" x14ac:dyDescent="0.2">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row>
    <row r="392" spans="13:69" x14ac:dyDescent="0.2">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row>
    <row r="393" spans="13:69" x14ac:dyDescent="0.2">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row>
    <row r="394" spans="13:69" x14ac:dyDescent="0.2">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row>
    <row r="395" spans="13:69" x14ac:dyDescent="0.2">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row>
    <row r="396" spans="13:69" x14ac:dyDescent="0.2">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row>
    <row r="397" spans="13:69" x14ac:dyDescent="0.2">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row>
    <row r="398" spans="13:69" x14ac:dyDescent="0.2">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row>
    <row r="399" spans="13:69" x14ac:dyDescent="0.2">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row>
    <row r="400" spans="13:69" x14ac:dyDescent="0.2">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row>
    <row r="401" spans="13:69" x14ac:dyDescent="0.2">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row>
    <row r="402" spans="13:69" x14ac:dyDescent="0.2">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row>
    <row r="403" spans="13:69" x14ac:dyDescent="0.2">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row>
    <row r="404" spans="13:69" x14ac:dyDescent="0.2">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row>
    <row r="405" spans="13:69" x14ac:dyDescent="0.2">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row>
    <row r="406" spans="13:69" x14ac:dyDescent="0.2">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row>
    <row r="407" spans="13:69" x14ac:dyDescent="0.2">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row>
    <row r="408" spans="13:69" x14ac:dyDescent="0.2">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row>
    <row r="409" spans="13:69" x14ac:dyDescent="0.2">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row>
    <row r="410" spans="13:69" x14ac:dyDescent="0.2">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row>
    <row r="411" spans="13:69" x14ac:dyDescent="0.2">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row>
    <row r="412" spans="13:69" x14ac:dyDescent="0.2">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row>
    <row r="413" spans="13:69" x14ac:dyDescent="0.2">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row>
    <row r="414" spans="13:69" x14ac:dyDescent="0.2">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row>
    <row r="415" spans="13:69" x14ac:dyDescent="0.2">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row>
    <row r="416" spans="13:69" x14ac:dyDescent="0.2">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row>
    <row r="417" spans="13:69" x14ac:dyDescent="0.2">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row>
    <row r="418" spans="13:69" x14ac:dyDescent="0.2">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row>
    <row r="419" spans="13:69" x14ac:dyDescent="0.2">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row>
    <row r="420" spans="13:69" x14ac:dyDescent="0.2">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row>
    <row r="421" spans="13:69" x14ac:dyDescent="0.2">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row>
    <row r="422" spans="13:69" x14ac:dyDescent="0.2">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row>
    <row r="423" spans="13:69" x14ac:dyDescent="0.2">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row>
    <row r="424" spans="13:69" x14ac:dyDescent="0.2">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row>
    <row r="425" spans="13:69" x14ac:dyDescent="0.2">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row>
    <row r="426" spans="13:69" x14ac:dyDescent="0.2">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row>
    <row r="427" spans="13:69" x14ac:dyDescent="0.2">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row>
    <row r="428" spans="13:69" x14ac:dyDescent="0.2">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row>
    <row r="429" spans="13:69" x14ac:dyDescent="0.2">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row>
    <row r="430" spans="13:69" x14ac:dyDescent="0.2">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row>
    <row r="431" spans="13:69" x14ac:dyDescent="0.2">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row>
    <row r="432" spans="13:69" x14ac:dyDescent="0.2">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row>
    <row r="433" spans="13:69" x14ac:dyDescent="0.2">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row>
    <row r="434" spans="13:69" x14ac:dyDescent="0.2">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row>
    <row r="435" spans="13:69" x14ac:dyDescent="0.2">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row>
    <row r="436" spans="13:69" x14ac:dyDescent="0.2">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row>
    <row r="437" spans="13:69" x14ac:dyDescent="0.2">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row>
    <row r="438" spans="13:69" x14ac:dyDescent="0.2">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row>
    <row r="439" spans="13:69" x14ac:dyDescent="0.2">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row>
    <row r="440" spans="13:69" x14ac:dyDescent="0.2">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row>
    <row r="441" spans="13:69" x14ac:dyDescent="0.2">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row>
    <row r="442" spans="13:69" x14ac:dyDescent="0.2">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row>
    <row r="443" spans="13:69" x14ac:dyDescent="0.2">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row>
    <row r="444" spans="13:69" x14ac:dyDescent="0.2">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row>
    <row r="445" spans="13:69" x14ac:dyDescent="0.2">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row>
    <row r="446" spans="13:69" x14ac:dyDescent="0.2">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row>
    <row r="447" spans="13:69" x14ac:dyDescent="0.2">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row>
    <row r="448" spans="13:69" x14ac:dyDescent="0.2">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row>
    <row r="449" spans="13:69" x14ac:dyDescent="0.2">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row>
    <row r="450" spans="13:69" x14ac:dyDescent="0.2">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row>
    <row r="451" spans="13:69" x14ac:dyDescent="0.2">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row>
    <row r="452" spans="13:69" x14ac:dyDescent="0.2">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row>
    <row r="453" spans="13:69" x14ac:dyDescent="0.2">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row>
    <row r="454" spans="13:69" x14ac:dyDescent="0.2">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row>
    <row r="455" spans="13:69" x14ac:dyDescent="0.2">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row>
    <row r="456" spans="13:69" x14ac:dyDescent="0.2">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row>
    <row r="457" spans="13:69" x14ac:dyDescent="0.2">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row>
    <row r="458" spans="13:69" x14ac:dyDescent="0.2">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row>
    <row r="459" spans="13:69" x14ac:dyDescent="0.2">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row>
    <row r="460" spans="13:69" x14ac:dyDescent="0.2">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row>
    <row r="461" spans="13:69" x14ac:dyDescent="0.2">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row>
    <row r="462" spans="13:69" x14ac:dyDescent="0.2">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row>
    <row r="463" spans="13:69" x14ac:dyDescent="0.2">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row>
    <row r="464" spans="13:69" x14ac:dyDescent="0.2">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row>
    <row r="465" spans="13:69" x14ac:dyDescent="0.2">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row>
    <row r="466" spans="13:69" x14ac:dyDescent="0.2">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row>
    <row r="467" spans="13:69" x14ac:dyDescent="0.2">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row>
    <row r="468" spans="13:69" x14ac:dyDescent="0.2">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row>
    <row r="469" spans="13:69" x14ac:dyDescent="0.2">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row>
    <row r="470" spans="13:69" x14ac:dyDescent="0.2">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row>
    <row r="471" spans="13:69" x14ac:dyDescent="0.2">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row>
    <row r="472" spans="13:69" x14ac:dyDescent="0.2">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row>
    <row r="473" spans="13:69" x14ac:dyDescent="0.2">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row>
    <row r="474" spans="13:69" x14ac:dyDescent="0.2">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row>
    <row r="475" spans="13:69" x14ac:dyDescent="0.2">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row>
    <row r="476" spans="13:69" x14ac:dyDescent="0.2">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row>
    <row r="477" spans="13:69" x14ac:dyDescent="0.2">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row>
    <row r="478" spans="13:69" x14ac:dyDescent="0.2">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row>
    <row r="479" spans="13:69" x14ac:dyDescent="0.2">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row>
    <row r="480" spans="13:69" x14ac:dyDescent="0.2">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row>
    <row r="481" spans="13:69" x14ac:dyDescent="0.2">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row>
    <row r="482" spans="13:69" x14ac:dyDescent="0.2">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row>
    <row r="483" spans="13:69" x14ac:dyDescent="0.2">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row>
    <row r="484" spans="13:69" x14ac:dyDescent="0.2">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row>
    <row r="485" spans="13:69" x14ac:dyDescent="0.2">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row>
    <row r="486" spans="13:69" x14ac:dyDescent="0.2">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row>
    <row r="487" spans="13:69" x14ac:dyDescent="0.2">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row>
    <row r="488" spans="13:69" x14ac:dyDescent="0.2">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row>
    <row r="489" spans="13:69" x14ac:dyDescent="0.2">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row>
    <row r="490" spans="13:69" x14ac:dyDescent="0.2">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row>
    <row r="491" spans="13:69" x14ac:dyDescent="0.2">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row>
    <row r="492" spans="13:69" x14ac:dyDescent="0.2">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row>
    <row r="493" spans="13:69" x14ac:dyDescent="0.2">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row>
    <row r="494" spans="13:69" x14ac:dyDescent="0.2">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row>
    <row r="495" spans="13:69" x14ac:dyDescent="0.2">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row>
    <row r="496" spans="13:69" x14ac:dyDescent="0.2">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row>
    <row r="497" spans="13:69" x14ac:dyDescent="0.2">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row>
    <row r="498" spans="13:69" x14ac:dyDescent="0.2">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row>
    <row r="499" spans="13:69" x14ac:dyDescent="0.2">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row>
    <row r="500" spans="13:69" x14ac:dyDescent="0.2">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row>
    <row r="501" spans="13:69" x14ac:dyDescent="0.2">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row>
    <row r="502" spans="13:69" x14ac:dyDescent="0.2">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row>
    <row r="503" spans="13:69" x14ac:dyDescent="0.2">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row>
    <row r="504" spans="13:69" x14ac:dyDescent="0.2">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row>
    <row r="505" spans="13:69" x14ac:dyDescent="0.2">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row>
    <row r="506" spans="13:69" x14ac:dyDescent="0.2">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row>
    <row r="507" spans="13:69" x14ac:dyDescent="0.2">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row>
    <row r="508" spans="13:69" x14ac:dyDescent="0.2">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row>
    <row r="509" spans="13:69" x14ac:dyDescent="0.2">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row>
    <row r="510" spans="13:69" x14ac:dyDescent="0.2">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row>
  </sheetData>
  <sheetProtection password="F0AF" sheet="1" objects="1" scenarios="1" selectLockedCells="1"/>
  <mergeCells count="3">
    <mergeCell ref="B4:C4"/>
    <mergeCell ref="D4:E4"/>
    <mergeCell ref="B2:L2"/>
  </mergeCells>
  <phoneticPr fontId="7" type="noConversion"/>
  <conditionalFormatting sqref="D4:E4 C10:L11">
    <cfRule type="cellIs" dxfId="168" priority="13" stopIfTrue="1" operator="equal">
      <formula>"ok"</formula>
    </cfRule>
  </conditionalFormatting>
  <conditionalFormatting sqref="C12:L12">
    <cfRule type="cellIs" dxfId="167" priority="14" stopIfTrue="1" operator="equal">
      <formula>"ok"</formula>
    </cfRule>
    <cfRule type="cellIs" dxfId="166" priority="15" stopIfTrue="1" operator="notEqual">
      <formula>"ok"</formula>
    </cfRule>
  </conditionalFormatting>
  <pageMargins left="0.39370078740157483" right="0.27559055118110237" top="0.98425196850393704" bottom="0.98425196850393704"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6"/>
  <sheetViews>
    <sheetView view="pageBreakPreview" topLeftCell="A28" zoomScaleNormal="75" workbookViewId="0">
      <selection activeCell="F38" sqref="F38"/>
    </sheetView>
  </sheetViews>
  <sheetFormatPr defaultRowHeight="12.75" x14ac:dyDescent="0.2"/>
  <cols>
    <col min="1" max="1" width="1.42578125" style="24" customWidth="1"/>
    <col min="2" max="2" width="44.140625" style="24" customWidth="1"/>
    <col min="3" max="7" width="11.85546875" style="24" customWidth="1"/>
    <col min="8" max="8" width="1.42578125" style="24" customWidth="1"/>
    <col min="9" max="9" width="52.42578125" style="24" customWidth="1"/>
    <col min="10" max="14" width="11.7109375" style="24" customWidth="1"/>
    <col min="15" max="15" width="0.140625" style="24" customWidth="1"/>
    <col min="16" max="16384" width="9.140625" style="24"/>
  </cols>
  <sheetData>
    <row r="1" spans="2:15" ht="13.5" thickBot="1" x14ac:dyDescent="0.25"/>
    <row r="2" spans="2:15" ht="23.25" customHeight="1" thickBot="1" x14ac:dyDescent="0.25">
      <c r="B2" s="298" t="s">
        <v>87</v>
      </c>
      <c r="C2" s="299"/>
      <c r="D2" s="299"/>
      <c r="E2" s="299"/>
      <c r="F2" s="299"/>
      <c r="G2" s="299"/>
      <c r="H2" s="299"/>
      <c r="I2" s="299"/>
      <c r="J2" s="299"/>
      <c r="K2" s="299"/>
      <c r="L2" s="299"/>
      <c r="M2" s="299"/>
      <c r="N2" s="300"/>
      <c r="O2" s="25"/>
    </row>
    <row r="3" spans="2:15" ht="27.75" customHeight="1" thickBot="1" x14ac:dyDescent="0.25">
      <c r="B3" s="304" t="s">
        <v>12</v>
      </c>
      <c r="C3" s="305"/>
      <c r="D3" s="305"/>
      <c r="E3" s="305"/>
      <c r="F3" s="305"/>
      <c r="G3" s="305"/>
      <c r="H3" s="305"/>
      <c r="I3" s="305"/>
      <c r="J3" s="305"/>
      <c r="K3" s="305"/>
      <c r="L3" s="305"/>
      <c r="M3" s="305"/>
      <c r="N3" s="306"/>
      <c r="O3" s="25"/>
    </row>
    <row r="4" spans="2:15" ht="22.5" customHeight="1" thickBot="1" x14ac:dyDescent="0.25">
      <c r="B4" s="301" t="s">
        <v>143</v>
      </c>
      <c r="C4" s="302"/>
      <c r="D4" s="302"/>
      <c r="E4" s="302"/>
      <c r="F4" s="302"/>
      <c r="G4" s="302"/>
      <c r="H4" s="302"/>
      <c r="I4" s="302"/>
      <c r="J4" s="302"/>
      <c r="K4" s="302"/>
      <c r="L4" s="302"/>
      <c r="M4" s="302"/>
      <c r="N4" s="303"/>
      <c r="O4" s="25"/>
    </row>
    <row r="5" spans="2:15" ht="22.5" customHeight="1" thickBot="1" x14ac:dyDescent="0.25">
      <c r="B5" s="301" t="s">
        <v>19</v>
      </c>
      <c r="C5" s="302"/>
      <c r="D5" s="302"/>
      <c r="E5" s="302"/>
      <c r="F5" s="302"/>
      <c r="G5" s="303"/>
      <c r="H5" s="26"/>
      <c r="I5" s="301" t="s">
        <v>20</v>
      </c>
      <c r="J5" s="302"/>
      <c r="K5" s="302"/>
      <c r="L5" s="302"/>
      <c r="M5" s="302"/>
      <c r="N5" s="303"/>
      <c r="O5" s="25"/>
    </row>
    <row r="6" spans="2:15" ht="20.25" customHeight="1" thickBot="1" x14ac:dyDescent="0.25">
      <c r="B6" s="245"/>
      <c r="C6" s="253" t="str">
        <f>IF($G$6="", "", "dec-"&amp;YEAR($G$6)-4)</f>
        <v/>
      </c>
      <c r="D6" s="253" t="str">
        <f>IF($G$6="", "", "dec-"&amp;YEAR($G$6)-3)</f>
        <v/>
      </c>
      <c r="E6" s="253" t="str">
        <f>IF($G$6="", "", "dec-"&amp;YEAR($G$6)-2)</f>
        <v/>
      </c>
      <c r="F6" s="253" t="str">
        <f>IF($G$6="", "", "dec-"&amp;YEAR($G$6)-1)</f>
        <v/>
      </c>
      <c r="G6" s="256" t="str">
        <f>IF(Intro!F20="Please select", "", Intro!F20)</f>
        <v/>
      </c>
      <c r="H6" s="27"/>
      <c r="I6" s="246"/>
      <c r="J6" s="247" t="str">
        <f>$C$6</f>
        <v/>
      </c>
      <c r="K6" s="247" t="str">
        <f>$D$6</f>
        <v/>
      </c>
      <c r="L6" s="247" t="str">
        <f>$E$6</f>
        <v/>
      </c>
      <c r="M6" s="247" t="str">
        <f>$F$6</f>
        <v/>
      </c>
      <c r="N6" s="257" t="str">
        <f>$G$6</f>
        <v/>
      </c>
      <c r="O6" s="28"/>
    </row>
    <row r="7" spans="2:15" x14ac:dyDescent="0.2">
      <c r="B7" s="29" t="s">
        <v>258</v>
      </c>
      <c r="C7" s="30"/>
      <c r="D7" s="30"/>
      <c r="E7" s="30"/>
      <c r="F7" s="30"/>
      <c r="G7" s="212"/>
      <c r="H7" s="31"/>
      <c r="I7" s="32" t="s">
        <v>259</v>
      </c>
      <c r="J7" s="30"/>
      <c r="K7" s="30"/>
      <c r="L7" s="30"/>
      <c r="M7" s="30"/>
      <c r="N7" s="33"/>
      <c r="O7" s="25"/>
    </row>
    <row r="8" spans="2:15" x14ac:dyDescent="0.2">
      <c r="B8" s="201" t="s">
        <v>270</v>
      </c>
      <c r="C8" s="30"/>
      <c r="D8" s="30"/>
      <c r="E8" s="30"/>
      <c r="F8" s="30"/>
      <c r="G8" s="33"/>
      <c r="H8" s="31"/>
      <c r="I8" s="34" t="s">
        <v>274</v>
      </c>
      <c r="J8" s="30"/>
      <c r="K8" s="30"/>
      <c r="L8" s="30"/>
      <c r="M8" s="30"/>
      <c r="N8" s="33"/>
      <c r="O8" s="25"/>
    </row>
    <row r="9" spans="2:15" x14ac:dyDescent="0.2">
      <c r="B9" s="35" t="s">
        <v>13</v>
      </c>
      <c r="C9" s="30"/>
      <c r="D9" s="30"/>
      <c r="E9" s="30"/>
      <c r="F9" s="30"/>
      <c r="G9" s="33"/>
      <c r="H9" s="31"/>
      <c r="I9" s="35" t="s">
        <v>13</v>
      </c>
      <c r="J9" s="30"/>
      <c r="K9" s="30"/>
      <c r="L9" s="30"/>
      <c r="M9" s="30"/>
      <c r="N9" s="33"/>
      <c r="O9" s="25"/>
    </row>
    <row r="10" spans="2:15" x14ac:dyDescent="0.2">
      <c r="B10" s="35" t="s">
        <v>83</v>
      </c>
      <c r="C10" s="30"/>
      <c r="D10" s="30"/>
      <c r="E10" s="30"/>
      <c r="F10" s="30"/>
      <c r="G10" s="33"/>
      <c r="H10" s="31"/>
      <c r="I10" s="35" t="s">
        <v>83</v>
      </c>
      <c r="J10" s="30"/>
      <c r="K10" s="30"/>
      <c r="L10" s="30"/>
      <c r="M10" s="30"/>
      <c r="N10" s="33"/>
      <c r="O10" s="25"/>
    </row>
    <row r="11" spans="2:15" x14ac:dyDescent="0.2">
      <c r="B11" s="36" t="s">
        <v>84</v>
      </c>
      <c r="C11" s="30"/>
      <c r="D11" s="30"/>
      <c r="E11" s="30"/>
      <c r="F11" s="30"/>
      <c r="G11" s="33"/>
      <c r="H11" s="31"/>
      <c r="I11" s="36" t="s">
        <v>84</v>
      </c>
      <c r="J11" s="30"/>
      <c r="K11" s="30"/>
      <c r="L11" s="30"/>
      <c r="M11" s="30"/>
      <c r="N11" s="33"/>
      <c r="O11" s="25"/>
    </row>
    <row r="12" spans="2:15" x14ac:dyDescent="0.2">
      <c r="B12" s="241" t="s">
        <v>94</v>
      </c>
      <c r="C12" s="30"/>
      <c r="D12" s="30"/>
      <c r="E12" s="30"/>
      <c r="F12" s="30"/>
      <c r="G12" s="33"/>
      <c r="H12" s="31"/>
      <c r="I12" s="241" t="s">
        <v>94</v>
      </c>
      <c r="J12" s="30"/>
      <c r="K12" s="30"/>
      <c r="L12" s="30"/>
      <c r="M12" s="30"/>
      <c r="N12" s="33"/>
      <c r="O12" s="25"/>
    </row>
    <row r="13" spans="2:15" x14ac:dyDescent="0.2">
      <c r="B13" s="201" t="s">
        <v>271</v>
      </c>
      <c r="C13" s="30"/>
      <c r="D13" s="30"/>
      <c r="E13" s="30"/>
      <c r="F13" s="30"/>
      <c r="G13" s="33"/>
      <c r="H13" s="31"/>
      <c r="I13" s="243" t="s">
        <v>86</v>
      </c>
      <c r="J13" s="30"/>
      <c r="K13" s="30"/>
      <c r="L13" s="30"/>
      <c r="M13" s="30"/>
      <c r="N13" s="33"/>
      <c r="O13" s="25"/>
    </row>
    <row r="14" spans="2:15" x14ac:dyDescent="0.2">
      <c r="B14" s="35" t="s">
        <v>13</v>
      </c>
      <c r="C14" s="30"/>
      <c r="D14" s="30"/>
      <c r="E14" s="30"/>
      <c r="F14" s="30"/>
      <c r="G14" s="33"/>
      <c r="H14" s="31"/>
      <c r="I14" s="244" t="s">
        <v>275</v>
      </c>
      <c r="J14" s="30"/>
      <c r="K14" s="30"/>
      <c r="L14" s="30"/>
      <c r="M14" s="30"/>
      <c r="N14" s="33"/>
      <c r="O14" s="25"/>
    </row>
    <row r="15" spans="2:15" x14ac:dyDescent="0.2">
      <c r="B15" s="35" t="s">
        <v>83</v>
      </c>
      <c r="C15" s="30"/>
      <c r="D15" s="30"/>
      <c r="E15" s="30"/>
      <c r="F15" s="30"/>
      <c r="G15" s="33"/>
      <c r="H15" s="31"/>
      <c r="I15" s="35" t="s">
        <v>13</v>
      </c>
      <c r="J15" s="30"/>
      <c r="K15" s="30"/>
      <c r="L15" s="30"/>
      <c r="M15" s="30"/>
      <c r="N15" s="33"/>
      <c r="O15" s="25"/>
    </row>
    <row r="16" spans="2:15" x14ac:dyDescent="0.2">
      <c r="B16" s="36" t="s">
        <v>84</v>
      </c>
      <c r="C16" s="30"/>
      <c r="D16" s="30"/>
      <c r="E16" s="30"/>
      <c r="F16" s="30"/>
      <c r="G16" s="33"/>
      <c r="H16" s="31"/>
      <c r="I16" s="35" t="s">
        <v>83</v>
      </c>
      <c r="J16" s="30"/>
      <c r="K16" s="30"/>
      <c r="L16" s="30"/>
      <c r="M16" s="30"/>
      <c r="N16" s="33"/>
      <c r="O16" s="25"/>
    </row>
    <row r="17" spans="2:15" x14ac:dyDescent="0.2">
      <c r="B17" s="241" t="s">
        <v>94</v>
      </c>
      <c r="C17" s="30"/>
      <c r="D17" s="30"/>
      <c r="E17" s="30"/>
      <c r="F17" s="30"/>
      <c r="G17" s="33"/>
      <c r="H17" s="31"/>
      <c r="I17" s="36" t="s">
        <v>84</v>
      </c>
      <c r="J17" s="30"/>
      <c r="K17" s="30"/>
      <c r="L17" s="30"/>
      <c r="M17" s="30"/>
      <c r="N17" s="33"/>
      <c r="O17" s="25"/>
    </row>
    <row r="18" spans="2:15" x14ac:dyDescent="0.2">
      <c r="B18" s="37" t="s">
        <v>257</v>
      </c>
      <c r="C18" s="30"/>
      <c r="D18" s="30"/>
      <c r="E18" s="30"/>
      <c r="F18" s="30"/>
      <c r="G18" s="33"/>
      <c r="H18" s="31"/>
      <c r="I18" s="241" t="s">
        <v>94</v>
      </c>
      <c r="J18" s="30"/>
      <c r="K18" s="30"/>
      <c r="L18" s="30"/>
      <c r="M18" s="30"/>
      <c r="N18" s="33"/>
      <c r="O18" s="25"/>
    </row>
    <row r="19" spans="2:15" x14ac:dyDescent="0.2">
      <c r="B19" s="201" t="s">
        <v>272</v>
      </c>
      <c r="C19" s="30"/>
      <c r="D19" s="30"/>
      <c r="E19" s="30"/>
      <c r="F19" s="30"/>
      <c r="G19" s="33"/>
      <c r="H19" s="31"/>
      <c r="I19" s="242" t="s">
        <v>86</v>
      </c>
      <c r="J19" s="30"/>
      <c r="K19" s="30"/>
      <c r="L19" s="30"/>
      <c r="M19" s="30"/>
      <c r="N19" s="33"/>
      <c r="O19" s="25"/>
    </row>
    <row r="20" spans="2:15" x14ac:dyDescent="0.2">
      <c r="B20" s="35" t="s">
        <v>13</v>
      </c>
      <c r="C20" s="30"/>
      <c r="D20" s="30"/>
      <c r="E20" s="30"/>
      <c r="F20" s="30"/>
      <c r="G20" s="33"/>
      <c r="H20" s="31"/>
      <c r="I20" s="32" t="s">
        <v>85</v>
      </c>
      <c r="J20" s="30"/>
      <c r="K20" s="30"/>
      <c r="L20" s="30"/>
      <c r="M20" s="30"/>
      <c r="N20" s="33"/>
      <c r="O20" s="25"/>
    </row>
    <row r="21" spans="2:15" x14ac:dyDescent="0.2">
      <c r="B21" s="35" t="s">
        <v>83</v>
      </c>
      <c r="C21" s="30"/>
      <c r="D21" s="30"/>
      <c r="E21" s="30"/>
      <c r="F21" s="30"/>
      <c r="G21" s="33"/>
      <c r="H21" s="31"/>
      <c r="I21" s="34" t="s">
        <v>266</v>
      </c>
      <c r="J21" s="30"/>
      <c r="K21" s="30"/>
      <c r="L21" s="30"/>
      <c r="M21" s="30"/>
      <c r="N21" s="33"/>
      <c r="O21" s="25"/>
    </row>
    <row r="22" spans="2:15" x14ac:dyDescent="0.2">
      <c r="B22" s="36" t="s">
        <v>84</v>
      </c>
      <c r="C22" s="30"/>
      <c r="D22" s="30"/>
      <c r="E22" s="30"/>
      <c r="F22" s="30"/>
      <c r="G22" s="33"/>
      <c r="H22" s="31"/>
      <c r="I22" s="35" t="s">
        <v>13</v>
      </c>
      <c r="J22" s="30"/>
      <c r="K22" s="30"/>
      <c r="L22" s="30"/>
      <c r="M22" s="30"/>
      <c r="N22" s="33"/>
      <c r="O22" s="25"/>
    </row>
    <row r="23" spans="2:15" x14ac:dyDescent="0.2">
      <c r="B23" s="241" t="s">
        <v>94</v>
      </c>
      <c r="C23" s="30"/>
      <c r="D23" s="30"/>
      <c r="E23" s="30"/>
      <c r="F23" s="30"/>
      <c r="G23" s="33"/>
      <c r="H23" s="31"/>
      <c r="I23" s="35" t="s">
        <v>83</v>
      </c>
      <c r="J23" s="30"/>
      <c r="K23" s="30"/>
      <c r="L23" s="30"/>
      <c r="M23" s="30"/>
      <c r="N23" s="33"/>
      <c r="O23" s="25"/>
    </row>
    <row r="24" spans="2:15" x14ac:dyDescent="0.2">
      <c r="B24" s="201" t="s">
        <v>273</v>
      </c>
      <c r="C24" s="30"/>
      <c r="D24" s="30"/>
      <c r="E24" s="30"/>
      <c r="F24" s="30"/>
      <c r="G24" s="33"/>
      <c r="H24" s="31"/>
      <c r="I24" s="36" t="s">
        <v>84</v>
      </c>
      <c r="J24" s="30"/>
      <c r="K24" s="30"/>
      <c r="L24" s="30"/>
      <c r="M24" s="30"/>
      <c r="N24" s="33"/>
      <c r="O24" s="25"/>
    </row>
    <row r="25" spans="2:15" x14ac:dyDescent="0.2">
      <c r="B25" s="35" t="s">
        <v>13</v>
      </c>
      <c r="C25" s="30"/>
      <c r="D25" s="30"/>
      <c r="E25" s="30"/>
      <c r="F25" s="30"/>
      <c r="G25" s="33"/>
      <c r="H25" s="31"/>
      <c r="I25" s="241" t="s">
        <v>94</v>
      </c>
      <c r="J25" s="30"/>
      <c r="K25" s="30"/>
      <c r="L25" s="30"/>
      <c r="M25" s="30"/>
      <c r="N25" s="33"/>
      <c r="O25" s="25"/>
    </row>
    <row r="26" spans="2:15" x14ac:dyDescent="0.2">
      <c r="B26" s="35" t="s">
        <v>83</v>
      </c>
      <c r="C26" s="30"/>
      <c r="D26" s="30"/>
      <c r="E26" s="30"/>
      <c r="F26" s="30"/>
      <c r="G26" s="33"/>
      <c r="H26" s="31"/>
      <c r="I26" s="34" t="s">
        <v>265</v>
      </c>
      <c r="J26" s="30"/>
      <c r="K26" s="30"/>
      <c r="L26" s="30"/>
      <c r="M26" s="30"/>
      <c r="N26" s="33"/>
      <c r="O26" s="25"/>
    </row>
    <row r="27" spans="2:15" x14ac:dyDescent="0.2">
      <c r="B27" s="36" t="s">
        <v>84</v>
      </c>
      <c r="C27" s="30"/>
      <c r="D27" s="30"/>
      <c r="E27" s="30"/>
      <c r="F27" s="30"/>
      <c r="G27" s="33"/>
      <c r="H27" s="31"/>
      <c r="I27" s="35" t="s">
        <v>13</v>
      </c>
      <c r="J27" s="30"/>
      <c r="K27" s="30"/>
      <c r="L27" s="30"/>
      <c r="M27" s="30"/>
      <c r="N27" s="33"/>
      <c r="O27" s="25"/>
    </row>
    <row r="28" spans="2:15" x14ac:dyDescent="0.2">
      <c r="B28" s="241" t="s">
        <v>94</v>
      </c>
      <c r="C28" s="30"/>
      <c r="D28" s="30"/>
      <c r="E28" s="30"/>
      <c r="F28" s="30"/>
      <c r="G28" s="33"/>
      <c r="H28" s="31"/>
      <c r="I28" s="35" t="s">
        <v>83</v>
      </c>
      <c r="J28" s="30"/>
      <c r="K28" s="30"/>
      <c r="L28" s="30"/>
      <c r="M28" s="30"/>
      <c r="N28" s="33"/>
      <c r="O28" s="25"/>
    </row>
    <row r="29" spans="2:15" x14ac:dyDescent="0.2">
      <c r="B29" s="37" t="s">
        <v>168</v>
      </c>
      <c r="C29" s="30"/>
      <c r="D29" s="30"/>
      <c r="E29" s="30"/>
      <c r="F29" s="30"/>
      <c r="G29" s="33"/>
      <c r="H29" s="31"/>
      <c r="I29" s="36" t="s">
        <v>84</v>
      </c>
      <c r="J29" s="30"/>
      <c r="K29" s="30"/>
      <c r="L29" s="30"/>
      <c r="M29" s="30"/>
      <c r="N29" s="33"/>
      <c r="O29" s="25"/>
    </row>
    <row r="30" spans="2:15" x14ac:dyDescent="0.2">
      <c r="B30" s="35" t="s">
        <v>13</v>
      </c>
      <c r="C30" s="30"/>
      <c r="D30" s="30"/>
      <c r="E30" s="30"/>
      <c r="F30" s="30"/>
      <c r="G30" s="33"/>
      <c r="H30" s="31"/>
      <c r="I30" s="250" t="s">
        <v>94</v>
      </c>
      <c r="J30" s="251"/>
      <c r="K30" s="251"/>
      <c r="L30" s="251"/>
      <c r="M30" s="251"/>
      <c r="N30" s="252"/>
      <c r="O30" s="25"/>
    </row>
    <row r="31" spans="2:15" x14ac:dyDescent="0.2">
      <c r="B31" s="35" t="s">
        <v>83</v>
      </c>
      <c r="C31" s="30"/>
      <c r="D31" s="30"/>
      <c r="E31" s="30"/>
      <c r="F31" s="30"/>
      <c r="G31" s="33"/>
      <c r="H31" s="31"/>
      <c r="I31" s="32" t="s">
        <v>260</v>
      </c>
      <c r="J31" s="30"/>
      <c r="K31" s="30"/>
      <c r="L31" s="30"/>
      <c r="M31" s="30"/>
      <c r="N31" s="33"/>
      <c r="O31" s="25"/>
    </row>
    <row r="32" spans="2:15" x14ac:dyDescent="0.2">
      <c r="B32" s="36" t="s">
        <v>84</v>
      </c>
      <c r="C32" s="30"/>
      <c r="D32" s="30"/>
      <c r="E32" s="30"/>
      <c r="F32" s="30"/>
      <c r="G32" s="33"/>
      <c r="H32" s="31"/>
      <c r="I32" s="34" t="s">
        <v>219</v>
      </c>
      <c r="J32" s="30"/>
      <c r="K32" s="30"/>
      <c r="L32" s="30"/>
      <c r="M32" s="30"/>
      <c r="N32" s="33"/>
      <c r="O32" s="25"/>
    </row>
    <row r="33" spans="2:15" x14ac:dyDescent="0.2">
      <c r="B33" s="241" t="s">
        <v>94</v>
      </c>
      <c r="C33" s="30"/>
      <c r="D33" s="30"/>
      <c r="E33" s="30"/>
      <c r="F33" s="30"/>
      <c r="G33" s="33"/>
      <c r="H33" s="31"/>
      <c r="I33" s="35" t="s">
        <v>13</v>
      </c>
      <c r="J33" s="30"/>
      <c r="K33" s="30"/>
      <c r="L33" s="30"/>
      <c r="M33" s="30"/>
      <c r="N33" s="33"/>
      <c r="O33" s="25"/>
    </row>
    <row r="34" spans="2:15" x14ac:dyDescent="0.2">
      <c r="B34" s="37" t="s">
        <v>16</v>
      </c>
      <c r="C34" s="30"/>
      <c r="D34" s="30"/>
      <c r="E34" s="30"/>
      <c r="F34" s="30"/>
      <c r="G34" s="33"/>
      <c r="H34" s="31"/>
      <c r="I34" s="35" t="s">
        <v>83</v>
      </c>
      <c r="J34" s="30"/>
      <c r="K34" s="30"/>
      <c r="L34" s="30"/>
      <c r="M34" s="30"/>
      <c r="N34" s="33"/>
      <c r="O34" s="25"/>
    </row>
    <row r="35" spans="2:15" x14ac:dyDescent="0.2">
      <c r="B35" s="35" t="s">
        <v>13</v>
      </c>
      <c r="C35" s="30"/>
      <c r="D35" s="30"/>
      <c r="E35" s="30"/>
      <c r="F35" s="30"/>
      <c r="G35" s="33"/>
      <c r="H35" s="31"/>
      <c r="I35" s="36" t="s">
        <v>84</v>
      </c>
      <c r="J35" s="30"/>
      <c r="K35" s="30"/>
      <c r="L35" s="30"/>
      <c r="M35" s="30"/>
      <c r="N35" s="33"/>
      <c r="O35" s="25"/>
    </row>
    <row r="36" spans="2:15" x14ac:dyDescent="0.2">
      <c r="B36" s="35" t="s">
        <v>83</v>
      </c>
      <c r="C36" s="30"/>
      <c r="D36" s="30"/>
      <c r="E36" s="30"/>
      <c r="F36" s="30"/>
      <c r="G36" s="33"/>
      <c r="H36" s="31"/>
      <c r="I36" s="241" t="s">
        <v>94</v>
      </c>
      <c r="J36" s="30"/>
      <c r="K36" s="30"/>
      <c r="L36" s="30"/>
      <c r="M36" s="30"/>
      <c r="N36" s="33"/>
      <c r="O36" s="25"/>
    </row>
    <row r="37" spans="2:15" x14ac:dyDescent="0.2">
      <c r="B37" s="36" t="s">
        <v>84</v>
      </c>
      <c r="C37" s="30"/>
      <c r="D37" s="30"/>
      <c r="E37" s="30"/>
      <c r="F37" s="30"/>
      <c r="G37" s="33"/>
      <c r="H37" s="31"/>
      <c r="I37" s="34" t="s">
        <v>220</v>
      </c>
      <c r="J37" s="30"/>
      <c r="K37" s="30"/>
      <c r="L37" s="30"/>
      <c r="M37" s="30"/>
      <c r="N37" s="33"/>
      <c r="O37" s="25"/>
    </row>
    <row r="38" spans="2:15" x14ac:dyDescent="0.2">
      <c r="B38" s="241" t="s">
        <v>94</v>
      </c>
      <c r="C38" s="30"/>
      <c r="D38" s="30"/>
      <c r="E38" s="30"/>
      <c r="F38" s="30"/>
      <c r="G38" s="33"/>
      <c r="H38" s="31"/>
      <c r="I38" s="35" t="s">
        <v>13</v>
      </c>
      <c r="J38" s="30"/>
      <c r="K38" s="30"/>
      <c r="L38" s="30"/>
      <c r="M38" s="30"/>
      <c r="N38" s="33"/>
      <c r="O38" s="25"/>
    </row>
    <row r="39" spans="2:15" x14ac:dyDescent="0.2">
      <c r="B39" s="38" t="s">
        <v>15</v>
      </c>
      <c r="C39" s="30"/>
      <c r="D39" s="30"/>
      <c r="E39" s="30"/>
      <c r="F39" s="30"/>
      <c r="G39" s="33"/>
      <c r="H39" s="31"/>
      <c r="I39" s="35" t="s">
        <v>83</v>
      </c>
      <c r="J39" s="30"/>
      <c r="K39" s="30"/>
      <c r="L39" s="30"/>
      <c r="M39" s="30"/>
      <c r="N39" s="33"/>
      <c r="O39" s="25"/>
    </row>
    <row r="40" spans="2:15" x14ac:dyDescent="0.2">
      <c r="B40" s="35" t="s">
        <v>13</v>
      </c>
      <c r="C40" s="30"/>
      <c r="D40" s="30"/>
      <c r="E40" s="30"/>
      <c r="F40" s="30"/>
      <c r="G40" s="33"/>
      <c r="H40" s="31"/>
      <c r="I40" s="36" t="s">
        <v>84</v>
      </c>
      <c r="J40" s="30"/>
      <c r="K40" s="30"/>
      <c r="L40" s="30"/>
      <c r="M40" s="30"/>
      <c r="N40" s="33"/>
      <c r="O40" s="25"/>
    </row>
    <row r="41" spans="2:15" x14ac:dyDescent="0.2">
      <c r="B41" s="35" t="s">
        <v>83</v>
      </c>
      <c r="C41" s="30"/>
      <c r="D41" s="30"/>
      <c r="E41" s="30"/>
      <c r="F41" s="30"/>
      <c r="G41" s="33"/>
      <c r="H41" s="31"/>
      <c r="I41" s="241" t="s">
        <v>94</v>
      </c>
      <c r="J41" s="30"/>
      <c r="K41" s="30"/>
      <c r="L41" s="30"/>
      <c r="M41" s="30"/>
      <c r="N41" s="33"/>
      <c r="O41" s="25"/>
    </row>
    <row r="42" spans="2:15" x14ac:dyDescent="0.2">
      <c r="B42" s="36" t="s">
        <v>84</v>
      </c>
      <c r="C42" s="30"/>
      <c r="D42" s="30"/>
      <c r="E42" s="30"/>
      <c r="F42" s="30"/>
      <c r="G42" s="33"/>
      <c r="H42" s="31"/>
      <c r="I42" s="32" t="s">
        <v>169</v>
      </c>
      <c r="J42" s="30"/>
      <c r="K42" s="30"/>
      <c r="L42" s="30"/>
      <c r="M42" s="30"/>
      <c r="N42" s="33"/>
      <c r="O42" s="25"/>
    </row>
    <row r="43" spans="2:15" x14ac:dyDescent="0.2">
      <c r="B43" s="241" t="s">
        <v>94</v>
      </c>
      <c r="C43" s="30"/>
      <c r="D43" s="30"/>
      <c r="E43" s="30"/>
      <c r="F43" s="30"/>
      <c r="G43" s="33"/>
      <c r="H43" s="31"/>
      <c r="I43" s="35" t="s">
        <v>13</v>
      </c>
      <c r="J43" s="30"/>
      <c r="K43" s="30"/>
      <c r="L43" s="30"/>
      <c r="M43" s="30"/>
      <c r="N43" s="33"/>
      <c r="O43" s="25"/>
    </row>
    <row r="44" spans="2:15" ht="13.5" thickBot="1" x14ac:dyDescent="0.25">
      <c r="B44" s="39" t="s">
        <v>14</v>
      </c>
      <c r="C44" s="40">
        <f>C7+C18+C29+C34+C39</f>
        <v>0</v>
      </c>
      <c r="D44" s="40">
        <f>D7+D18+D29+D34+D39</f>
        <v>0</v>
      </c>
      <c r="E44" s="40">
        <f>E7+E18+E29+E34+E39</f>
        <v>0</v>
      </c>
      <c r="F44" s="40">
        <f>F7+F18+F29+F34+F39</f>
        <v>0</v>
      </c>
      <c r="G44" s="41">
        <f>G7+G18+G29+G34+G39</f>
        <v>0</v>
      </c>
      <c r="H44" s="31"/>
      <c r="I44" s="35" t="s">
        <v>83</v>
      </c>
      <c r="J44" s="30"/>
      <c r="K44" s="30"/>
      <c r="L44" s="30"/>
      <c r="M44" s="30"/>
      <c r="N44" s="33"/>
      <c r="O44" s="25"/>
    </row>
    <row r="45" spans="2:15" ht="13.5" thickBot="1" x14ac:dyDescent="0.25">
      <c r="B45" s="44"/>
      <c r="C45" s="203"/>
      <c r="D45" s="203"/>
      <c r="E45" s="203"/>
      <c r="F45" s="203"/>
      <c r="G45" s="203"/>
      <c r="H45" s="31"/>
      <c r="I45" s="36" t="s">
        <v>84</v>
      </c>
      <c r="J45" s="30"/>
      <c r="K45" s="30"/>
      <c r="L45" s="30"/>
      <c r="M45" s="30"/>
      <c r="N45" s="33"/>
      <c r="O45" s="25"/>
    </row>
    <row r="46" spans="2:15" ht="15.75" customHeight="1" thickBot="1" x14ac:dyDescent="0.25">
      <c r="B46" s="43" t="s">
        <v>276</v>
      </c>
      <c r="C46" s="248" t="str">
        <f>$C$6</f>
        <v/>
      </c>
      <c r="D46" s="248" t="str">
        <f>$D$6</f>
        <v/>
      </c>
      <c r="E46" s="248" t="str">
        <f>$E$6</f>
        <v/>
      </c>
      <c r="F46" s="248" t="str">
        <f>$F$6</f>
        <v/>
      </c>
      <c r="G46" s="258" t="str">
        <f>$G$6</f>
        <v/>
      </c>
      <c r="H46" s="31"/>
      <c r="I46" s="241" t="s">
        <v>94</v>
      </c>
      <c r="J46" s="30"/>
      <c r="K46" s="30"/>
      <c r="L46" s="30"/>
      <c r="M46" s="30"/>
      <c r="N46" s="33"/>
      <c r="O46" s="25"/>
    </row>
    <row r="47" spans="2:15" x14ac:dyDescent="0.2">
      <c r="B47" s="42" t="s">
        <v>161</v>
      </c>
      <c r="C47" s="30"/>
      <c r="D47" s="30"/>
      <c r="E47" s="30"/>
      <c r="F47" s="30"/>
      <c r="G47" s="33"/>
      <c r="H47" s="31"/>
      <c r="I47" s="32" t="s">
        <v>16</v>
      </c>
      <c r="J47" s="30"/>
      <c r="K47" s="30"/>
      <c r="L47" s="30"/>
      <c r="M47" s="30"/>
      <c r="N47" s="33"/>
      <c r="O47" s="25"/>
    </row>
    <row r="48" spans="2:15" x14ac:dyDescent="0.2">
      <c r="B48" s="35" t="s">
        <v>13</v>
      </c>
      <c r="C48" s="30"/>
      <c r="D48" s="30"/>
      <c r="E48" s="30"/>
      <c r="F48" s="30"/>
      <c r="G48" s="33"/>
      <c r="H48" s="31"/>
      <c r="I48" s="35" t="s">
        <v>13</v>
      </c>
      <c r="J48" s="30"/>
      <c r="K48" s="30"/>
      <c r="L48" s="30"/>
      <c r="M48" s="30"/>
      <c r="N48" s="33"/>
      <c r="O48" s="25"/>
    </row>
    <row r="49" spans="2:16" x14ac:dyDescent="0.2">
      <c r="B49" s="35" t="s">
        <v>83</v>
      </c>
      <c r="C49" s="30"/>
      <c r="D49" s="30"/>
      <c r="E49" s="30"/>
      <c r="F49" s="30"/>
      <c r="G49" s="33"/>
      <c r="H49" s="31"/>
      <c r="I49" s="35" t="s">
        <v>83</v>
      </c>
      <c r="J49" s="30"/>
      <c r="K49" s="30"/>
      <c r="L49" s="30"/>
      <c r="M49" s="30"/>
      <c r="N49" s="33"/>
      <c r="O49" s="25"/>
    </row>
    <row r="50" spans="2:16" x14ac:dyDescent="0.2">
      <c r="B50" s="36" t="s">
        <v>84</v>
      </c>
      <c r="C50" s="30"/>
      <c r="D50" s="30"/>
      <c r="E50" s="30"/>
      <c r="F50" s="30"/>
      <c r="G50" s="33"/>
      <c r="H50" s="31"/>
      <c r="I50" s="36" t="s">
        <v>84</v>
      </c>
      <c r="J50" s="30"/>
      <c r="K50" s="30"/>
      <c r="L50" s="30"/>
      <c r="M50" s="30"/>
      <c r="N50" s="33"/>
      <c r="O50" s="25"/>
    </row>
    <row r="51" spans="2:16" x14ac:dyDescent="0.2">
      <c r="B51" s="241" t="s">
        <v>94</v>
      </c>
      <c r="C51" s="196"/>
      <c r="D51" s="30"/>
      <c r="E51" s="30"/>
      <c r="F51" s="30"/>
      <c r="G51" s="33"/>
      <c r="H51" s="31"/>
      <c r="I51" s="241" t="s">
        <v>94</v>
      </c>
      <c r="J51" s="30"/>
      <c r="K51" s="30"/>
      <c r="L51" s="30"/>
      <c r="M51" s="30"/>
      <c r="N51" s="33"/>
      <c r="O51" s="25"/>
    </row>
    <row r="52" spans="2:16" x14ac:dyDescent="0.2">
      <c r="B52" s="32" t="s">
        <v>162</v>
      </c>
      <c r="C52" s="30"/>
      <c r="D52" s="30"/>
      <c r="E52" s="30"/>
      <c r="F52" s="30"/>
      <c r="G52" s="33"/>
      <c r="H52" s="31"/>
      <c r="I52" s="32" t="s">
        <v>269</v>
      </c>
      <c r="J52" s="30"/>
      <c r="K52" s="30"/>
      <c r="L52" s="30"/>
      <c r="M52" s="30"/>
      <c r="N52" s="33"/>
      <c r="O52" s="25"/>
    </row>
    <row r="53" spans="2:16" x14ac:dyDescent="0.2">
      <c r="B53" s="35" t="s">
        <v>13</v>
      </c>
      <c r="C53" s="30"/>
      <c r="D53" s="30"/>
      <c r="E53" s="30"/>
      <c r="F53" s="30"/>
      <c r="G53" s="33"/>
      <c r="H53" s="31"/>
      <c r="I53" s="35" t="s">
        <v>13</v>
      </c>
      <c r="J53" s="30"/>
      <c r="K53" s="30"/>
      <c r="L53" s="30"/>
      <c r="M53" s="30"/>
      <c r="N53" s="33"/>
      <c r="O53" s="25"/>
    </row>
    <row r="54" spans="2:16" x14ac:dyDescent="0.2">
      <c r="B54" s="35" t="s">
        <v>83</v>
      </c>
      <c r="C54" s="30"/>
      <c r="D54" s="30"/>
      <c r="E54" s="30"/>
      <c r="F54" s="30"/>
      <c r="G54" s="33"/>
      <c r="H54" s="31"/>
      <c r="I54" s="35" t="s">
        <v>83</v>
      </c>
      <c r="J54" s="30"/>
      <c r="K54" s="30"/>
      <c r="L54" s="30"/>
      <c r="M54" s="30"/>
      <c r="N54" s="33"/>
      <c r="O54" s="25"/>
    </row>
    <row r="55" spans="2:16" x14ac:dyDescent="0.2">
      <c r="B55" s="36" t="s">
        <v>84</v>
      </c>
      <c r="C55" s="30"/>
      <c r="D55" s="30"/>
      <c r="E55" s="30"/>
      <c r="F55" s="30"/>
      <c r="G55" s="33"/>
      <c r="H55" s="31"/>
      <c r="I55" s="36" t="s">
        <v>84</v>
      </c>
      <c r="J55" s="30"/>
      <c r="K55" s="30"/>
      <c r="L55" s="30"/>
      <c r="M55" s="30"/>
      <c r="N55" s="33"/>
      <c r="O55" s="25"/>
    </row>
    <row r="56" spans="2:16" ht="13.5" thickBot="1" x14ac:dyDescent="0.25">
      <c r="B56" s="241" t="s">
        <v>94</v>
      </c>
      <c r="C56" s="30"/>
      <c r="D56" s="30"/>
      <c r="E56" s="30"/>
      <c r="F56" s="30"/>
      <c r="G56" s="151"/>
      <c r="H56" s="31"/>
      <c r="I56" s="241" t="s">
        <v>94</v>
      </c>
      <c r="J56" s="30"/>
      <c r="K56" s="30"/>
      <c r="L56" s="30"/>
      <c r="M56" s="30"/>
      <c r="N56" s="33"/>
      <c r="O56" s="25"/>
    </row>
    <row r="57" spans="2:16" x14ac:dyDescent="0.2">
      <c r="B57" s="204" t="s">
        <v>254</v>
      </c>
      <c r="C57" s="205"/>
      <c r="D57" s="205"/>
      <c r="E57" s="205"/>
      <c r="F57" s="205"/>
      <c r="G57" s="205"/>
      <c r="H57" s="240"/>
      <c r="I57" s="32" t="s">
        <v>17</v>
      </c>
      <c r="J57" s="30"/>
      <c r="K57" s="30"/>
      <c r="L57" s="30"/>
      <c r="M57" s="30"/>
      <c r="N57" s="33"/>
      <c r="O57" s="25"/>
    </row>
    <row r="58" spans="2:16" ht="13.5" thickBot="1" x14ac:dyDescent="0.25">
      <c r="B58" s="202"/>
      <c r="C58" s="203"/>
      <c r="D58" s="203"/>
      <c r="E58" s="203"/>
      <c r="F58" s="203"/>
      <c r="G58" s="203"/>
      <c r="H58" s="31"/>
      <c r="I58" s="35" t="s">
        <v>13</v>
      </c>
      <c r="J58" s="30"/>
      <c r="K58" s="30"/>
      <c r="L58" s="30"/>
      <c r="M58" s="30"/>
      <c r="N58" s="33"/>
      <c r="O58" s="25"/>
    </row>
    <row r="59" spans="2:16" ht="12" customHeight="1" x14ac:dyDescent="0.2">
      <c r="B59" s="43" t="s">
        <v>100</v>
      </c>
      <c r="C59" s="248" t="str">
        <f>$C$6</f>
        <v/>
      </c>
      <c r="D59" s="248" t="str">
        <f>$D$6</f>
        <v/>
      </c>
      <c r="E59" s="248" t="str">
        <f>$E$6</f>
        <v/>
      </c>
      <c r="F59" s="248" t="str">
        <f>$F$6</f>
        <v/>
      </c>
      <c r="G59" s="258" t="str">
        <f>$G$6</f>
        <v/>
      </c>
      <c r="H59" s="31"/>
      <c r="I59" s="35" t="s">
        <v>83</v>
      </c>
      <c r="J59" s="30"/>
      <c r="K59" s="30"/>
      <c r="L59" s="30"/>
      <c r="M59" s="30"/>
      <c r="N59" s="33"/>
      <c r="O59" s="25"/>
    </row>
    <row r="60" spans="2:16" x14ac:dyDescent="0.2">
      <c r="B60" s="213" t="s">
        <v>0</v>
      </c>
      <c r="C60" s="30"/>
      <c r="D60" s="30"/>
      <c r="E60" s="30"/>
      <c r="F60" s="30"/>
      <c r="G60" s="33"/>
      <c r="H60" s="31"/>
      <c r="I60" s="36" t="s">
        <v>84</v>
      </c>
      <c r="J60" s="30"/>
      <c r="K60" s="30"/>
      <c r="L60" s="30"/>
      <c r="M60" s="30"/>
      <c r="N60" s="33"/>
      <c r="O60" s="25"/>
    </row>
    <row r="61" spans="2:16" ht="14.25" customHeight="1" x14ac:dyDescent="0.2">
      <c r="B61" s="32" t="s">
        <v>101</v>
      </c>
      <c r="C61" s="30"/>
      <c r="D61" s="30"/>
      <c r="E61" s="30"/>
      <c r="F61" s="30"/>
      <c r="G61" s="33"/>
      <c r="H61" s="31"/>
      <c r="I61" s="241" t="s">
        <v>94</v>
      </c>
      <c r="J61" s="30"/>
      <c r="K61" s="30"/>
      <c r="L61" s="30"/>
      <c r="M61" s="30"/>
      <c r="N61" s="33"/>
      <c r="O61" s="25"/>
    </row>
    <row r="62" spans="2:16" ht="13.5" thickBot="1" x14ac:dyDescent="0.25">
      <c r="B62" s="214" t="s">
        <v>18</v>
      </c>
      <c r="C62" s="121"/>
      <c r="D62" s="121"/>
      <c r="E62" s="121"/>
      <c r="F62" s="121"/>
      <c r="G62" s="151"/>
      <c r="H62" s="45"/>
      <c r="I62" s="39" t="s">
        <v>14</v>
      </c>
      <c r="J62" s="40">
        <f>J57+J52+J47+J42+J31+J20+J7</f>
        <v>0</v>
      </c>
      <c r="K62" s="40">
        <f>K57+K52+K47+K42+K31+K20+K7</f>
        <v>0</v>
      </c>
      <c r="L62" s="40">
        <f>L57+L52+L47+L42+L31+L20+L7</f>
        <v>0</v>
      </c>
      <c r="M62" s="40">
        <f>M57+M52+M47+M42+M31+M20+M7</f>
        <v>0</v>
      </c>
      <c r="N62" s="41">
        <f>N57+N52+N47+N42+N31+N20+N7</f>
        <v>0</v>
      </c>
      <c r="O62" s="25"/>
    </row>
    <row r="63" spans="2:16" x14ac:dyDescent="0.2">
      <c r="B63" s="31"/>
      <c r="C63" s="31"/>
      <c r="D63" s="31"/>
      <c r="E63" s="31"/>
      <c r="F63" s="31"/>
      <c r="G63" s="31"/>
      <c r="H63" s="31"/>
      <c r="I63" s="31"/>
      <c r="J63" s="31"/>
      <c r="K63" s="31"/>
      <c r="L63" s="31"/>
      <c r="M63" s="31"/>
      <c r="N63" s="31"/>
      <c r="O63" s="31"/>
      <c r="P63" s="31"/>
    </row>
    <row r="64" spans="2:16" x14ac:dyDescent="0.2">
      <c r="B64" s="31"/>
      <c r="C64" s="31"/>
      <c r="D64" s="31"/>
      <c r="E64" s="31"/>
      <c r="F64" s="31"/>
      <c r="G64" s="31"/>
      <c r="H64" s="31"/>
      <c r="I64" s="31"/>
      <c r="J64" s="31"/>
      <c r="K64" s="31"/>
      <c r="L64" s="31"/>
      <c r="M64" s="31"/>
      <c r="N64" s="31"/>
      <c r="O64" s="31"/>
      <c r="P64" s="31"/>
    </row>
    <row r="65" spans="2:16" x14ac:dyDescent="0.2">
      <c r="B65" s="31"/>
      <c r="C65" s="31"/>
      <c r="D65" s="31"/>
      <c r="E65" s="31"/>
      <c r="F65" s="31"/>
      <c r="G65" s="31"/>
      <c r="H65" s="31"/>
      <c r="I65" s="31"/>
      <c r="J65" s="31"/>
      <c r="K65" s="31"/>
      <c r="L65" s="31"/>
      <c r="M65" s="31"/>
      <c r="N65" s="31"/>
      <c r="O65" s="31"/>
      <c r="P65" s="31"/>
    </row>
    <row r="66" spans="2:16" x14ac:dyDescent="0.2">
      <c r="N66" s="31"/>
      <c r="O66" s="31"/>
      <c r="P66" s="31"/>
    </row>
  </sheetData>
  <sheetProtection password="F0AF" sheet="1" objects="1" scenarios="1" selectLockedCells="1"/>
  <mergeCells count="5">
    <mergeCell ref="B2:N2"/>
    <mergeCell ref="B4:N4"/>
    <mergeCell ref="B3:N3"/>
    <mergeCell ref="B5:G5"/>
    <mergeCell ref="I5:N5"/>
  </mergeCells>
  <phoneticPr fontId="7" type="noConversion"/>
  <conditionalFormatting sqref="B2:N2">
    <cfRule type="cellIs" dxfId="165" priority="67" stopIfTrue="1" operator="equal">
      <formula>"PLEASE FILL IN THE NAME OF THE INSTITUTION HERE"</formula>
    </cfRule>
  </conditionalFormatting>
  <conditionalFormatting sqref="C7:G43">
    <cfRule type="expression" dxfId="164" priority="61" stopIfTrue="1">
      <formula>ISBLANK(C7)</formula>
    </cfRule>
    <cfRule type="expression" dxfId="163" priority="62">
      <formula>ISBLANK(C7)</formula>
    </cfRule>
    <cfRule type="expression" priority="63">
      <formula>ISBLANK(C7)</formula>
    </cfRule>
    <cfRule type="expression" dxfId="162" priority="65">
      <formula>ISBLANK(C7)</formula>
    </cfRule>
  </conditionalFormatting>
  <conditionalFormatting sqref="J7:N30">
    <cfRule type="expression" dxfId="161" priority="29" stopIfTrue="1">
      <formula>ISBLANK(J7)</formula>
    </cfRule>
    <cfRule type="expression" dxfId="160" priority="30">
      <formula>ISBLANK(J7)</formula>
    </cfRule>
    <cfRule type="expression" priority="31">
      <formula>ISBLANK(J7)</formula>
    </cfRule>
    <cfRule type="expression" dxfId="159" priority="32">
      <formula>ISBLANK(J7)</formula>
    </cfRule>
  </conditionalFormatting>
  <conditionalFormatting sqref="J31:N41">
    <cfRule type="expression" dxfId="158" priority="17" stopIfTrue="1">
      <formula>ISBLANK(J31)</formula>
    </cfRule>
    <cfRule type="expression" dxfId="157" priority="18">
      <formula>ISBLANK(J31)</formula>
    </cfRule>
    <cfRule type="expression" priority="19">
      <formula>ISBLANK(J31)</formula>
    </cfRule>
    <cfRule type="expression" dxfId="156" priority="20">
      <formula>ISBLANK(J31)</formula>
    </cfRule>
  </conditionalFormatting>
  <conditionalFormatting sqref="J42:N61">
    <cfRule type="expression" dxfId="155" priority="13" stopIfTrue="1">
      <formula>ISBLANK(J42)</formula>
    </cfRule>
    <cfRule type="expression" dxfId="154" priority="14">
      <formula>ISBLANK(J42)</formula>
    </cfRule>
    <cfRule type="expression" priority="15">
      <formula>ISBLANK(J42)</formula>
    </cfRule>
    <cfRule type="expression" dxfId="153" priority="16">
      <formula>ISBLANK(J42)</formula>
    </cfRule>
  </conditionalFormatting>
  <conditionalFormatting sqref="C47:G56">
    <cfRule type="expression" dxfId="152" priority="9" stopIfTrue="1">
      <formula>ISBLANK(C47)</formula>
    </cfRule>
    <cfRule type="expression" dxfId="151" priority="10">
      <formula>ISBLANK(C47)</formula>
    </cfRule>
    <cfRule type="expression" priority="11">
      <formula>ISBLANK(C47)</formula>
    </cfRule>
    <cfRule type="expression" dxfId="150" priority="12">
      <formula>ISBLANK(C47)</formula>
    </cfRule>
  </conditionalFormatting>
  <conditionalFormatting sqref="C60:G62">
    <cfRule type="expression" dxfId="149" priority="1" stopIfTrue="1">
      <formula>ISBLANK(C60)</formula>
    </cfRule>
    <cfRule type="expression" dxfId="148" priority="2">
      <formula>ISBLANK(C60)</formula>
    </cfRule>
    <cfRule type="expression" priority="3">
      <formula>ISBLANK(C60)</formula>
    </cfRule>
    <cfRule type="expression" dxfId="147" priority="4">
      <formula>ISBLANK(C60)</formula>
    </cfRule>
  </conditionalFormatting>
  <pageMargins left="0.74803149606299213" right="0.74803149606299213" top="0.23622047244094491" bottom="0.19685039370078741" header="0.15748031496062992" footer="0.1574803149606299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7"/>
  <sheetViews>
    <sheetView view="pageBreakPreview" topLeftCell="B40" zoomScale="80" zoomScaleNormal="80" workbookViewId="0">
      <selection activeCell="C62" sqref="C62"/>
    </sheetView>
  </sheetViews>
  <sheetFormatPr defaultRowHeight="12.75" x14ac:dyDescent="0.2"/>
  <cols>
    <col min="1" max="1" width="0.7109375" style="24" customWidth="1"/>
    <col min="2" max="2" width="14.28515625" style="24" customWidth="1"/>
    <col min="3" max="7" width="8.7109375" style="46" customWidth="1"/>
    <col min="8" max="8" width="11" style="46" customWidth="1"/>
    <col min="9" max="9" width="8.7109375" style="47" customWidth="1"/>
    <col min="10" max="10" width="14.28515625" style="24" customWidth="1"/>
    <col min="11" max="11" width="13.7109375" style="24" customWidth="1"/>
    <col min="12" max="12" width="10.28515625" style="24" customWidth="1"/>
    <col min="13" max="13" width="9.85546875" style="24" customWidth="1"/>
    <col min="14" max="16" width="8.7109375" style="24" customWidth="1"/>
    <col min="17" max="17" width="11.7109375" style="47" customWidth="1"/>
    <col min="18" max="18" width="7.28515625" style="24" customWidth="1"/>
    <col min="19" max="19" width="14.28515625" style="24" customWidth="1"/>
    <col min="20" max="22" width="7.28515625" style="24" customWidth="1"/>
    <col min="23" max="16384" width="9.140625" style="24"/>
  </cols>
  <sheetData>
    <row r="1" spans="2:17" ht="3.75" customHeight="1" thickBot="1" x14ac:dyDescent="0.25"/>
    <row r="2" spans="2:17" ht="13.5" thickBot="1" x14ac:dyDescent="0.25">
      <c r="B2" s="323" t="str">
        <f>'ILAAP Table1 Balance Sheet'!B2:N2</f>
        <v>PLEASE FILL IN THE NAME OF THE INSTITUTION HERE</v>
      </c>
      <c r="C2" s="324"/>
      <c r="D2" s="324"/>
      <c r="E2" s="324"/>
      <c r="F2" s="324"/>
      <c r="G2" s="324"/>
      <c r="H2" s="324"/>
      <c r="I2" s="324"/>
      <c r="J2" s="324"/>
      <c r="K2" s="324"/>
      <c r="L2" s="324"/>
      <c r="M2" s="324"/>
      <c r="N2" s="324"/>
      <c r="O2" s="324"/>
      <c r="P2" s="324"/>
      <c r="Q2" s="325"/>
    </row>
    <row r="3" spans="2:17" ht="20.25" customHeight="1" thickBot="1" x14ac:dyDescent="0.3">
      <c r="B3" s="326" t="s">
        <v>140</v>
      </c>
      <c r="C3" s="324"/>
      <c r="D3" s="324"/>
      <c r="E3" s="324"/>
      <c r="F3" s="324"/>
      <c r="G3" s="324"/>
      <c r="H3" s="324"/>
      <c r="I3" s="324"/>
      <c r="J3" s="324"/>
      <c r="K3" s="324"/>
      <c r="L3" s="324"/>
      <c r="M3" s="324"/>
      <c r="N3" s="324"/>
      <c r="O3" s="324"/>
      <c r="P3" s="324"/>
      <c r="Q3" s="325"/>
    </row>
    <row r="4" spans="2:17" ht="13.5" thickBot="1" x14ac:dyDescent="0.25">
      <c r="B4" s="323" t="s">
        <v>11</v>
      </c>
      <c r="C4" s="324"/>
      <c r="D4" s="324"/>
      <c r="E4" s="324"/>
      <c r="F4" s="324"/>
      <c r="G4" s="324"/>
      <c r="H4" s="324"/>
      <c r="I4" s="324"/>
      <c r="J4" s="324"/>
      <c r="K4" s="324"/>
      <c r="L4" s="324"/>
      <c r="M4" s="324"/>
      <c r="N4" s="324"/>
      <c r="O4" s="324"/>
      <c r="P4" s="324"/>
      <c r="Q4" s="325"/>
    </row>
    <row r="5" spans="2:17" ht="15.75" x14ac:dyDescent="0.25">
      <c r="B5" s="317" t="s">
        <v>202</v>
      </c>
      <c r="C5" s="318"/>
      <c r="D5" s="318"/>
      <c r="E5" s="318"/>
      <c r="F5" s="318"/>
      <c r="G5" s="318"/>
      <c r="H5" s="318"/>
      <c r="I5" s="319"/>
      <c r="J5" s="317" t="s">
        <v>203</v>
      </c>
      <c r="K5" s="327"/>
      <c r="L5" s="327"/>
      <c r="M5" s="327"/>
      <c r="N5" s="327"/>
      <c r="O5" s="327"/>
      <c r="P5" s="327"/>
      <c r="Q5" s="328"/>
    </row>
    <row r="6" spans="2:17" x14ac:dyDescent="0.2">
      <c r="B6" s="310" t="s">
        <v>3</v>
      </c>
      <c r="C6" s="309" t="s">
        <v>6</v>
      </c>
      <c r="D6" s="309"/>
      <c r="E6" s="309"/>
      <c r="F6" s="309" t="s">
        <v>7</v>
      </c>
      <c r="G6" s="309"/>
      <c r="H6" s="309"/>
      <c r="I6" s="307" t="s">
        <v>8</v>
      </c>
      <c r="J6" s="310" t="s">
        <v>3</v>
      </c>
      <c r="K6" s="309" t="s">
        <v>6</v>
      </c>
      <c r="L6" s="309"/>
      <c r="M6" s="309"/>
      <c r="N6" s="309" t="s">
        <v>7</v>
      </c>
      <c r="O6" s="309"/>
      <c r="P6" s="309"/>
      <c r="Q6" s="307" t="s">
        <v>8</v>
      </c>
    </row>
    <row r="7" spans="2:17" ht="19.5" customHeight="1" x14ac:dyDescent="0.2">
      <c r="B7" s="311"/>
      <c r="C7" s="48" t="s">
        <v>9</v>
      </c>
      <c r="D7" s="48" t="s">
        <v>0</v>
      </c>
      <c r="E7" s="48" t="s">
        <v>10</v>
      </c>
      <c r="F7" s="49" t="s">
        <v>4</v>
      </c>
      <c r="G7" s="48" t="s">
        <v>5</v>
      </c>
      <c r="H7" s="50" t="s">
        <v>10</v>
      </c>
      <c r="I7" s="308"/>
      <c r="J7" s="311"/>
      <c r="K7" s="48" t="s">
        <v>9</v>
      </c>
      <c r="L7" s="48" t="s">
        <v>0</v>
      </c>
      <c r="M7" s="48" t="s">
        <v>10</v>
      </c>
      <c r="N7" s="49" t="s">
        <v>4</v>
      </c>
      <c r="O7" s="48" t="s">
        <v>5</v>
      </c>
      <c r="P7" s="50" t="s">
        <v>10</v>
      </c>
      <c r="Q7" s="308"/>
    </row>
    <row r="8" spans="2:17" x14ac:dyDescent="0.2">
      <c r="B8" s="215" t="s">
        <v>204</v>
      </c>
      <c r="C8" s="30"/>
      <c r="D8" s="30"/>
      <c r="E8" s="30"/>
      <c r="F8" s="30"/>
      <c r="G8" s="30"/>
      <c r="H8" s="30"/>
      <c r="I8" s="53">
        <f t="shared" ref="I8:I53" si="0">IF(ABS(G8+F8+H8-E8-D8-C8)&gt;1,"Not equal!",F8+G8+H8)</f>
        <v>0</v>
      </c>
      <c r="J8" s="215" t="s">
        <v>204</v>
      </c>
      <c r="K8" s="30"/>
      <c r="L8" s="30"/>
      <c r="M8" s="30"/>
      <c r="N8" s="30"/>
      <c r="O8" s="30"/>
      <c r="P8" s="30"/>
      <c r="Q8" s="54">
        <f t="shared" ref="Q8:Q53" si="1">IF(ABS(O8+N8+P8-M8-L8-K8)&gt;1,"Not equal!",N8+O8+P8)</f>
        <v>0</v>
      </c>
    </row>
    <row r="9" spans="2:17" x14ac:dyDescent="0.2">
      <c r="B9" s="216" t="s">
        <v>1</v>
      </c>
      <c r="C9" s="30"/>
      <c r="D9" s="30"/>
      <c r="E9" s="30"/>
      <c r="F9" s="30"/>
      <c r="G9" s="30"/>
      <c r="H9" s="221"/>
      <c r="I9" s="53">
        <f t="shared" si="0"/>
        <v>0</v>
      </c>
      <c r="J9" s="216" t="s">
        <v>1</v>
      </c>
      <c r="K9" s="30"/>
      <c r="L9" s="30"/>
      <c r="M9" s="30"/>
      <c r="N9" s="30"/>
      <c r="O9" s="30"/>
      <c r="P9" s="221"/>
      <c r="Q9" s="54">
        <f t="shared" si="1"/>
        <v>0</v>
      </c>
    </row>
    <row r="10" spans="2:17" x14ac:dyDescent="0.2">
      <c r="B10" s="217" t="s">
        <v>102</v>
      </c>
      <c r="C10" s="30"/>
      <c r="D10" s="30"/>
      <c r="E10" s="30"/>
      <c r="F10" s="30"/>
      <c r="G10" s="30"/>
      <c r="H10" s="221"/>
      <c r="I10" s="51">
        <f t="shared" si="0"/>
        <v>0</v>
      </c>
      <c r="J10" s="217" t="s">
        <v>102</v>
      </c>
      <c r="K10" s="30"/>
      <c r="L10" s="30"/>
      <c r="M10" s="30"/>
      <c r="N10" s="30"/>
      <c r="O10" s="30"/>
      <c r="P10" s="221"/>
      <c r="Q10" s="52">
        <f t="shared" si="1"/>
        <v>0</v>
      </c>
    </row>
    <row r="11" spans="2:17" x14ac:dyDescent="0.2">
      <c r="B11" s="217" t="s">
        <v>103</v>
      </c>
      <c r="C11" s="30"/>
      <c r="D11" s="30"/>
      <c r="E11" s="30"/>
      <c r="F11" s="30"/>
      <c r="G11" s="30"/>
      <c r="H11" s="221"/>
      <c r="I11" s="51">
        <f t="shared" si="0"/>
        <v>0</v>
      </c>
      <c r="J11" s="217" t="s">
        <v>103</v>
      </c>
      <c r="K11" s="30"/>
      <c r="L11" s="30"/>
      <c r="M11" s="30"/>
      <c r="N11" s="30"/>
      <c r="O11" s="30"/>
      <c r="P11" s="221"/>
      <c r="Q11" s="52">
        <f t="shared" si="1"/>
        <v>0</v>
      </c>
    </row>
    <row r="12" spans="2:17" x14ac:dyDescent="0.2">
      <c r="B12" s="217" t="s">
        <v>104</v>
      </c>
      <c r="C12" s="30"/>
      <c r="D12" s="30"/>
      <c r="E12" s="30"/>
      <c r="F12" s="30"/>
      <c r="G12" s="30"/>
      <c r="H12" s="221"/>
      <c r="I12" s="51">
        <f t="shared" si="0"/>
        <v>0</v>
      </c>
      <c r="J12" s="217" t="s">
        <v>104</v>
      </c>
      <c r="K12" s="30"/>
      <c r="L12" s="30"/>
      <c r="M12" s="30"/>
      <c r="N12" s="30"/>
      <c r="O12" s="30"/>
      <c r="P12" s="221"/>
      <c r="Q12" s="52">
        <f t="shared" si="1"/>
        <v>0</v>
      </c>
    </row>
    <row r="13" spans="2:17" x14ac:dyDescent="0.2">
      <c r="B13" s="217" t="s">
        <v>105</v>
      </c>
      <c r="C13" s="30"/>
      <c r="D13" s="30"/>
      <c r="E13" s="30"/>
      <c r="F13" s="30"/>
      <c r="G13" s="30"/>
      <c r="H13" s="221"/>
      <c r="I13" s="51">
        <f t="shared" si="0"/>
        <v>0</v>
      </c>
      <c r="J13" s="217" t="s">
        <v>105</v>
      </c>
      <c r="K13" s="30"/>
      <c r="L13" s="30"/>
      <c r="M13" s="30"/>
      <c r="N13" s="30"/>
      <c r="O13" s="30"/>
      <c r="P13" s="221"/>
      <c r="Q13" s="52">
        <f t="shared" si="1"/>
        <v>0</v>
      </c>
    </row>
    <row r="14" spans="2:17" x14ac:dyDescent="0.2">
      <c r="B14" s="217" t="s">
        <v>106</v>
      </c>
      <c r="C14" s="30"/>
      <c r="D14" s="30"/>
      <c r="E14" s="30"/>
      <c r="F14" s="30"/>
      <c r="G14" s="30"/>
      <c r="H14" s="221"/>
      <c r="I14" s="51">
        <f t="shared" si="0"/>
        <v>0</v>
      </c>
      <c r="J14" s="217" t="s">
        <v>106</v>
      </c>
      <c r="K14" s="30"/>
      <c r="L14" s="30"/>
      <c r="M14" s="30"/>
      <c r="N14" s="30"/>
      <c r="O14" s="30"/>
      <c r="P14" s="221"/>
      <c r="Q14" s="52">
        <f t="shared" si="1"/>
        <v>0</v>
      </c>
    </row>
    <row r="15" spans="2:17" x14ac:dyDescent="0.2">
      <c r="B15" s="217" t="s">
        <v>107</v>
      </c>
      <c r="C15" s="30"/>
      <c r="D15" s="30"/>
      <c r="E15" s="30"/>
      <c r="F15" s="30"/>
      <c r="G15" s="30"/>
      <c r="H15" s="221"/>
      <c r="I15" s="51">
        <f t="shared" si="0"/>
        <v>0</v>
      </c>
      <c r="J15" s="217" t="s">
        <v>107</v>
      </c>
      <c r="K15" s="30"/>
      <c r="L15" s="30"/>
      <c r="M15" s="30"/>
      <c r="N15" s="30"/>
      <c r="O15" s="30"/>
      <c r="P15" s="221"/>
      <c r="Q15" s="52">
        <f t="shared" si="1"/>
        <v>0</v>
      </c>
    </row>
    <row r="16" spans="2:17" x14ac:dyDescent="0.2">
      <c r="B16" s="217" t="s">
        <v>132</v>
      </c>
      <c r="C16" s="30"/>
      <c r="D16" s="30"/>
      <c r="E16" s="30"/>
      <c r="F16" s="30"/>
      <c r="G16" s="30"/>
      <c r="H16" s="221"/>
      <c r="I16" s="51">
        <f t="shared" si="0"/>
        <v>0</v>
      </c>
      <c r="J16" s="217" t="s">
        <v>132</v>
      </c>
      <c r="K16" s="30"/>
      <c r="L16" s="30"/>
      <c r="M16" s="30"/>
      <c r="N16" s="30"/>
      <c r="O16" s="30"/>
      <c r="P16" s="221"/>
      <c r="Q16" s="52">
        <f t="shared" si="1"/>
        <v>0</v>
      </c>
    </row>
    <row r="17" spans="2:17" x14ac:dyDescent="0.2">
      <c r="B17" s="217" t="s">
        <v>133</v>
      </c>
      <c r="C17" s="30"/>
      <c r="D17" s="30"/>
      <c r="E17" s="30"/>
      <c r="F17" s="30"/>
      <c r="G17" s="30"/>
      <c r="H17" s="221"/>
      <c r="I17" s="51">
        <f t="shared" si="0"/>
        <v>0</v>
      </c>
      <c r="J17" s="217" t="s">
        <v>133</v>
      </c>
      <c r="K17" s="30"/>
      <c r="L17" s="30"/>
      <c r="M17" s="30"/>
      <c r="N17" s="30"/>
      <c r="O17" s="30"/>
      <c r="P17" s="221"/>
      <c r="Q17" s="52">
        <f t="shared" si="1"/>
        <v>0</v>
      </c>
    </row>
    <row r="18" spans="2:17" x14ac:dyDescent="0.2">
      <c r="B18" s="217" t="s">
        <v>134</v>
      </c>
      <c r="C18" s="30"/>
      <c r="D18" s="30"/>
      <c r="E18" s="30"/>
      <c r="F18" s="30"/>
      <c r="G18" s="30"/>
      <c r="H18" s="221"/>
      <c r="I18" s="51">
        <f t="shared" si="0"/>
        <v>0</v>
      </c>
      <c r="J18" s="217" t="s">
        <v>134</v>
      </c>
      <c r="K18" s="30"/>
      <c r="L18" s="30"/>
      <c r="M18" s="30"/>
      <c r="N18" s="30"/>
      <c r="O18" s="30"/>
      <c r="P18" s="221"/>
      <c r="Q18" s="52">
        <f t="shared" si="1"/>
        <v>0</v>
      </c>
    </row>
    <row r="19" spans="2:17" x14ac:dyDescent="0.2">
      <c r="B19" s="217" t="s">
        <v>135</v>
      </c>
      <c r="C19" s="30"/>
      <c r="D19" s="30"/>
      <c r="E19" s="30"/>
      <c r="F19" s="30"/>
      <c r="G19" s="30"/>
      <c r="H19" s="221"/>
      <c r="I19" s="51">
        <f t="shared" si="0"/>
        <v>0</v>
      </c>
      <c r="J19" s="217" t="s">
        <v>135</v>
      </c>
      <c r="K19" s="30"/>
      <c r="L19" s="30"/>
      <c r="M19" s="30"/>
      <c r="N19" s="30"/>
      <c r="O19" s="30"/>
      <c r="P19" s="221"/>
      <c r="Q19" s="52">
        <f t="shared" si="1"/>
        <v>0</v>
      </c>
    </row>
    <row r="20" spans="2:17" x14ac:dyDescent="0.2">
      <c r="B20" s="217" t="s">
        <v>136</v>
      </c>
      <c r="C20" s="30"/>
      <c r="D20" s="30"/>
      <c r="E20" s="30"/>
      <c r="F20" s="30"/>
      <c r="G20" s="30"/>
      <c r="H20" s="221"/>
      <c r="I20" s="51">
        <f t="shared" si="0"/>
        <v>0</v>
      </c>
      <c r="J20" s="217" t="s">
        <v>136</v>
      </c>
      <c r="K20" s="30"/>
      <c r="L20" s="30"/>
      <c r="M20" s="30"/>
      <c r="N20" s="30"/>
      <c r="O20" s="30"/>
      <c r="P20" s="221"/>
      <c r="Q20" s="52">
        <f t="shared" si="1"/>
        <v>0</v>
      </c>
    </row>
    <row r="21" spans="2:17" x14ac:dyDescent="0.2">
      <c r="B21" s="217" t="s">
        <v>137</v>
      </c>
      <c r="C21" s="30"/>
      <c r="D21" s="30"/>
      <c r="E21" s="30"/>
      <c r="F21" s="30"/>
      <c r="G21" s="30"/>
      <c r="H21" s="221"/>
      <c r="I21" s="51">
        <f t="shared" si="0"/>
        <v>0</v>
      </c>
      <c r="J21" s="217" t="s">
        <v>137</v>
      </c>
      <c r="K21" s="30"/>
      <c r="L21" s="30"/>
      <c r="M21" s="30"/>
      <c r="N21" s="30"/>
      <c r="O21" s="30"/>
      <c r="P21" s="221"/>
      <c r="Q21" s="52">
        <f t="shared" si="1"/>
        <v>0</v>
      </c>
    </row>
    <row r="22" spans="2:17" x14ac:dyDescent="0.2">
      <c r="B22" s="217" t="s">
        <v>138</v>
      </c>
      <c r="C22" s="30"/>
      <c r="D22" s="30"/>
      <c r="E22" s="30"/>
      <c r="F22" s="30"/>
      <c r="G22" s="30"/>
      <c r="H22" s="221"/>
      <c r="I22" s="51">
        <f t="shared" si="0"/>
        <v>0</v>
      </c>
      <c r="J22" s="217" t="s">
        <v>138</v>
      </c>
      <c r="K22" s="30"/>
      <c r="L22" s="30"/>
      <c r="M22" s="30"/>
      <c r="N22" s="30"/>
      <c r="O22" s="30"/>
      <c r="P22" s="221"/>
      <c r="Q22" s="52">
        <f t="shared" si="1"/>
        <v>0</v>
      </c>
    </row>
    <row r="23" spans="2:17" x14ac:dyDescent="0.2">
      <c r="B23" s="217" t="s">
        <v>144</v>
      </c>
      <c r="C23" s="30"/>
      <c r="D23" s="30"/>
      <c r="E23" s="30"/>
      <c r="F23" s="30"/>
      <c r="G23" s="30"/>
      <c r="H23" s="221"/>
      <c r="I23" s="51">
        <f t="shared" si="0"/>
        <v>0</v>
      </c>
      <c r="J23" s="217" t="s">
        <v>144</v>
      </c>
      <c r="K23" s="30"/>
      <c r="L23" s="30"/>
      <c r="M23" s="30"/>
      <c r="N23" s="30"/>
      <c r="O23" s="30"/>
      <c r="P23" s="221"/>
      <c r="Q23" s="52">
        <f t="shared" si="1"/>
        <v>0</v>
      </c>
    </row>
    <row r="24" spans="2:17" x14ac:dyDescent="0.2">
      <c r="B24" s="217" t="s">
        <v>145</v>
      </c>
      <c r="C24" s="30"/>
      <c r="D24" s="30"/>
      <c r="E24" s="30"/>
      <c r="F24" s="30"/>
      <c r="G24" s="30"/>
      <c r="H24" s="221"/>
      <c r="I24" s="51">
        <f t="shared" si="0"/>
        <v>0</v>
      </c>
      <c r="J24" s="217" t="s">
        <v>145</v>
      </c>
      <c r="K24" s="30"/>
      <c r="L24" s="30"/>
      <c r="M24" s="30"/>
      <c r="N24" s="30"/>
      <c r="O24" s="30"/>
      <c r="P24" s="221"/>
      <c r="Q24" s="52">
        <f t="shared" si="1"/>
        <v>0</v>
      </c>
    </row>
    <row r="25" spans="2:17" x14ac:dyDescent="0.2">
      <c r="B25" s="217" t="s">
        <v>146</v>
      </c>
      <c r="C25" s="30"/>
      <c r="D25" s="30"/>
      <c r="E25" s="30"/>
      <c r="F25" s="30"/>
      <c r="G25" s="30"/>
      <c r="H25" s="221"/>
      <c r="I25" s="51">
        <f t="shared" si="0"/>
        <v>0</v>
      </c>
      <c r="J25" s="217" t="s">
        <v>146</v>
      </c>
      <c r="K25" s="30"/>
      <c r="L25" s="30"/>
      <c r="M25" s="30"/>
      <c r="N25" s="30"/>
      <c r="O25" s="30"/>
      <c r="P25" s="221"/>
      <c r="Q25" s="52">
        <f t="shared" si="1"/>
        <v>0</v>
      </c>
    </row>
    <row r="26" spans="2:17" x14ac:dyDescent="0.2">
      <c r="B26" s="217" t="s">
        <v>147</v>
      </c>
      <c r="C26" s="30"/>
      <c r="D26" s="30"/>
      <c r="E26" s="30"/>
      <c r="F26" s="30"/>
      <c r="G26" s="30"/>
      <c r="H26" s="221"/>
      <c r="I26" s="51">
        <f t="shared" si="0"/>
        <v>0</v>
      </c>
      <c r="J26" s="217" t="s">
        <v>147</v>
      </c>
      <c r="K26" s="30"/>
      <c r="L26" s="30"/>
      <c r="M26" s="30"/>
      <c r="N26" s="30"/>
      <c r="O26" s="30"/>
      <c r="P26" s="221"/>
      <c r="Q26" s="52">
        <f t="shared" si="1"/>
        <v>0</v>
      </c>
    </row>
    <row r="27" spans="2:17" x14ac:dyDescent="0.2">
      <c r="B27" s="217" t="s">
        <v>148</v>
      </c>
      <c r="C27" s="30"/>
      <c r="D27" s="30"/>
      <c r="E27" s="30"/>
      <c r="F27" s="30"/>
      <c r="G27" s="30"/>
      <c r="H27" s="221"/>
      <c r="I27" s="51">
        <f t="shared" si="0"/>
        <v>0</v>
      </c>
      <c r="J27" s="217" t="s">
        <v>148</v>
      </c>
      <c r="K27" s="30"/>
      <c r="L27" s="30"/>
      <c r="M27" s="30"/>
      <c r="N27" s="30"/>
      <c r="O27" s="30"/>
      <c r="P27" s="221"/>
      <c r="Q27" s="52">
        <f t="shared" si="1"/>
        <v>0</v>
      </c>
    </row>
    <row r="28" spans="2:17" x14ac:dyDescent="0.2">
      <c r="B28" s="217" t="s">
        <v>149</v>
      </c>
      <c r="C28" s="30"/>
      <c r="D28" s="30"/>
      <c r="E28" s="30"/>
      <c r="F28" s="30"/>
      <c r="G28" s="30"/>
      <c r="H28" s="221"/>
      <c r="I28" s="51">
        <f t="shared" si="0"/>
        <v>0</v>
      </c>
      <c r="J28" s="217" t="s">
        <v>149</v>
      </c>
      <c r="K28" s="30"/>
      <c r="L28" s="30"/>
      <c r="M28" s="30"/>
      <c r="N28" s="30"/>
      <c r="O28" s="30"/>
      <c r="P28" s="221"/>
      <c r="Q28" s="52">
        <f t="shared" si="1"/>
        <v>0</v>
      </c>
    </row>
    <row r="29" spans="2:17" x14ac:dyDescent="0.2">
      <c r="B29" s="217" t="s">
        <v>150</v>
      </c>
      <c r="C29" s="30"/>
      <c r="D29" s="30"/>
      <c r="E29" s="30"/>
      <c r="F29" s="30"/>
      <c r="G29" s="30"/>
      <c r="H29" s="221"/>
      <c r="I29" s="51">
        <f t="shared" si="0"/>
        <v>0</v>
      </c>
      <c r="J29" s="217" t="s">
        <v>150</v>
      </c>
      <c r="K29" s="30"/>
      <c r="L29" s="30"/>
      <c r="M29" s="30"/>
      <c r="N29" s="30"/>
      <c r="O29" s="30"/>
      <c r="P29" s="221"/>
      <c r="Q29" s="52">
        <f t="shared" si="1"/>
        <v>0</v>
      </c>
    </row>
    <row r="30" spans="2:17" x14ac:dyDescent="0.2">
      <c r="B30" s="217" t="s">
        <v>151</v>
      </c>
      <c r="C30" s="30"/>
      <c r="D30" s="30"/>
      <c r="E30" s="30"/>
      <c r="F30" s="30"/>
      <c r="G30" s="30"/>
      <c r="H30" s="221"/>
      <c r="I30" s="51">
        <f t="shared" si="0"/>
        <v>0</v>
      </c>
      <c r="J30" s="217" t="s">
        <v>151</v>
      </c>
      <c r="K30" s="30"/>
      <c r="L30" s="30"/>
      <c r="M30" s="30"/>
      <c r="N30" s="30"/>
      <c r="O30" s="30"/>
      <c r="P30" s="221"/>
      <c r="Q30" s="52">
        <f t="shared" si="1"/>
        <v>0</v>
      </c>
    </row>
    <row r="31" spans="2:17" x14ac:dyDescent="0.2">
      <c r="B31" s="217" t="s">
        <v>152</v>
      </c>
      <c r="C31" s="30"/>
      <c r="D31" s="30"/>
      <c r="E31" s="30"/>
      <c r="F31" s="30"/>
      <c r="G31" s="30"/>
      <c r="H31" s="221"/>
      <c r="I31" s="51">
        <f t="shared" si="0"/>
        <v>0</v>
      </c>
      <c r="J31" s="217" t="s">
        <v>152</v>
      </c>
      <c r="K31" s="30"/>
      <c r="L31" s="30"/>
      <c r="M31" s="30"/>
      <c r="N31" s="30"/>
      <c r="O31" s="30"/>
      <c r="P31" s="221"/>
      <c r="Q31" s="52">
        <f t="shared" si="1"/>
        <v>0</v>
      </c>
    </row>
    <row r="32" spans="2:17" x14ac:dyDescent="0.2">
      <c r="B32" s="217" t="s">
        <v>153</v>
      </c>
      <c r="C32" s="30"/>
      <c r="D32" s="30"/>
      <c r="E32" s="30"/>
      <c r="F32" s="30"/>
      <c r="G32" s="30"/>
      <c r="H32" s="221"/>
      <c r="I32" s="51">
        <f t="shared" si="0"/>
        <v>0</v>
      </c>
      <c r="J32" s="217" t="s">
        <v>153</v>
      </c>
      <c r="K32" s="30"/>
      <c r="L32" s="30"/>
      <c r="M32" s="30"/>
      <c r="N32" s="30"/>
      <c r="O32" s="30"/>
      <c r="P32" s="221"/>
      <c r="Q32" s="52">
        <f t="shared" si="1"/>
        <v>0</v>
      </c>
    </row>
    <row r="33" spans="2:17" x14ac:dyDescent="0.2">
      <c r="B33" s="217" t="s">
        <v>154</v>
      </c>
      <c r="C33" s="30"/>
      <c r="D33" s="30"/>
      <c r="E33" s="30"/>
      <c r="F33" s="30"/>
      <c r="G33" s="30"/>
      <c r="H33" s="221"/>
      <c r="I33" s="51">
        <f t="shared" si="0"/>
        <v>0</v>
      </c>
      <c r="J33" s="217" t="s">
        <v>154</v>
      </c>
      <c r="K33" s="30"/>
      <c r="L33" s="30"/>
      <c r="M33" s="30"/>
      <c r="N33" s="30"/>
      <c r="O33" s="30"/>
      <c r="P33" s="221"/>
      <c r="Q33" s="52">
        <f t="shared" si="1"/>
        <v>0</v>
      </c>
    </row>
    <row r="34" spans="2:17" x14ac:dyDescent="0.2">
      <c r="B34" s="217" t="s">
        <v>155</v>
      </c>
      <c r="C34" s="30"/>
      <c r="D34" s="30"/>
      <c r="E34" s="30"/>
      <c r="F34" s="30"/>
      <c r="G34" s="30"/>
      <c r="H34" s="221"/>
      <c r="I34" s="51">
        <f t="shared" si="0"/>
        <v>0</v>
      </c>
      <c r="J34" s="217" t="s">
        <v>155</v>
      </c>
      <c r="K34" s="30"/>
      <c r="L34" s="30"/>
      <c r="M34" s="30"/>
      <c r="N34" s="30"/>
      <c r="O34" s="30"/>
      <c r="P34" s="221"/>
      <c r="Q34" s="52">
        <f t="shared" si="1"/>
        <v>0</v>
      </c>
    </row>
    <row r="35" spans="2:17" x14ac:dyDescent="0.2">
      <c r="B35" s="217" t="s">
        <v>156</v>
      </c>
      <c r="C35" s="30"/>
      <c r="D35" s="30"/>
      <c r="E35" s="30"/>
      <c r="F35" s="30"/>
      <c r="G35" s="30"/>
      <c r="H35" s="221"/>
      <c r="I35" s="51">
        <f t="shared" si="0"/>
        <v>0</v>
      </c>
      <c r="J35" s="217" t="s">
        <v>156</v>
      </c>
      <c r="K35" s="30"/>
      <c r="L35" s="30"/>
      <c r="M35" s="30"/>
      <c r="N35" s="30"/>
      <c r="O35" s="30"/>
      <c r="P35" s="221"/>
      <c r="Q35" s="52">
        <f t="shared" si="1"/>
        <v>0</v>
      </c>
    </row>
    <row r="36" spans="2:17" x14ac:dyDescent="0.2">
      <c r="B36" s="217" t="s">
        <v>157</v>
      </c>
      <c r="C36" s="30"/>
      <c r="D36" s="30"/>
      <c r="E36" s="30"/>
      <c r="F36" s="30"/>
      <c r="G36" s="30"/>
      <c r="H36" s="221"/>
      <c r="I36" s="51">
        <f t="shared" si="0"/>
        <v>0</v>
      </c>
      <c r="J36" s="217" t="s">
        <v>157</v>
      </c>
      <c r="K36" s="30"/>
      <c r="L36" s="30"/>
      <c r="M36" s="30"/>
      <c r="N36" s="30"/>
      <c r="O36" s="30"/>
      <c r="P36" s="221"/>
      <c r="Q36" s="52">
        <f t="shared" si="1"/>
        <v>0</v>
      </c>
    </row>
    <row r="37" spans="2:17" x14ac:dyDescent="0.2">
      <c r="B37" s="217" t="s">
        <v>108</v>
      </c>
      <c r="C37" s="30"/>
      <c r="D37" s="30"/>
      <c r="E37" s="30"/>
      <c r="F37" s="30"/>
      <c r="G37" s="30"/>
      <c r="H37" s="221"/>
      <c r="I37" s="51">
        <f t="shared" si="0"/>
        <v>0</v>
      </c>
      <c r="J37" s="217" t="s">
        <v>108</v>
      </c>
      <c r="K37" s="30"/>
      <c r="L37" s="30"/>
      <c r="M37" s="30"/>
      <c r="N37" s="30"/>
      <c r="O37" s="30"/>
      <c r="P37" s="221"/>
      <c r="Q37" s="52">
        <f t="shared" si="1"/>
        <v>0</v>
      </c>
    </row>
    <row r="38" spans="2:17" x14ac:dyDescent="0.2">
      <c r="B38" s="217" t="s">
        <v>109</v>
      </c>
      <c r="C38" s="30"/>
      <c r="D38" s="30"/>
      <c r="E38" s="30"/>
      <c r="F38" s="30"/>
      <c r="G38" s="30"/>
      <c r="H38" s="221"/>
      <c r="I38" s="51">
        <f t="shared" si="0"/>
        <v>0</v>
      </c>
      <c r="J38" s="217" t="s">
        <v>109</v>
      </c>
      <c r="K38" s="30"/>
      <c r="L38" s="30"/>
      <c r="M38" s="30"/>
      <c r="N38" s="30"/>
      <c r="O38" s="30"/>
      <c r="P38" s="221"/>
      <c r="Q38" s="52">
        <f t="shared" si="1"/>
        <v>0</v>
      </c>
    </row>
    <row r="39" spans="2:17" x14ac:dyDescent="0.2">
      <c r="B39" s="217" t="s">
        <v>110</v>
      </c>
      <c r="C39" s="30"/>
      <c r="D39" s="30"/>
      <c r="E39" s="30"/>
      <c r="F39" s="30"/>
      <c r="G39" s="30"/>
      <c r="H39" s="221"/>
      <c r="I39" s="51">
        <f t="shared" si="0"/>
        <v>0</v>
      </c>
      <c r="J39" s="217" t="s">
        <v>110</v>
      </c>
      <c r="K39" s="30"/>
      <c r="L39" s="30"/>
      <c r="M39" s="30"/>
      <c r="N39" s="30"/>
      <c r="O39" s="30"/>
      <c r="P39" s="221"/>
      <c r="Q39" s="52">
        <f t="shared" si="1"/>
        <v>0</v>
      </c>
    </row>
    <row r="40" spans="2:17" x14ac:dyDescent="0.2">
      <c r="B40" s="217" t="s">
        <v>111</v>
      </c>
      <c r="C40" s="30"/>
      <c r="D40" s="30"/>
      <c r="E40" s="30"/>
      <c r="F40" s="30"/>
      <c r="G40" s="30"/>
      <c r="H40" s="221"/>
      <c r="I40" s="51">
        <f t="shared" si="0"/>
        <v>0</v>
      </c>
      <c r="J40" s="217" t="s">
        <v>111</v>
      </c>
      <c r="K40" s="30"/>
      <c r="L40" s="30"/>
      <c r="M40" s="30"/>
      <c r="N40" s="30"/>
      <c r="O40" s="30"/>
      <c r="P40" s="221"/>
      <c r="Q40" s="52">
        <f t="shared" si="1"/>
        <v>0</v>
      </c>
    </row>
    <row r="41" spans="2:17" x14ac:dyDescent="0.2">
      <c r="B41" s="217" t="s">
        <v>112</v>
      </c>
      <c r="C41" s="30"/>
      <c r="D41" s="30"/>
      <c r="E41" s="30"/>
      <c r="F41" s="30"/>
      <c r="G41" s="30"/>
      <c r="H41" s="221"/>
      <c r="I41" s="51">
        <f t="shared" si="0"/>
        <v>0</v>
      </c>
      <c r="J41" s="217" t="s">
        <v>112</v>
      </c>
      <c r="K41" s="30"/>
      <c r="L41" s="30"/>
      <c r="M41" s="30"/>
      <c r="N41" s="30"/>
      <c r="O41" s="30"/>
      <c r="P41" s="221"/>
      <c r="Q41" s="52">
        <f t="shared" si="1"/>
        <v>0</v>
      </c>
    </row>
    <row r="42" spans="2:17" x14ac:dyDescent="0.2">
      <c r="B42" s="217" t="s">
        <v>113</v>
      </c>
      <c r="C42" s="30"/>
      <c r="D42" s="30"/>
      <c r="E42" s="30"/>
      <c r="F42" s="30"/>
      <c r="G42" s="30"/>
      <c r="H42" s="221"/>
      <c r="I42" s="51">
        <f t="shared" si="0"/>
        <v>0</v>
      </c>
      <c r="J42" s="217" t="s">
        <v>113</v>
      </c>
      <c r="K42" s="30"/>
      <c r="L42" s="30"/>
      <c r="M42" s="30"/>
      <c r="N42" s="30"/>
      <c r="O42" s="30"/>
      <c r="P42" s="221"/>
      <c r="Q42" s="52">
        <f t="shared" si="1"/>
        <v>0</v>
      </c>
    </row>
    <row r="43" spans="2:17" x14ac:dyDescent="0.2">
      <c r="B43" s="217" t="s">
        <v>114</v>
      </c>
      <c r="C43" s="30"/>
      <c r="D43" s="30"/>
      <c r="E43" s="196"/>
      <c r="F43" s="30"/>
      <c r="G43" s="30"/>
      <c r="H43" s="221"/>
      <c r="I43" s="51">
        <f t="shared" si="0"/>
        <v>0</v>
      </c>
      <c r="J43" s="217" t="s">
        <v>114</v>
      </c>
      <c r="K43" s="30"/>
      <c r="L43" s="30"/>
      <c r="M43" s="30"/>
      <c r="N43" s="30"/>
      <c r="O43" s="30"/>
      <c r="P43" s="221"/>
      <c r="Q43" s="52">
        <f t="shared" si="1"/>
        <v>0</v>
      </c>
    </row>
    <row r="44" spans="2:17" x14ac:dyDescent="0.2">
      <c r="B44" s="217" t="s">
        <v>115</v>
      </c>
      <c r="C44" s="30"/>
      <c r="D44" s="30"/>
      <c r="E44" s="30"/>
      <c r="F44" s="30"/>
      <c r="G44" s="30"/>
      <c r="H44" s="221"/>
      <c r="I44" s="51">
        <f t="shared" si="0"/>
        <v>0</v>
      </c>
      <c r="J44" s="217" t="s">
        <v>115</v>
      </c>
      <c r="K44" s="30"/>
      <c r="L44" s="30"/>
      <c r="M44" s="30"/>
      <c r="N44" s="30"/>
      <c r="O44" s="30"/>
      <c r="P44" s="221"/>
      <c r="Q44" s="52">
        <f t="shared" si="1"/>
        <v>0</v>
      </c>
    </row>
    <row r="45" spans="2:17" x14ac:dyDescent="0.2">
      <c r="B45" s="217" t="s">
        <v>116</v>
      </c>
      <c r="C45" s="30"/>
      <c r="D45" s="30"/>
      <c r="E45" s="30"/>
      <c r="F45" s="30"/>
      <c r="G45" s="30"/>
      <c r="H45" s="221"/>
      <c r="I45" s="51">
        <f t="shared" si="0"/>
        <v>0</v>
      </c>
      <c r="J45" s="217" t="s">
        <v>116</v>
      </c>
      <c r="K45" s="30"/>
      <c r="L45" s="30"/>
      <c r="M45" s="30"/>
      <c r="N45" s="30"/>
      <c r="O45" s="30"/>
      <c r="P45" s="221"/>
      <c r="Q45" s="52">
        <f t="shared" si="1"/>
        <v>0</v>
      </c>
    </row>
    <row r="46" spans="2:17" x14ac:dyDescent="0.2">
      <c r="B46" s="217" t="s">
        <v>117</v>
      </c>
      <c r="C46" s="30"/>
      <c r="D46" s="30"/>
      <c r="E46" s="30"/>
      <c r="F46" s="30"/>
      <c r="G46" s="30"/>
      <c r="H46" s="221"/>
      <c r="I46" s="51">
        <f t="shared" si="0"/>
        <v>0</v>
      </c>
      <c r="J46" s="217" t="s">
        <v>117</v>
      </c>
      <c r="K46" s="30"/>
      <c r="L46" s="30"/>
      <c r="M46" s="30"/>
      <c r="N46" s="30"/>
      <c r="O46" s="30"/>
      <c r="P46" s="221"/>
      <c r="Q46" s="52">
        <f t="shared" si="1"/>
        <v>0</v>
      </c>
    </row>
    <row r="47" spans="2:17" x14ac:dyDescent="0.2">
      <c r="B47" s="217" t="s">
        <v>118</v>
      </c>
      <c r="C47" s="30"/>
      <c r="D47" s="30"/>
      <c r="E47" s="30"/>
      <c r="F47" s="30"/>
      <c r="G47" s="30"/>
      <c r="H47" s="221"/>
      <c r="I47" s="51">
        <f t="shared" si="0"/>
        <v>0</v>
      </c>
      <c r="J47" s="217" t="s">
        <v>118</v>
      </c>
      <c r="K47" s="30"/>
      <c r="L47" s="30"/>
      <c r="M47" s="30"/>
      <c r="N47" s="30"/>
      <c r="O47" s="30"/>
      <c r="P47" s="221"/>
      <c r="Q47" s="52">
        <f t="shared" si="1"/>
        <v>0</v>
      </c>
    </row>
    <row r="48" spans="2:17" x14ac:dyDescent="0.2">
      <c r="B48" s="217" t="s">
        <v>119</v>
      </c>
      <c r="C48" s="30"/>
      <c r="D48" s="30"/>
      <c r="E48" s="30"/>
      <c r="F48" s="30"/>
      <c r="G48" s="30"/>
      <c r="H48" s="221"/>
      <c r="I48" s="51">
        <f t="shared" si="0"/>
        <v>0</v>
      </c>
      <c r="J48" s="217" t="s">
        <v>119</v>
      </c>
      <c r="K48" s="30"/>
      <c r="L48" s="30"/>
      <c r="M48" s="30"/>
      <c r="N48" s="30"/>
      <c r="O48" s="30"/>
      <c r="P48" s="221"/>
      <c r="Q48" s="52">
        <f t="shared" si="1"/>
        <v>0</v>
      </c>
    </row>
    <row r="49" spans="2:19" x14ac:dyDescent="0.2">
      <c r="B49" s="217" t="s">
        <v>120</v>
      </c>
      <c r="C49" s="30"/>
      <c r="D49" s="30"/>
      <c r="E49" s="30"/>
      <c r="F49" s="30"/>
      <c r="G49" s="30"/>
      <c r="H49" s="221"/>
      <c r="I49" s="51">
        <f t="shared" si="0"/>
        <v>0</v>
      </c>
      <c r="J49" s="217" t="s">
        <v>120</v>
      </c>
      <c r="K49" s="30"/>
      <c r="L49" s="30"/>
      <c r="M49" s="30"/>
      <c r="N49" s="30"/>
      <c r="O49" s="30"/>
      <c r="P49" s="221"/>
      <c r="Q49" s="52">
        <f t="shared" si="1"/>
        <v>0</v>
      </c>
    </row>
    <row r="50" spans="2:19" x14ac:dyDescent="0.2">
      <c r="B50" s="217" t="s">
        <v>121</v>
      </c>
      <c r="C50" s="30"/>
      <c r="D50" s="30"/>
      <c r="E50" s="30"/>
      <c r="F50" s="30"/>
      <c r="G50" s="30"/>
      <c r="H50" s="221"/>
      <c r="I50" s="51">
        <f t="shared" si="0"/>
        <v>0</v>
      </c>
      <c r="J50" s="217" t="s">
        <v>121</v>
      </c>
      <c r="K50" s="30"/>
      <c r="L50" s="30"/>
      <c r="M50" s="30"/>
      <c r="N50" s="30"/>
      <c r="O50" s="30"/>
      <c r="P50" s="221"/>
      <c r="Q50" s="52">
        <f t="shared" si="1"/>
        <v>0</v>
      </c>
    </row>
    <row r="51" spans="2:19" x14ac:dyDescent="0.2">
      <c r="B51" s="217" t="s">
        <v>122</v>
      </c>
      <c r="C51" s="30"/>
      <c r="D51" s="30"/>
      <c r="E51" s="30"/>
      <c r="F51" s="30"/>
      <c r="G51" s="30"/>
      <c r="H51" s="221"/>
      <c r="I51" s="51">
        <f t="shared" si="0"/>
        <v>0</v>
      </c>
      <c r="J51" s="217" t="s">
        <v>122</v>
      </c>
      <c r="K51" s="30"/>
      <c r="L51" s="30"/>
      <c r="M51" s="30"/>
      <c r="N51" s="30"/>
      <c r="O51" s="30"/>
      <c r="P51" s="221"/>
      <c r="Q51" s="52">
        <f t="shared" si="1"/>
        <v>0</v>
      </c>
    </row>
    <row r="52" spans="2:19" x14ac:dyDescent="0.2">
      <c r="B52" s="218" t="s">
        <v>123</v>
      </c>
      <c r="C52" s="30"/>
      <c r="D52" s="30"/>
      <c r="E52" s="30"/>
      <c r="F52" s="30"/>
      <c r="G52" s="30"/>
      <c r="H52" s="221"/>
      <c r="I52" s="55">
        <f t="shared" si="0"/>
        <v>0</v>
      </c>
      <c r="J52" s="218" t="s">
        <v>123</v>
      </c>
      <c r="K52" s="30"/>
      <c r="L52" s="30"/>
      <c r="M52" s="30"/>
      <c r="N52" s="30"/>
      <c r="O52" s="30"/>
      <c r="P52" s="221"/>
      <c r="Q52" s="56">
        <f t="shared" si="1"/>
        <v>0</v>
      </c>
    </row>
    <row r="53" spans="2:19" ht="13.5" thickBot="1" x14ac:dyDescent="0.25">
      <c r="B53" s="219" t="s">
        <v>2</v>
      </c>
      <c r="C53" s="30"/>
      <c r="D53" s="30"/>
      <c r="E53" s="30"/>
      <c r="F53" s="30"/>
      <c r="G53" s="30"/>
      <c r="H53" s="222"/>
      <c r="I53" s="57">
        <f t="shared" si="0"/>
        <v>0</v>
      </c>
      <c r="J53" s="219" t="s">
        <v>2</v>
      </c>
      <c r="K53" s="30"/>
      <c r="L53" s="30"/>
      <c r="M53" s="30"/>
      <c r="N53" s="30"/>
      <c r="O53" s="30"/>
      <c r="P53" s="222"/>
      <c r="Q53" s="58">
        <f t="shared" si="1"/>
        <v>0</v>
      </c>
    </row>
    <row r="54" spans="2:19" ht="13.5" thickBot="1" x14ac:dyDescent="0.25">
      <c r="B54" s="59" t="s">
        <v>8</v>
      </c>
      <c r="C54" s="60">
        <f>C53+C52+C8</f>
        <v>0</v>
      </c>
      <c r="D54" s="60">
        <f t="shared" ref="D54:I54" si="2">D53+D52+D8</f>
        <v>0</v>
      </c>
      <c r="E54" s="60">
        <f t="shared" si="2"/>
        <v>0</v>
      </c>
      <c r="F54" s="60">
        <f t="shared" si="2"/>
        <v>0</v>
      </c>
      <c r="G54" s="60">
        <f t="shared" si="2"/>
        <v>0</v>
      </c>
      <c r="H54" s="60">
        <f t="shared" si="2"/>
        <v>0</v>
      </c>
      <c r="I54" s="61">
        <f t="shared" si="2"/>
        <v>0</v>
      </c>
      <c r="J54" s="59" t="s">
        <v>8</v>
      </c>
      <c r="K54" s="60">
        <f t="shared" ref="K54:Q54" si="3">K53+K52+K8</f>
        <v>0</v>
      </c>
      <c r="L54" s="60">
        <f t="shared" si="3"/>
        <v>0</v>
      </c>
      <c r="M54" s="60">
        <f t="shared" si="3"/>
        <v>0</v>
      </c>
      <c r="N54" s="60">
        <f t="shared" si="3"/>
        <v>0</v>
      </c>
      <c r="O54" s="60">
        <f t="shared" si="3"/>
        <v>0</v>
      </c>
      <c r="P54" s="60">
        <f t="shared" si="3"/>
        <v>0</v>
      </c>
      <c r="Q54" s="62">
        <f t="shared" si="3"/>
        <v>0</v>
      </c>
    </row>
    <row r="55" spans="2:19" ht="13.5" thickBot="1" x14ac:dyDescent="0.25"/>
    <row r="56" spans="2:19" x14ac:dyDescent="0.2">
      <c r="B56" s="320" t="str">
        <f>'ILAAP Table1 Balance Sheet'!B2:N2</f>
        <v>PLEASE FILL IN THE NAME OF THE INSTITUTION HERE</v>
      </c>
      <c r="C56" s="321"/>
      <c r="D56" s="321"/>
      <c r="E56" s="321"/>
      <c r="F56" s="321"/>
      <c r="G56" s="321"/>
      <c r="H56" s="321"/>
      <c r="I56" s="321"/>
      <c r="J56" s="321"/>
      <c r="K56" s="321"/>
      <c r="L56" s="321"/>
      <c r="M56" s="321"/>
      <c r="N56" s="321"/>
      <c r="O56" s="321"/>
      <c r="P56" s="321"/>
      <c r="Q56" s="321"/>
      <c r="R56" s="321"/>
      <c r="S56" s="322"/>
    </row>
    <row r="57" spans="2:19" ht="18" x14ac:dyDescent="0.25">
      <c r="B57" s="312" t="s">
        <v>139</v>
      </c>
      <c r="C57" s="313"/>
      <c r="D57" s="313"/>
      <c r="E57" s="313"/>
      <c r="F57" s="313"/>
      <c r="G57" s="313"/>
      <c r="H57" s="313"/>
      <c r="I57" s="313"/>
      <c r="J57" s="313"/>
      <c r="K57" s="313"/>
      <c r="L57" s="313"/>
      <c r="M57" s="313"/>
      <c r="N57" s="313"/>
      <c r="O57" s="313"/>
      <c r="P57" s="313"/>
      <c r="Q57" s="313"/>
      <c r="R57" s="313"/>
      <c r="S57" s="314"/>
    </row>
    <row r="58" spans="2:19" x14ac:dyDescent="0.2">
      <c r="B58" s="315" t="s">
        <v>11</v>
      </c>
      <c r="C58" s="309"/>
      <c r="D58" s="309"/>
      <c r="E58" s="309"/>
      <c r="F58" s="309"/>
      <c r="G58" s="309"/>
      <c r="H58" s="309"/>
      <c r="I58" s="309"/>
      <c r="J58" s="309"/>
      <c r="K58" s="309"/>
      <c r="L58" s="309"/>
      <c r="M58" s="309"/>
      <c r="N58" s="309"/>
      <c r="O58" s="309"/>
      <c r="P58" s="309"/>
      <c r="Q58" s="309"/>
      <c r="R58" s="309"/>
      <c r="S58" s="316"/>
    </row>
    <row r="59" spans="2:19" ht="15.75" x14ac:dyDescent="0.25">
      <c r="B59" s="317" t="s">
        <v>202</v>
      </c>
      <c r="C59" s="318"/>
      <c r="D59" s="318"/>
      <c r="E59" s="318"/>
      <c r="F59" s="318"/>
      <c r="G59" s="318"/>
      <c r="H59" s="318"/>
      <c r="I59" s="318"/>
      <c r="J59" s="319"/>
      <c r="K59" s="317" t="s">
        <v>203</v>
      </c>
      <c r="L59" s="318"/>
      <c r="M59" s="318"/>
      <c r="N59" s="318"/>
      <c r="O59" s="318"/>
      <c r="P59" s="318"/>
      <c r="Q59" s="318"/>
      <c r="R59" s="318"/>
      <c r="S59" s="319"/>
    </row>
    <row r="60" spans="2:19" x14ac:dyDescent="0.2">
      <c r="B60" s="310" t="s">
        <v>3</v>
      </c>
      <c r="C60" s="309" t="s">
        <v>6</v>
      </c>
      <c r="D60" s="309"/>
      <c r="E60" s="309"/>
      <c r="F60" s="309" t="s">
        <v>7</v>
      </c>
      <c r="G60" s="309"/>
      <c r="H60" s="309"/>
      <c r="I60" s="309"/>
      <c r="J60" s="307" t="s">
        <v>8</v>
      </c>
      <c r="K60" s="310" t="s">
        <v>3</v>
      </c>
      <c r="L60" s="309" t="s">
        <v>6</v>
      </c>
      <c r="M60" s="309"/>
      <c r="N60" s="309"/>
      <c r="O60" s="309" t="s">
        <v>7</v>
      </c>
      <c r="P60" s="309"/>
      <c r="Q60" s="309"/>
      <c r="R60" s="309"/>
      <c r="S60" s="307" t="s">
        <v>8</v>
      </c>
    </row>
    <row r="61" spans="2:19" x14ac:dyDescent="0.2">
      <c r="B61" s="311"/>
      <c r="C61" s="48" t="s">
        <v>9</v>
      </c>
      <c r="D61" s="48" t="s">
        <v>0</v>
      </c>
      <c r="E61" s="48" t="s">
        <v>10</v>
      </c>
      <c r="F61" s="49" t="s">
        <v>4</v>
      </c>
      <c r="G61" s="48" t="s">
        <v>5</v>
      </c>
      <c r="H61" s="63" t="s">
        <v>163</v>
      </c>
      <c r="I61" s="50" t="s">
        <v>10</v>
      </c>
      <c r="J61" s="308"/>
      <c r="K61" s="311"/>
      <c r="L61" s="48" t="s">
        <v>9</v>
      </c>
      <c r="M61" s="48" t="s">
        <v>0</v>
      </c>
      <c r="N61" s="48" t="s">
        <v>10</v>
      </c>
      <c r="O61" s="49" t="s">
        <v>4</v>
      </c>
      <c r="P61" s="48" t="s">
        <v>5</v>
      </c>
      <c r="Q61" s="63" t="s">
        <v>278</v>
      </c>
      <c r="R61" s="50" t="s">
        <v>10</v>
      </c>
      <c r="S61" s="308"/>
    </row>
    <row r="62" spans="2:19" x14ac:dyDescent="0.2">
      <c r="B62" s="215" t="s">
        <v>1</v>
      </c>
      <c r="C62" s="30"/>
      <c r="D62" s="30"/>
      <c r="E62" s="30"/>
      <c r="F62" s="30"/>
      <c r="G62" s="30"/>
      <c r="H62" s="30"/>
      <c r="I62" s="220"/>
      <c r="J62" s="52">
        <f>IF(ABS(G62+F62+H62+I62-E62-D62-C62)&gt;1,"Not equal!",F62+G62+H62+I62)</f>
        <v>0</v>
      </c>
      <c r="K62" s="215" t="s">
        <v>1</v>
      </c>
      <c r="L62" s="30"/>
      <c r="M62" s="30"/>
      <c r="N62" s="30"/>
      <c r="O62" s="30"/>
      <c r="P62" s="30"/>
      <c r="Q62" s="30"/>
      <c r="R62" s="220"/>
      <c r="S62" s="52">
        <f t="shared" ref="S62:S107" si="4">IF(ABS(P62+O62+Q62+R62-N62-M62-L62)&gt;1,"Not equal!",O62+P62+Q62+R62)</f>
        <v>0</v>
      </c>
    </row>
    <row r="63" spans="2:19" x14ac:dyDescent="0.2">
      <c r="B63" s="217" t="s">
        <v>102</v>
      </c>
      <c r="C63" s="30"/>
      <c r="D63" s="30"/>
      <c r="E63" s="30"/>
      <c r="F63" s="30"/>
      <c r="G63" s="30"/>
      <c r="H63" s="30"/>
      <c r="I63" s="221"/>
      <c r="J63" s="52">
        <f t="shared" ref="J63:J107" si="5">IF(ABS(G63+F63+H63+I63-E63-D63-C63)&gt;1,"Not equal!",F63+G63+H63+I63)</f>
        <v>0</v>
      </c>
      <c r="K63" s="217" t="s">
        <v>102</v>
      </c>
      <c r="L63" s="30"/>
      <c r="M63" s="30"/>
      <c r="N63" s="30"/>
      <c r="O63" s="30"/>
      <c r="P63" s="30"/>
      <c r="Q63" s="30"/>
      <c r="R63" s="221"/>
      <c r="S63" s="52">
        <f t="shared" si="4"/>
        <v>0</v>
      </c>
    </row>
    <row r="64" spans="2:19" x14ac:dyDescent="0.2">
      <c r="B64" s="217" t="s">
        <v>103</v>
      </c>
      <c r="C64" s="30"/>
      <c r="D64" s="30"/>
      <c r="E64" s="30"/>
      <c r="F64" s="30"/>
      <c r="G64" s="30"/>
      <c r="H64" s="30"/>
      <c r="I64" s="221"/>
      <c r="J64" s="52">
        <f t="shared" si="5"/>
        <v>0</v>
      </c>
      <c r="K64" s="217" t="s">
        <v>103</v>
      </c>
      <c r="L64" s="30"/>
      <c r="M64" s="30"/>
      <c r="N64" s="30"/>
      <c r="O64" s="30"/>
      <c r="P64" s="30"/>
      <c r="Q64" s="30"/>
      <c r="R64" s="221"/>
      <c r="S64" s="52">
        <f t="shared" si="4"/>
        <v>0</v>
      </c>
    </row>
    <row r="65" spans="2:19" x14ac:dyDescent="0.2">
      <c r="B65" s="217" t="s">
        <v>104</v>
      </c>
      <c r="C65" s="30"/>
      <c r="D65" s="30"/>
      <c r="E65" s="30"/>
      <c r="F65" s="30"/>
      <c r="G65" s="30"/>
      <c r="H65" s="30"/>
      <c r="I65" s="221"/>
      <c r="J65" s="52">
        <f t="shared" si="5"/>
        <v>0</v>
      </c>
      <c r="K65" s="217" t="s">
        <v>104</v>
      </c>
      <c r="L65" s="30"/>
      <c r="M65" s="30"/>
      <c r="N65" s="30"/>
      <c r="O65" s="30"/>
      <c r="P65" s="30"/>
      <c r="Q65" s="30"/>
      <c r="R65" s="221"/>
      <c r="S65" s="52">
        <f t="shared" si="4"/>
        <v>0</v>
      </c>
    </row>
    <row r="66" spans="2:19" x14ac:dyDescent="0.2">
      <c r="B66" s="217" t="s">
        <v>105</v>
      </c>
      <c r="C66" s="30"/>
      <c r="D66" s="30"/>
      <c r="E66" s="30"/>
      <c r="F66" s="30"/>
      <c r="G66" s="30"/>
      <c r="H66" s="30"/>
      <c r="I66" s="221"/>
      <c r="J66" s="52">
        <f t="shared" si="5"/>
        <v>0</v>
      </c>
      <c r="K66" s="217" t="s">
        <v>105</v>
      </c>
      <c r="L66" s="30"/>
      <c r="M66" s="30"/>
      <c r="N66" s="30"/>
      <c r="O66" s="30"/>
      <c r="P66" s="30"/>
      <c r="Q66" s="30"/>
      <c r="R66" s="221"/>
      <c r="S66" s="52">
        <f t="shared" si="4"/>
        <v>0</v>
      </c>
    </row>
    <row r="67" spans="2:19" x14ac:dyDescent="0.2">
      <c r="B67" s="217" t="s">
        <v>106</v>
      </c>
      <c r="C67" s="30"/>
      <c r="D67" s="30"/>
      <c r="E67" s="30"/>
      <c r="F67" s="30"/>
      <c r="G67" s="30"/>
      <c r="H67" s="30"/>
      <c r="I67" s="221"/>
      <c r="J67" s="52">
        <f t="shared" si="5"/>
        <v>0</v>
      </c>
      <c r="K67" s="217" t="s">
        <v>106</v>
      </c>
      <c r="L67" s="30"/>
      <c r="M67" s="30"/>
      <c r="N67" s="30"/>
      <c r="O67" s="30"/>
      <c r="P67" s="30"/>
      <c r="Q67" s="30"/>
      <c r="R67" s="221"/>
      <c r="S67" s="52">
        <f t="shared" si="4"/>
        <v>0</v>
      </c>
    </row>
    <row r="68" spans="2:19" x14ac:dyDescent="0.2">
      <c r="B68" s="217" t="s">
        <v>107</v>
      </c>
      <c r="C68" s="30"/>
      <c r="D68" s="30"/>
      <c r="E68" s="30"/>
      <c r="F68" s="30"/>
      <c r="G68" s="30"/>
      <c r="H68" s="30"/>
      <c r="I68" s="221"/>
      <c r="J68" s="52">
        <f t="shared" si="5"/>
        <v>0</v>
      </c>
      <c r="K68" s="217" t="s">
        <v>107</v>
      </c>
      <c r="L68" s="30"/>
      <c r="M68" s="30"/>
      <c r="N68" s="30"/>
      <c r="O68" s="30"/>
      <c r="P68" s="30"/>
      <c r="Q68" s="30"/>
      <c r="R68" s="221"/>
      <c r="S68" s="52">
        <f t="shared" si="4"/>
        <v>0</v>
      </c>
    </row>
    <row r="69" spans="2:19" x14ac:dyDescent="0.2">
      <c r="B69" s="217" t="s">
        <v>132</v>
      </c>
      <c r="C69" s="30"/>
      <c r="D69" s="30"/>
      <c r="E69" s="30"/>
      <c r="F69" s="30"/>
      <c r="G69" s="30"/>
      <c r="H69" s="30"/>
      <c r="I69" s="221"/>
      <c r="J69" s="52">
        <f t="shared" si="5"/>
        <v>0</v>
      </c>
      <c r="K69" s="217" t="s">
        <v>132</v>
      </c>
      <c r="L69" s="30"/>
      <c r="M69" s="30"/>
      <c r="N69" s="30"/>
      <c r="O69" s="30"/>
      <c r="P69" s="30"/>
      <c r="Q69" s="30"/>
      <c r="R69" s="221"/>
      <c r="S69" s="52">
        <f t="shared" si="4"/>
        <v>0</v>
      </c>
    </row>
    <row r="70" spans="2:19" x14ac:dyDescent="0.2">
      <c r="B70" s="217" t="s">
        <v>133</v>
      </c>
      <c r="C70" s="30"/>
      <c r="D70" s="30"/>
      <c r="E70" s="30"/>
      <c r="F70" s="30"/>
      <c r="G70" s="30"/>
      <c r="H70" s="30"/>
      <c r="I70" s="221"/>
      <c r="J70" s="52">
        <f t="shared" si="5"/>
        <v>0</v>
      </c>
      <c r="K70" s="217" t="s">
        <v>133</v>
      </c>
      <c r="L70" s="30"/>
      <c r="M70" s="30"/>
      <c r="N70" s="30"/>
      <c r="O70" s="30"/>
      <c r="P70" s="30"/>
      <c r="Q70" s="30"/>
      <c r="R70" s="221"/>
      <c r="S70" s="52">
        <f t="shared" si="4"/>
        <v>0</v>
      </c>
    </row>
    <row r="71" spans="2:19" x14ac:dyDescent="0.2">
      <c r="B71" s="217" t="s">
        <v>134</v>
      </c>
      <c r="C71" s="30"/>
      <c r="D71" s="30"/>
      <c r="E71" s="30"/>
      <c r="F71" s="30"/>
      <c r="G71" s="30"/>
      <c r="H71" s="30"/>
      <c r="I71" s="221"/>
      <c r="J71" s="52">
        <f t="shared" si="5"/>
        <v>0</v>
      </c>
      <c r="K71" s="217" t="s">
        <v>134</v>
      </c>
      <c r="L71" s="30"/>
      <c r="M71" s="30"/>
      <c r="N71" s="30"/>
      <c r="O71" s="30"/>
      <c r="P71" s="30"/>
      <c r="Q71" s="30"/>
      <c r="R71" s="221"/>
      <c r="S71" s="52">
        <f t="shared" si="4"/>
        <v>0</v>
      </c>
    </row>
    <row r="72" spans="2:19" x14ac:dyDescent="0.2">
      <c r="B72" s="217" t="s">
        <v>135</v>
      </c>
      <c r="C72" s="30"/>
      <c r="D72" s="30"/>
      <c r="E72" s="30"/>
      <c r="F72" s="30"/>
      <c r="G72" s="30"/>
      <c r="H72" s="30"/>
      <c r="I72" s="221"/>
      <c r="J72" s="52">
        <f t="shared" si="5"/>
        <v>0</v>
      </c>
      <c r="K72" s="217" t="s">
        <v>135</v>
      </c>
      <c r="L72" s="30"/>
      <c r="M72" s="30"/>
      <c r="N72" s="30"/>
      <c r="O72" s="30"/>
      <c r="P72" s="30"/>
      <c r="Q72" s="30"/>
      <c r="R72" s="221"/>
      <c r="S72" s="52">
        <f t="shared" si="4"/>
        <v>0</v>
      </c>
    </row>
    <row r="73" spans="2:19" x14ac:dyDescent="0.2">
      <c r="B73" s="217" t="s">
        <v>136</v>
      </c>
      <c r="C73" s="30"/>
      <c r="D73" s="30"/>
      <c r="E73" s="30"/>
      <c r="F73" s="30"/>
      <c r="G73" s="30"/>
      <c r="H73" s="30"/>
      <c r="I73" s="221"/>
      <c r="J73" s="52">
        <f t="shared" si="5"/>
        <v>0</v>
      </c>
      <c r="K73" s="217" t="s">
        <v>136</v>
      </c>
      <c r="L73" s="30"/>
      <c r="M73" s="30"/>
      <c r="N73" s="30"/>
      <c r="O73" s="30"/>
      <c r="P73" s="30"/>
      <c r="Q73" s="30"/>
      <c r="R73" s="221"/>
      <c r="S73" s="52">
        <f t="shared" si="4"/>
        <v>0</v>
      </c>
    </row>
    <row r="74" spans="2:19" x14ac:dyDescent="0.2">
      <c r="B74" s="217" t="s">
        <v>137</v>
      </c>
      <c r="C74" s="30"/>
      <c r="D74" s="30"/>
      <c r="E74" s="30"/>
      <c r="F74" s="30"/>
      <c r="G74" s="30"/>
      <c r="H74" s="30"/>
      <c r="I74" s="221"/>
      <c r="J74" s="52">
        <f t="shared" si="5"/>
        <v>0</v>
      </c>
      <c r="K74" s="217" t="s">
        <v>137</v>
      </c>
      <c r="L74" s="30"/>
      <c r="M74" s="30"/>
      <c r="N74" s="30"/>
      <c r="O74" s="30"/>
      <c r="P74" s="30"/>
      <c r="Q74" s="30"/>
      <c r="R74" s="221"/>
      <c r="S74" s="52">
        <f t="shared" si="4"/>
        <v>0</v>
      </c>
    </row>
    <row r="75" spans="2:19" x14ac:dyDescent="0.2">
      <c r="B75" s="217" t="s">
        <v>138</v>
      </c>
      <c r="C75" s="30"/>
      <c r="D75" s="30"/>
      <c r="E75" s="30"/>
      <c r="F75" s="30"/>
      <c r="G75" s="30"/>
      <c r="H75" s="30"/>
      <c r="I75" s="221"/>
      <c r="J75" s="52">
        <f t="shared" si="5"/>
        <v>0</v>
      </c>
      <c r="K75" s="217" t="s">
        <v>138</v>
      </c>
      <c r="L75" s="30"/>
      <c r="M75" s="30"/>
      <c r="N75" s="30"/>
      <c r="O75" s="30"/>
      <c r="P75" s="30"/>
      <c r="Q75" s="30"/>
      <c r="R75" s="221"/>
      <c r="S75" s="52">
        <f t="shared" si="4"/>
        <v>0</v>
      </c>
    </row>
    <row r="76" spans="2:19" x14ac:dyDescent="0.2">
      <c r="B76" s="217" t="s">
        <v>144</v>
      </c>
      <c r="C76" s="30"/>
      <c r="D76" s="30"/>
      <c r="E76" s="30"/>
      <c r="F76" s="30"/>
      <c r="G76" s="30"/>
      <c r="H76" s="30"/>
      <c r="I76" s="221"/>
      <c r="J76" s="52">
        <f t="shared" si="5"/>
        <v>0</v>
      </c>
      <c r="K76" s="217" t="s">
        <v>144</v>
      </c>
      <c r="L76" s="30"/>
      <c r="M76" s="30"/>
      <c r="N76" s="30"/>
      <c r="O76" s="30"/>
      <c r="P76" s="30"/>
      <c r="Q76" s="30"/>
      <c r="R76" s="221"/>
      <c r="S76" s="52">
        <f t="shared" si="4"/>
        <v>0</v>
      </c>
    </row>
    <row r="77" spans="2:19" x14ac:dyDescent="0.2">
      <c r="B77" s="217" t="s">
        <v>145</v>
      </c>
      <c r="C77" s="30"/>
      <c r="D77" s="30"/>
      <c r="E77" s="30"/>
      <c r="F77" s="30"/>
      <c r="G77" s="30"/>
      <c r="H77" s="30"/>
      <c r="I77" s="221"/>
      <c r="J77" s="52">
        <f t="shared" si="5"/>
        <v>0</v>
      </c>
      <c r="K77" s="217" t="s">
        <v>145</v>
      </c>
      <c r="L77" s="30"/>
      <c r="M77" s="30"/>
      <c r="N77" s="30"/>
      <c r="O77" s="30"/>
      <c r="P77" s="30"/>
      <c r="Q77" s="30"/>
      <c r="R77" s="221"/>
      <c r="S77" s="52">
        <f t="shared" si="4"/>
        <v>0</v>
      </c>
    </row>
    <row r="78" spans="2:19" x14ac:dyDescent="0.2">
      <c r="B78" s="217" t="s">
        <v>146</v>
      </c>
      <c r="C78" s="30"/>
      <c r="D78" s="30"/>
      <c r="E78" s="30"/>
      <c r="F78" s="30"/>
      <c r="G78" s="30"/>
      <c r="H78" s="30"/>
      <c r="I78" s="221"/>
      <c r="J78" s="52">
        <f t="shared" si="5"/>
        <v>0</v>
      </c>
      <c r="K78" s="217" t="s">
        <v>146</v>
      </c>
      <c r="L78" s="30"/>
      <c r="M78" s="30"/>
      <c r="N78" s="30"/>
      <c r="O78" s="30"/>
      <c r="P78" s="30"/>
      <c r="Q78" s="30"/>
      <c r="R78" s="221"/>
      <c r="S78" s="52">
        <f t="shared" si="4"/>
        <v>0</v>
      </c>
    </row>
    <row r="79" spans="2:19" x14ac:dyDescent="0.2">
      <c r="B79" s="217" t="s">
        <v>147</v>
      </c>
      <c r="C79" s="30"/>
      <c r="D79" s="30"/>
      <c r="E79" s="30"/>
      <c r="F79" s="30"/>
      <c r="G79" s="30"/>
      <c r="H79" s="30"/>
      <c r="I79" s="221"/>
      <c r="J79" s="52">
        <f t="shared" si="5"/>
        <v>0</v>
      </c>
      <c r="K79" s="217" t="s">
        <v>147</v>
      </c>
      <c r="L79" s="30"/>
      <c r="M79" s="30"/>
      <c r="N79" s="30"/>
      <c r="O79" s="30"/>
      <c r="P79" s="30"/>
      <c r="Q79" s="30"/>
      <c r="R79" s="221"/>
      <c r="S79" s="52">
        <f t="shared" si="4"/>
        <v>0</v>
      </c>
    </row>
    <row r="80" spans="2:19" x14ac:dyDescent="0.2">
      <c r="B80" s="217" t="s">
        <v>148</v>
      </c>
      <c r="C80" s="30"/>
      <c r="D80" s="30"/>
      <c r="E80" s="30"/>
      <c r="F80" s="30"/>
      <c r="G80" s="30"/>
      <c r="H80" s="30"/>
      <c r="I80" s="221"/>
      <c r="J80" s="52">
        <f t="shared" si="5"/>
        <v>0</v>
      </c>
      <c r="K80" s="217" t="s">
        <v>148</v>
      </c>
      <c r="L80" s="30"/>
      <c r="M80" s="30"/>
      <c r="N80" s="30"/>
      <c r="O80" s="30"/>
      <c r="P80" s="30"/>
      <c r="Q80" s="30"/>
      <c r="R80" s="221"/>
      <c r="S80" s="52">
        <f t="shared" si="4"/>
        <v>0</v>
      </c>
    </row>
    <row r="81" spans="2:19" x14ac:dyDescent="0.2">
      <c r="B81" s="217" t="s">
        <v>149</v>
      </c>
      <c r="C81" s="30"/>
      <c r="D81" s="30"/>
      <c r="E81" s="30"/>
      <c r="F81" s="30"/>
      <c r="G81" s="30"/>
      <c r="H81" s="30"/>
      <c r="I81" s="221"/>
      <c r="J81" s="52">
        <f t="shared" si="5"/>
        <v>0</v>
      </c>
      <c r="K81" s="217" t="s">
        <v>149</v>
      </c>
      <c r="L81" s="30"/>
      <c r="M81" s="30"/>
      <c r="N81" s="30"/>
      <c r="O81" s="30"/>
      <c r="P81" s="30"/>
      <c r="Q81" s="30"/>
      <c r="R81" s="221"/>
      <c r="S81" s="52">
        <f t="shared" si="4"/>
        <v>0</v>
      </c>
    </row>
    <row r="82" spans="2:19" x14ac:dyDescent="0.2">
      <c r="B82" s="217" t="s">
        <v>150</v>
      </c>
      <c r="C82" s="30"/>
      <c r="D82" s="30"/>
      <c r="E82" s="30"/>
      <c r="F82" s="30"/>
      <c r="G82" s="30"/>
      <c r="H82" s="30"/>
      <c r="I82" s="221"/>
      <c r="J82" s="52">
        <f t="shared" si="5"/>
        <v>0</v>
      </c>
      <c r="K82" s="217" t="s">
        <v>150</v>
      </c>
      <c r="L82" s="30"/>
      <c r="M82" s="30"/>
      <c r="N82" s="30"/>
      <c r="O82" s="30"/>
      <c r="P82" s="30"/>
      <c r="Q82" s="30"/>
      <c r="R82" s="221"/>
      <c r="S82" s="52">
        <f t="shared" si="4"/>
        <v>0</v>
      </c>
    </row>
    <row r="83" spans="2:19" x14ac:dyDescent="0.2">
      <c r="B83" s="217" t="s">
        <v>151</v>
      </c>
      <c r="C83" s="30"/>
      <c r="D83" s="30"/>
      <c r="E83" s="30"/>
      <c r="F83" s="30"/>
      <c r="G83" s="30"/>
      <c r="H83" s="30"/>
      <c r="I83" s="221"/>
      <c r="J83" s="52">
        <f t="shared" si="5"/>
        <v>0</v>
      </c>
      <c r="K83" s="217" t="s">
        <v>151</v>
      </c>
      <c r="L83" s="30"/>
      <c r="M83" s="30"/>
      <c r="N83" s="30"/>
      <c r="O83" s="30"/>
      <c r="P83" s="30"/>
      <c r="Q83" s="30"/>
      <c r="R83" s="221"/>
      <c r="S83" s="52">
        <f t="shared" si="4"/>
        <v>0</v>
      </c>
    </row>
    <row r="84" spans="2:19" x14ac:dyDescent="0.2">
      <c r="B84" s="217" t="s">
        <v>152</v>
      </c>
      <c r="C84" s="30"/>
      <c r="D84" s="30"/>
      <c r="E84" s="30"/>
      <c r="F84" s="30"/>
      <c r="G84" s="30"/>
      <c r="H84" s="30"/>
      <c r="I84" s="221"/>
      <c r="J84" s="52">
        <f t="shared" si="5"/>
        <v>0</v>
      </c>
      <c r="K84" s="217" t="s">
        <v>152</v>
      </c>
      <c r="L84" s="30"/>
      <c r="M84" s="30"/>
      <c r="N84" s="30"/>
      <c r="O84" s="30"/>
      <c r="P84" s="30"/>
      <c r="Q84" s="30"/>
      <c r="R84" s="221"/>
      <c r="S84" s="52">
        <f t="shared" si="4"/>
        <v>0</v>
      </c>
    </row>
    <row r="85" spans="2:19" x14ac:dyDescent="0.2">
      <c r="B85" s="217" t="s">
        <v>153</v>
      </c>
      <c r="C85" s="30"/>
      <c r="D85" s="30"/>
      <c r="E85" s="30"/>
      <c r="F85" s="30"/>
      <c r="G85" s="30"/>
      <c r="H85" s="30"/>
      <c r="I85" s="221"/>
      <c r="J85" s="52">
        <f t="shared" si="5"/>
        <v>0</v>
      </c>
      <c r="K85" s="217" t="s">
        <v>153</v>
      </c>
      <c r="L85" s="30"/>
      <c r="M85" s="30"/>
      <c r="N85" s="30"/>
      <c r="O85" s="30"/>
      <c r="P85" s="30"/>
      <c r="Q85" s="30"/>
      <c r="R85" s="221"/>
      <c r="S85" s="52">
        <f t="shared" si="4"/>
        <v>0</v>
      </c>
    </row>
    <row r="86" spans="2:19" x14ac:dyDescent="0.2">
      <c r="B86" s="217" t="s">
        <v>154</v>
      </c>
      <c r="C86" s="30"/>
      <c r="D86" s="30"/>
      <c r="E86" s="30"/>
      <c r="F86" s="30"/>
      <c r="G86" s="30"/>
      <c r="H86" s="30"/>
      <c r="I86" s="221"/>
      <c r="J86" s="52">
        <f t="shared" si="5"/>
        <v>0</v>
      </c>
      <c r="K86" s="217" t="s">
        <v>154</v>
      </c>
      <c r="L86" s="30"/>
      <c r="M86" s="30"/>
      <c r="N86" s="30"/>
      <c r="O86" s="30"/>
      <c r="P86" s="30"/>
      <c r="Q86" s="30"/>
      <c r="R86" s="221"/>
      <c r="S86" s="52">
        <f t="shared" si="4"/>
        <v>0</v>
      </c>
    </row>
    <row r="87" spans="2:19" x14ac:dyDescent="0.2">
      <c r="B87" s="217" t="s">
        <v>155</v>
      </c>
      <c r="C87" s="30"/>
      <c r="D87" s="30"/>
      <c r="E87" s="30"/>
      <c r="F87" s="30"/>
      <c r="G87" s="30"/>
      <c r="H87" s="30"/>
      <c r="I87" s="221"/>
      <c r="J87" s="52">
        <f t="shared" si="5"/>
        <v>0</v>
      </c>
      <c r="K87" s="217" t="s">
        <v>155</v>
      </c>
      <c r="L87" s="30"/>
      <c r="M87" s="30"/>
      <c r="N87" s="30"/>
      <c r="O87" s="30"/>
      <c r="P87" s="30"/>
      <c r="Q87" s="30"/>
      <c r="R87" s="221"/>
      <c r="S87" s="52">
        <f t="shared" si="4"/>
        <v>0</v>
      </c>
    </row>
    <row r="88" spans="2:19" x14ac:dyDescent="0.2">
      <c r="B88" s="217" t="s">
        <v>156</v>
      </c>
      <c r="C88" s="30"/>
      <c r="D88" s="30"/>
      <c r="E88" s="30"/>
      <c r="F88" s="30"/>
      <c r="G88" s="30"/>
      <c r="H88" s="30"/>
      <c r="I88" s="221"/>
      <c r="J88" s="52">
        <f t="shared" si="5"/>
        <v>0</v>
      </c>
      <c r="K88" s="217" t="s">
        <v>156</v>
      </c>
      <c r="L88" s="30"/>
      <c r="M88" s="30"/>
      <c r="N88" s="30"/>
      <c r="O88" s="30"/>
      <c r="P88" s="30"/>
      <c r="Q88" s="30"/>
      <c r="R88" s="221"/>
      <c r="S88" s="52">
        <f t="shared" si="4"/>
        <v>0</v>
      </c>
    </row>
    <row r="89" spans="2:19" x14ac:dyDescent="0.2">
      <c r="B89" s="217" t="s">
        <v>157</v>
      </c>
      <c r="C89" s="30"/>
      <c r="D89" s="30"/>
      <c r="E89" s="30"/>
      <c r="F89" s="30"/>
      <c r="G89" s="30"/>
      <c r="H89" s="30"/>
      <c r="I89" s="221"/>
      <c r="J89" s="52">
        <f t="shared" si="5"/>
        <v>0</v>
      </c>
      <c r="K89" s="217" t="s">
        <v>157</v>
      </c>
      <c r="L89" s="30"/>
      <c r="M89" s="30"/>
      <c r="N89" s="30"/>
      <c r="O89" s="30"/>
      <c r="P89" s="30"/>
      <c r="Q89" s="30"/>
      <c r="R89" s="221"/>
      <c r="S89" s="52">
        <f t="shared" si="4"/>
        <v>0</v>
      </c>
    </row>
    <row r="90" spans="2:19" x14ac:dyDescent="0.2">
      <c r="B90" s="217" t="s">
        <v>108</v>
      </c>
      <c r="C90" s="30"/>
      <c r="D90" s="30"/>
      <c r="E90" s="30"/>
      <c r="F90" s="30"/>
      <c r="G90" s="30"/>
      <c r="H90" s="30"/>
      <c r="I90" s="221"/>
      <c r="J90" s="52">
        <f t="shared" si="5"/>
        <v>0</v>
      </c>
      <c r="K90" s="217" t="s">
        <v>108</v>
      </c>
      <c r="L90" s="30"/>
      <c r="M90" s="30"/>
      <c r="N90" s="30"/>
      <c r="O90" s="30"/>
      <c r="P90" s="30"/>
      <c r="Q90" s="30"/>
      <c r="R90" s="221"/>
      <c r="S90" s="52">
        <f t="shared" si="4"/>
        <v>0</v>
      </c>
    </row>
    <row r="91" spans="2:19" x14ac:dyDescent="0.2">
      <c r="B91" s="217" t="s">
        <v>109</v>
      </c>
      <c r="C91" s="30"/>
      <c r="D91" s="30"/>
      <c r="E91" s="30"/>
      <c r="F91" s="30"/>
      <c r="G91" s="30"/>
      <c r="H91" s="30"/>
      <c r="I91" s="221"/>
      <c r="J91" s="52">
        <f t="shared" si="5"/>
        <v>0</v>
      </c>
      <c r="K91" s="217" t="s">
        <v>109</v>
      </c>
      <c r="L91" s="30"/>
      <c r="M91" s="30"/>
      <c r="N91" s="30"/>
      <c r="O91" s="30"/>
      <c r="P91" s="30"/>
      <c r="Q91" s="30"/>
      <c r="R91" s="221"/>
      <c r="S91" s="52">
        <f t="shared" si="4"/>
        <v>0</v>
      </c>
    </row>
    <row r="92" spans="2:19" x14ac:dyDescent="0.2">
      <c r="B92" s="217" t="s">
        <v>110</v>
      </c>
      <c r="C92" s="30"/>
      <c r="D92" s="30"/>
      <c r="E92" s="30"/>
      <c r="F92" s="30"/>
      <c r="G92" s="30"/>
      <c r="H92" s="30"/>
      <c r="I92" s="221"/>
      <c r="J92" s="52">
        <f t="shared" si="5"/>
        <v>0</v>
      </c>
      <c r="K92" s="217" t="s">
        <v>110</v>
      </c>
      <c r="L92" s="30"/>
      <c r="M92" s="30"/>
      <c r="N92" s="30"/>
      <c r="O92" s="30"/>
      <c r="P92" s="30"/>
      <c r="Q92" s="30"/>
      <c r="R92" s="221"/>
      <c r="S92" s="52">
        <f t="shared" si="4"/>
        <v>0</v>
      </c>
    </row>
    <row r="93" spans="2:19" x14ac:dyDescent="0.2">
      <c r="B93" s="217" t="s">
        <v>111</v>
      </c>
      <c r="C93" s="30"/>
      <c r="D93" s="30"/>
      <c r="E93" s="30"/>
      <c r="F93" s="30"/>
      <c r="G93" s="30"/>
      <c r="H93" s="30"/>
      <c r="I93" s="221"/>
      <c r="J93" s="52">
        <f t="shared" si="5"/>
        <v>0</v>
      </c>
      <c r="K93" s="217" t="s">
        <v>111</v>
      </c>
      <c r="L93" s="30"/>
      <c r="M93" s="30"/>
      <c r="N93" s="30"/>
      <c r="O93" s="30"/>
      <c r="P93" s="30"/>
      <c r="Q93" s="30"/>
      <c r="R93" s="221"/>
      <c r="S93" s="52">
        <f t="shared" si="4"/>
        <v>0</v>
      </c>
    </row>
    <row r="94" spans="2:19" x14ac:dyDescent="0.2">
      <c r="B94" s="217" t="s">
        <v>112</v>
      </c>
      <c r="C94" s="30"/>
      <c r="D94" s="30"/>
      <c r="E94" s="30"/>
      <c r="F94" s="30"/>
      <c r="G94" s="30"/>
      <c r="H94" s="30"/>
      <c r="I94" s="221"/>
      <c r="J94" s="52">
        <f t="shared" si="5"/>
        <v>0</v>
      </c>
      <c r="K94" s="217" t="s">
        <v>112</v>
      </c>
      <c r="L94" s="30"/>
      <c r="M94" s="30"/>
      <c r="N94" s="30"/>
      <c r="O94" s="30"/>
      <c r="P94" s="30"/>
      <c r="Q94" s="30"/>
      <c r="R94" s="221"/>
      <c r="S94" s="52">
        <f t="shared" si="4"/>
        <v>0</v>
      </c>
    </row>
    <row r="95" spans="2:19" x14ac:dyDescent="0.2">
      <c r="B95" s="217" t="s">
        <v>113</v>
      </c>
      <c r="C95" s="30"/>
      <c r="D95" s="30"/>
      <c r="E95" s="30"/>
      <c r="F95" s="30"/>
      <c r="G95" s="30"/>
      <c r="H95" s="30"/>
      <c r="I95" s="221"/>
      <c r="J95" s="52">
        <f t="shared" si="5"/>
        <v>0</v>
      </c>
      <c r="K95" s="217" t="s">
        <v>113</v>
      </c>
      <c r="L95" s="30"/>
      <c r="M95" s="30"/>
      <c r="N95" s="30"/>
      <c r="O95" s="30"/>
      <c r="P95" s="30"/>
      <c r="Q95" s="30"/>
      <c r="R95" s="221"/>
      <c r="S95" s="52">
        <f t="shared" si="4"/>
        <v>0</v>
      </c>
    </row>
    <row r="96" spans="2:19" x14ac:dyDescent="0.2">
      <c r="B96" s="217" t="s">
        <v>114</v>
      </c>
      <c r="C96" s="30"/>
      <c r="D96" s="30"/>
      <c r="E96" s="30"/>
      <c r="F96" s="30"/>
      <c r="G96" s="30"/>
      <c r="H96" s="30"/>
      <c r="I96" s="221"/>
      <c r="J96" s="52">
        <f t="shared" si="5"/>
        <v>0</v>
      </c>
      <c r="K96" s="217" t="s">
        <v>114</v>
      </c>
      <c r="L96" s="30"/>
      <c r="M96" s="30"/>
      <c r="N96" s="30"/>
      <c r="O96" s="30"/>
      <c r="P96" s="30"/>
      <c r="Q96" s="30"/>
      <c r="R96" s="221"/>
      <c r="S96" s="52">
        <f t="shared" si="4"/>
        <v>0</v>
      </c>
    </row>
    <row r="97" spans="2:19" x14ac:dyDescent="0.2">
      <c r="B97" s="217" t="s">
        <v>115</v>
      </c>
      <c r="C97" s="30"/>
      <c r="D97" s="30"/>
      <c r="E97" s="30"/>
      <c r="F97" s="30"/>
      <c r="G97" s="30"/>
      <c r="H97" s="30"/>
      <c r="I97" s="221"/>
      <c r="J97" s="52">
        <f t="shared" si="5"/>
        <v>0</v>
      </c>
      <c r="K97" s="217" t="s">
        <v>115</v>
      </c>
      <c r="L97" s="30"/>
      <c r="M97" s="30"/>
      <c r="N97" s="30"/>
      <c r="O97" s="30"/>
      <c r="P97" s="30"/>
      <c r="Q97" s="30"/>
      <c r="R97" s="221"/>
      <c r="S97" s="52">
        <f t="shared" si="4"/>
        <v>0</v>
      </c>
    </row>
    <row r="98" spans="2:19" x14ac:dyDescent="0.2">
      <c r="B98" s="217" t="s">
        <v>116</v>
      </c>
      <c r="C98" s="30"/>
      <c r="D98" s="30"/>
      <c r="E98" s="30"/>
      <c r="F98" s="30"/>
      <c r="G98" s="30"/>
      <c r="H98" s="30"/>
      <c r="I98" s="221"/>
      <c r="J98" s="52">
        <f t="shared" si="5"/>
        <v>0</v>
      </c>
      <c r="K98" s="217" t="s">
        <v>116</v>
      </c>
      <c r="L98" s="30"/>
      <c r="M98" s="30"/>
      <c r="N98" s="30"/>
      <c r="O98" s="30"/>
      <c r="P98" s="30"/>
      <c r="Q98" s="30"/>
      <c r="R98" s="221"/>
      <c r="S98" s="52">
        <f t="shared" si="4"/>
        <v>0</v>
      </c>
    </row>
    <row r="99" spans="2:19" x14ac:dyDescent="0.2">
      <c r="B99" s="217" t="s">
        <v>117</v>
      </c>
      <c r="C99" s="30"/>
      <c r="D99" s="30"/>
      <c r="E99" s="30"/>
      <c r="F99" s="30"/>
      <c r="G99" s="30"/>
      <c r="H99" s="30"/>
      <c r="I99" s="221"/>
      <c r="J99" s="52">
        <f t="shared" si="5"/>
        <v>0</v>
      </c>
      <c r="K99" s="217" t="s">
        <v>117</v>
      </c>
      <c r="L99" s="30"/>
      <c r="M99" s="30"/>
      <c r="N99" s="30"/>
      <c r="O99" s="30"/>
      <c r="P99" s="30"/>
      <c r="Q99" s="30"/>
      <c r="R99" s="221"/>
      <c r="S99" s="52">
        <f t="shared" si="4"/>
        <v>0</v>
      </c>
    </row>
    <row r="100" spans="2:19" x14ac:dyDescent="0.2">
      <c r="B100" s="217" t="s">
        <v>118</v>
      </c>
      <c r="C100" s="30"/>
      <c r="D100" s="30"/>
      <c r="E100" s="30"/>
      <c r="F100" s="30"/>
      <c r="G100" s="30"/>
      <c r="H100" s="30"/>
      <c r="I100" s="221"/>
      <c r="J100" s="52">
        <f t="shared" si="5"/>
        <v>0</v>
      </c>
      <c r="K100" s="217" t="s">
        <v>118</v>
      </c>
      <c r="L100" s="30"/>
      <c r="M100" s="30"/>
      <c r="N100" s="30"/>
      <c r="O100" s="30"/>
      <c r="P100" s="30"/>
      <c r="Q100" s="30"/>
      <c r="R100" s="221"/>
      <c r="S100" s="52">
        <f t="shared" si="4"/>
        <v>0</v>
      </c>
    </row>
    <row r="101" spans="2:19" x14ac:dyDescent="0.2">
      <c r="B101" s="217" t="s">
        <v>119</v>
      </c>
      <c r="C101" s="30"/>
      <c r="D101" s="30"/>
      <c r="E101" s="30"/>
      <c r="F101" s="30"/>
      <c r="G101" s="30"/>
      <c r="H101" s="30"/>
      <c r="I101" s="221"/>
      <c r="J101" s="52">
        <f t="shared" si="5"/>
        <v>0</v>
      </c>
      <c r="K101" s="217" t="s">
        <v>119</v>
      </c>
      <c r="L101" s="30"/>
      <c r="M101" s="30"/>
      <c r="N101" s="30"/>
      <c r="O101" s="30"/>
      <c r="P101" s="30"/>
      <c r="Q101" s="30"/>
      <c r="R101" s="221"/>
      <c r="S101" s="52">
        <f t="shared" si="4"/>
        <v>0</v>
      </c>
    </row>
    <row r="102" spans="2:19" x14ac:dyDescent="0.2">
      <c r="B102" s="217" t="s">
        <v>120</v>
      </c>
      <c r="C102" s="30"/>
      <c r="D102" s="30"/>
      <c r="E102" s="30"/>
      <c r="F102" s="30"/>
      <c r="G102" s="30"/>
      <c r="H102" s="30"/>
      <c r="I102" s="221"/>
      <c r="J102" s="52">
        <f t="shared" si="5"/>
        <v>0</v>
      </c>
      <c r="K102" s="217" t="s">
        <v>120</v>
      </c>
      <c r="L102" s="30"/>
      <c r="M102" s="30"/>
      <c r="N102" s="30"/>
      <c r="O102" s="30"/>
      <c r="P102" s="30"/>
      <c r="Q102" s="30"/>
      <c r="R102" s="221"/>
      <c r="S102" s="52">
        <f t="shared" si="4"/>
        <v>0</v>
      </c>
    </row>
    <row r="103" spans="2:19" x14ac:dyDescent="0.2">
      <c r="B103" s="217" t="s">
        <v>121</v>
      </c>
      <c r="C103" s="30"/>
      <c r="D103" s="30"/>
      <c r="E103" s="30"/>
      <c r="F103" s="30"/>
      <c r="G103" s="30"/>
      <c r="H103" s="30"/>
      <c r="I103" s="221"/>
      <c r="J103" s="52">
        <f t="shared" si="5"/>
        <v>0</v>
      </c>
      <c r="K103" s="217" t="s">
        <v>121</v>
      </c>
      <c r="L103" s="30"/>
      <c r="M103" s="30"/>
      <c r="N103" s="30"/>
      <c r="O103" s="30"/>
      <c r="P103" s="30"/>
      <c r="Q103" s="30"/>
      <c r="R103" s="221"/>
      <c r="S103" s="52">
        <f t="shared" si="4"/>
        <v>0</v>
      </c>
    </row>
    <row r="104" spans="2:19" x14ac:dyDescent="0.2">
      <c r="B104" s="217" t="s">
        <v>122</v>
      </c>
      <c r="C104" s="30"/>
      <c r="D104" s="30"/>
      <c r="E104" s="30"/>
      <c r="F104" s="30"/>
      <c r="G104" s="30"/>
      <c r="H104" s="30"/>
      <c r="I104" s="221"/>
      <c r="J104" s="52">
        <f t="shared" si="5"/>
        <v>0</v>
      </c>
      <c r="K104" s="217" t="s">
        <v>122</v>
      </c>
      <c r="L104" s="30"/>
      <c r="M104" s="30"/>
      <c r="N104" s="30"/>
      <c r="O104" s="30"/>
      <c r="P104" s="30"/>
      <c r="Q104" s="30"/>
      <c r="R104" s="221"/>
      <c r="S104" s="52">
        <f t="shared" si="4"/>
        <v>0</v>
      </c>
    </row>
    <row r="105" spans="2:19" x14ac:dyDescent="0.2">
      <c r="B105" s="218" t="s">
        <v>123</v>
      </c>
      <c r="C105" s="30"/>
      <c r="D105" s="30"/>
      <c r="E105" s="30"/>
      <c r="F105" s="30"/>
      <c r="G105" s="30"/>
      <c r="H105" s="30"/>
      <c r="I105" s="221"/>
      <c r="J105" s="56">
        <f t="shared" si="5"/>
        <v>0</v>
      </c>
      <c r="K105" s="218" t="s">
        <v>123</v>
      </c>
      <c r="L105" s="30"/>
      <c r="M105" s="30"/>
      <c r="N105" s="30"/>
      <c r="O105" s="30"/>
      <c r="P105" s="30"/>
      <c r="Q105" s="30"/>
      <c r="R105" s="221"/>
      <c r="S105" s="56">
        <f t="shared" si="4"/>
        <v>0</v>
      </c>
    </row>
    <row r="106" spans="2:19" ht="13.5" thickBot="1" x14ac:dyDescent="0.25">
      <c r="B106" s="219" t="s">
        <v>2</v>
      </c>
      <c r="C106" s="30"/>
      <c r="D106" s="30"/>
      <c r="E106" s="30"/>
      <c r="F106" s="30"/>
      <c r="G106" s="30"/>
      <c r="H106" s="30"/>
      <c r="I106" s="30"/>
      <c r="J106" s="52">
        <f t="shared" si="5"/>
        <v>0</v>
      </c>
      <c r="K106" s="219" t="s">
        <v>2</v>
      </c>
      <c r="L106" s="30"/>
      <c r="M106" s="30"/>
      <c r="N106" s="30"/>
      <c r="O106" s="30"/>
      <c r="P106" s="30"/>
      <c r="Q106" s="30"/>
      <c r="R106" s="30"/>
      <c r="S106" s="52">
        <f t="shared" si="4"/>
        <v>0</v>
      </c>
    </row>
    <row r="107" spans="2:19" ht="13.5" thickBot="1" x14ac:dyDescent="0.25">
      <c r="B107" s="59" t="s">
        <v>8</v>
      </c>
      <c r="C107" s="60">
        <f t="shared" ref="C107:I107" si="6">C106+C105</f>
        <v>0</v>
      </c>
      <c r="D107" s="60">
        <f t="shared" si="6"/>
        <v>0</v>
      </c>
      <c r="E107" s="60">
        <f t="shared" si="6"/>
        <v>0</v>
      </c>
      <c r="F107" s="60">
        <f t="shared" si="6"/>
        <v>0</v>
      </c>
      <c r="G107" s="60">
        <f t="shared" si="6"/>
        <v>0</v>
      </c>
      <c r="H107" s="60">
        <f t="shared" si="6"/>
        <v>0</v>
      </c>
      <c r="I107" s="60">
        <f t="shared" si="6"/>
        <v>0</v>
      </c>
      <c r="J107" s="62">
        <f t="shared" si="5"/>
        <v>0</v>
      </c>
      <c r="K107" s="59" t="s">
        <v>8</v>
      </c>
      <c r="L107" s="60">
        <f t="shared" ref="L107:R107" si="7">L106+L105</f>
        <v>0</v>
      </c>
      <c r="M107" s="60">
        <f t="shared" si="7"/>
        <v>0</v>
      </c>
      <c r="N107" s="60">
        <f t="shared" si="7"/>
        <v>0</v>
      </c>
      <c r="O107" s="60">
        <f t="shared" si="7"/>
        <v>0</v>
      </c>
      <c r="P107" s="60">
        <f t="shared" si="7"/>
        <v>0</v>
      </c>
      <c r="Q107" s="60">
        <f t="shared" si="7"/>
        <v>0</v>
      </c>
      <c r="R107" s="60">
        <f t="shared" si="7"/>
        <v>0</v>
      </c>
      <c r="S107" s="62">
        <f t="shared" si="4"/>
        <v>0</v>
      </c>
    </row>
  </sheetData>
  <sheetProtection password="F0AF" sheet="1" objects="1" scenarios="1" selectLockedCells="1"/>
  <mergeCells count="26">
    <mergeCell ref="K6:M6"/>
    <mergeCell ref="N6:P6"/>
    <mergeCell ref="Q6:Q7"/>
    <mergeCell ref="B56:S56"/>
    <mergeCell ref="B2:Q2"/>
    <mergeCell ref="B3:Q3"/>
    <mergeCell ref="B4:Q4"/>
    <mergeCell ref="B6:B7"/>
    <mergeCell ref="C6:E6"/>
    <mergeCell ref="B5:I5"/>
    <mergeCell ref="I6:I7"/>
    <mergeCell ref="F6:H6"/>
    <mergeCell ref="J5:Q5"/>
    <mergeCell ref="J6:J7"/>
    <mergeCell ref="S60:S61"/>
    <mergeCell ref="O60:R60"/>
    <mergeCell ref="B60:B61"/>
    <mergeCell ref="C60:E60"/>
    <mergeCell ref="B57:S57"/>
    <mergeCell ref="B58:S58"/>
    <mergeCell ref="K59:S59"/>
    <mergeCell ref="F60:I60"/>
    <mergeCell ref="J60:J61"/>
    <mergeCell ref="B59:J59"/>
    <mergeCell ref="K60:K61"/>
    <mergeCell ref="L60:N60"/>
  </mergeCells>
  <phoneticPr fontId="7" type="noConversion"/>
  <conditionalFormatting sqref="C8:H53">
    <cfRule type="expression" dxfId="146" priority="29" stopIfTrue="1">
      <formula>ISBLANK(C8)</formula>
    </cfRule>
    <cfRule type="expression" dxfId="145" priority="30">
      <formula>ISBLANK(C8)</formula>
    </cfRule>
    <cfRule type="expression" priority="31">
      <formula>ISBLANK(C8)</formula>
    </cfRule>
    <cfRule type="expression" dxfId="144" priority="32">
      <formula>ISBLANK(C8)</formula>
    </cfRule>
  </conditionalFormatting>
  <conditionalFormatting sqref="C62:I106">
    <cfRule type="expression" dxfId="143" priority="21" stopIfTrue="1">
      <formula>ISBLANK(C62)</formula>
    </cfRule>
    <cfRule type="expression" dxfId="142" priority="22">
      <formula>ISBLANK(C62)</formula>
    </cfRule>
    <cfRule type="expression" priority="23">
      <formula>ISBLANK(C62)</formula>
    </cfRule>
    <cfRule type="expression" dxfId="141" priority="24">
      <formula>ISBLANK(C62)</formula>
    </cfRule>
  </conditionalFormatting>
  <conditionalFormatting sqref="K9:P53">
    <cfRule type="expression" dxfId="140" priority="13" stopIfTrue="1">
      <formula>ISBLANK(K9)</formula>
    </cfRule>
    <cfRule type="expression" dxfId="139" priority="14">
      <formula>ISBLANK(K9)</formula>
    </cfRule>
    <cfRule type="expression" priority="15">
      <formula>ISBLANK(K9)</formula>
    </cfRule>
    <cfRule type="expression" dxfId="138" priority="16">
      <formula>ISBLANK(K9)</formula>
    </cfRule>
  </conditionalFormatting>
  <conditionalFormatting sqref="L62:R105">
    <cfRule type="expression" dxfId="137" priority="9" stopIfTrue="1">
      <formula>ISBLANK(L62)</formula>
    </cfRule>
    <cfRule type="expression" dxfId="136" priority="10">
      <formula>ISBLANK(L62)</formula>
    </cfRule>
    <cfRule type="expression" priority="11">
      <formula>ISBLANK(L62)</formula>
    </cfRule>
    <cfRule type="expression" dxfId="135" priority="12">
      <formula>ISBLANK(L62)</formula>
    </cfRule>
  </conditionalFormatting>
  <conditionalFormatting sqref="K8:P8">
    <cfRule type="expression" dxfId="134" priority="5" stopIfTrue="1">
      <formula>ISBLANK(K8)</formula>
    </cfRule>
    <cfRule type="expression" dxfId="133" priority="6">
      <formula>ISBLANK(K8)</formula>
    </cfRule>
    <cfRule type="expression" priority="7">
      <formula>ISBLANK(K8)</formula>
    </cfRule>
    <cfRule type="expression" dxfId="132" priority="8">
      <formula>ISBLANK(K8)</formula>
    </cfRule>
  </conditionalFormatting>
  <conditionalFormatting sqref="L106:R106">
    <cfRule type="expression" dxfId="131" priority="1" stopIfTrue="1">
      <formula>ISBLANK(L106)</formula>
    </cfRule>
    <cfRule type="expression" dxfId="130" priority="2">
      <formula>ISBLANK(L106)</formula>
    </cfRule>
    <cfRule type="expression" priority="3">
      <formula>ISBLANK(L106)</formula>
    </cfRule>
    <cfRule type="expression" dxfId="129" priority="4">
      <formula>ISBLANK(L106)</formula>
    </cfRule>
  </conditionalFormatting>
  <pageMargins left="0.27559055118110237" right="0.23622047244094491" top="0.39370078740157483" bottom="0.31496062992125984" header="0.51181102362204722" footer="0.51181102362204722"/>
  <pageSetup paperSize="9" scale="77" fitToHeight="2" orientation="landscape" r:id="rId1"/>
  <headerFooter alignWithMargins="0"/>
  <rowBreaks count="1" manualBreakCount="1">
    <brk id="54"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4"/>
  <sheetViews>
    <sheetView view="pageBreakPreview" topLeftCell="A19" zoomScale="90" zoomScaleNormal="100" workbookViewId="0">
      <selection activeCell="E54" sqref="E54:F54"/>
    </sheetView>
  </sheetViews>
  <sheetFormatPr defaultRowHeight="12.75" x14ac:dyDescent="0.2"/>
  <cols>
    <col min="1" max="1" width="0.7109375" style="24" customWidth="1"/>
    <col min="2" max="2" width="14.28515625" style="24" customWidth="1"/>
    <col min="3" max="5" width="19.28515625" style="46" customWidth="1"/>
    <col min="6" max="6" width="11.5703125" style="47" customWidth="1"/>
    <col min="7" max="11" width="7.28515625" style="24" customWidth="1"/>
    <col min="12" max="16384" width="9.140625" style="24"/>
  </cols>
  <sheetData>
    <row r="1" spans="2:6" ht="13.5" thickBot="1" x14ac:dyDescent="0.25"/>
    <row r="2" spans="2:6" ht="13.5" thickBot="1" x14ac:dyDescent="0.25">
      <c r="B2" s="323" t="str">
        <f>'ILAAP Table1 Balance Sheet'!B2:N2</f>
        <v>PLEASE FILL IN THE NAME OF THE INSTITUTION HERE</v>
      </c>
      <c r="C2" s="333"/>
      <c r="D2" s="333"/>
      <c r="E2" s="333"/>
      <c r="F2" s="334"/>
    </row>
    <row r="3" spans="2:6" ht="20.25" customHeight="1" thickBot="1" x14ac:dyDescent="0.3">
      <c r="B3" s="326" t="s">
        <v>129</v>
      </c>
      <c r="C3" s="335"/>
      <c r="D3" s="335"/>
      <c r="E3" s="335"/>
      <c r="F3" s="336"/>
    </row>
    <row r="4" spans="2:6" ht="13.5" thickBot="1" x14ac:dyDescent="0.25">
      <c r="B4" s="323" t="s">
        <v>11</v>
      </c>
      <c r="C4" s="333"/>
      <c r="D4" s="333"/>
      <c r="E4" s="333"/>
      <c r="F4" s="334"/>
    </row>
    <row r="5" spans="2:6" ht="15.75" x14ac:dyDescent="0.25">
      <c r="B5" s="317"/>
      <c r="C5" s="318"/>
      <c r="D5" s="318"/>
      <c r="E5" s="318"/>
      <c r="F5" s="319"/>
    </row>
    <row r="6" spans="2:6" x14ac:dyDescent="0.2">
      <c r="B6" s="310" t="s">
        <v>3</v>
      </c>
      <c r="C6" s="309" t="s">
        <v>6</v>
      </c>
      <c r="D6" s="309"/>
      <c r="E6" s="309"/>
      <c r="F6" s="337" t="s">
        <v>8</v>
      </c>
    </row>
    <row r="7" spans="2:6" x14ac:dyDescent="0.2">
      <c r="B7" s="311"/>
      <c r="C7" s="48" t="s">
        <v>9</v>
      </c>
      <c r="D7" s="48" t="s">
        <v>0</v>
      </c>
      <c r="E7" s="50" t="s">
        <v>128</v>
      </c>
      <c r="F7" s="338"/>
    </row>
    <row r="8" spans="2:6" x14ac:dyDescent="0.2">
      <c r="B8" s="215" t="s">
        <v>1</v>
      </c>
      <c r="C8" s="30"/>
      <c r="D8" s="30"/>
      <c r="E8" s="220"/>
      <c r="F8" s="51">
        <f t="shared" ref="F8:F53" si="0">SUM(C8:E8)</f>
        <v>0</v>
      </c>
    </row>
    <row r="9" spans="2:6" x14ac:dyDescent="0.2">
      <c r="B9" s="217" t="s">
        <v>102</v>
      </c>
      <c r="C9" s="30"/>
      <c r="D9" s="30"/>
      <c r="E9" s="221"/>
      <c r="F9" s="51">
        <f t="shared" si="0"/>
        <v>0</v>
      </c>
    </row>
    <row r="10" spans="2:6" x14ac:dyDescent="0.2">
      <c r="B10" s="217" t="s">
        <v>103</v>
      </c>
      <c r="C10" s="30"/>
      <c r="D10" s="30"/>
      <c r="E10" s="221"/>
      <c r="F10" s="51">
        <f t="shared" si="0"/>
        <v>0</v>
      </c>
    </row>
    <row r="11" spans="2:6" x14ac:dyDescent="0.2">
      <c r="B11" s="217" t="s">
        <v>104</v>
      </c>
      <c r="C11" s="30"/>
      <c r="D11" s="30"/>
      <c r="E11" s="221"/>
      <c r="F11" s="51">
        <f t="shared" si="0"/>
        <v>0</v>
      </c>
    </row>
    <row r="12" spans="2:6" x14ac:dyDescent="0.2">
      <c r="B12" s="217" t="s">
        <v>105</v>
      </c>
      <c r="C12" s="30"/>
      <c r="D12" s="30"/>
      <c r="E12" s="221"/>
      <c r="F12" s="51">
        <f t="shared" si="0"/>
        <v>0</v>
      </c>
    </row>
    <row r="13" spans="2:6" x14ac:dyDescent="0.2">
      <c r="B13" s="217" t="s">
        <v>106</v>
      </c>
      <c r="C13" s="30"/>
      <c r="D13" s="30"/>
      <c r="E13" s="221"/>
      <c r="F13" s="51">
        <f t="shared" si="0"/>
        <v>0</v>
      </c>
    </row>
    <row r="14" spans="2:6" x14ac:dyDescent="0.2">
      <c r="B14" s="217" t="s">
        <v>107</v>
      </c>
      <c r="C14" s="30"/>
      <c r="D14" s="30"/>
      <c r="E14" s="221"/>
      <c r="F14" s="51">
        <f t="shared" si="0"/>
        <v>0</v>
      </c>
    </row>
    <row r="15" spans="2:6" x14ac:dyDescent="0.2">
      <c r="B15" s="217" t="s">
        <v>132</v>
      </c>
      <c r="C15" s="30"/>
      <c r="D15" s="30"/>
      <c r="E15" s="221"/>
      <c r="F15" s="51">
        <f t="shared" si="0"/>
        <v>0</v>
      </c>
    </row>
    <row r="16" spans="2:6" x14ac:dyDescent="0.2">
      <c r="B16" s="217" t="s">
        <v>133</v>
      </c>
      <c r="C16" s="30"/>
      <c r="D16" s="30"/>
      <c r="E16" s="221"/>
      <c r="F16" s="51">
        <f t="shared" si="0"/>
        <v>0</v>
      </c>
    </row>
    <row r="17" spans="2:6" x14ac:dyDescent="0.2">
      <c r="B17" s="217" t="s">
        <v>134</v>
      </c>
      <c r="C17" s="30"/>
      <c r="D17" s="30"/>
      <c r="E17" s="221"/>
      <c r="F17" s="51">
        <f t="shared" si="0"/>
        <v>0</v>
      </c>
    </row>
    <row r="18" spans="2:6" x14ac:dyDescent="0.2">
      <c r="B18" s="217" t="s">
        <v>135</v>
      </c>
      <c r="C18" s="30"/>
      <c r="D18" s="30"/>
      <c r="E18" s="221"/>
      <c r="F18" s="51">
        <f t="shared" si="0"/>
        <v>0</v>
      </c>
    </row>
    <row r="19" spans="2:6" x14ac:dyDescent="0.2">
      <c r="B19" s="217" t="s">
        <v>136</v>
      </c>
      <c r="C19" s="30"/>
      <c r="D19" s="30"/>
      <c r="E19" s="221"/>
      <c r="F19" s="51">
        <f t="shared" si="0"/>
        <v>0</v>
      </c>
    </row>
    <row r="20" spans="2:6" x14ac:dyDescent="0.2">
      <c r="B20" s="217" t="s">
        <v>137</v>
      </c>
      <c r="C20" s="30"/>
      <c r="D20" s="30"/>
      <c r="E20" s="221"/>
      <c r="F20" s="51">
        <f t="shared" si="0"/>
        <v>0</v>
      </c>
    </row>
    <row r="21" spans="2:6" x14ac:dyDescent="0.2">
      <c r="B21" s="217" t="s">
        <v>138</v>
      </c>
      <c r="C21" s="30"/>
      <c r="D21" s="30"/>
      <c r="E21" s="221"/>
      <c r="F21" s="51">
        <f t="shared" si="0"/>
        <v>0</v>
      </c>
    </row>
    <row r="22" spans="2:6" x14ac:dyDescent="0.2">
      <c r="B22" s="217" t="s">
        <v>144</v>
      </c>
      <c r="C22" s="30"/>
      <c r="D22" s="30"/>
      <c r="E22" s="221"/>
      <c r="F22" s="51">
        <f t="shared" si="0"/>
        <v>0</v>
      </c>
    </row>
    <row r="23" spans="2:6" x14ac:dyDescent="0.2">
      <c r="B23" s="217" t="s">
        <v>145</v>
      </c>
      <c r="C23" s="30"/>
      <c r="D23" s="30"/>
      <c r="E23" s="221"/>
      <c r="F23" s="51">
        <f t="shared" si="0"/>
        <v>0</v>
      </c>
    </row>
    <row r="24" spans="2:6" x14ac:dyDescent="0.2">
      <c r="B24" s="217" t="s">
        <v>146</v>
      </c>
      <c r="C24" s="30"/>
      <c r="D24" s="30"/>
      <c r="E24" s="221"/>
      <c r="F24" s="51">
        <f t="shared" si="0"/>
        <v>0</v>
      </c>
    </row>
    <row r="25" spans="2:6" x14ac:dyDescent="0.2">
      <c r="B25" s="217" t="s">
        <v>147</v>
      </c>
      <c r="C25" s="30"/>
      <c r="D25" s="30"/>
      <c r="E25" s="221"/>
      <c r="F25" s="51">
        <f t="shared" si="0"/>
        <v>0</v>
      </c>
    </row>
    <row r="26" spans="2:6" x14ac:dyDescent="0.2">
      <c r="B26" s="217" t="s">
        <v>148</v>
      </c>
      <c r="C26" s="30"/>
      <c r="D26" s="30"/>
      <c r="E26" s="221"/>
      <c r="F26" s="51">
        <f t="shared" si="0"/>
        <v>0</v>
      </c>
    </row>
    <row r="27" spans="2:6" x14ac:dyDescent="0.2">
      <c r="B27" s="217" t="s">
        <v>149</v>
      </c>
      <c r="C27" s="30"/>
      <c r="D27" s="30"/>
      <c r="E27" s="221"/>
      <c r="F27" s="51">
        <f t="shared" si="0"/>
        <v>0</v>
      </c>
    </row>
    <row r="28" spans="2:6" x14ac:dyDescent="0.2">
      <c r="B28" s="217" t="s">
        <v>150</v>
      </c>
      <c r="C28" s="30"/>
      <c r="D28" s="30"/>
      <c r="E28" s="221"/>
      <c r="F28" s="51">
        <f t="shared" si="0"/>
        <v>0</v>
      </c>
    </row>
    <row r="29" spans="2:6" x14ac:dyDescent="0.2">
      <c r="B29" s="217" t="s">
        <v>151</v>
      </c>
      <c r="C29" s="30"/>
      <c r="D29" s="30"/>
      <c r="E29" s="221"/>
      <c r="F29" s="51">
        <f t="shared" si="0"/>
        <v>0</v>
      </c>
    </row>
    <row r="30" spans="2:6" x14ac:dyDescent="0.2">
      <c r="B30" s="217" t="s">
        <v>152</v>
      </c>
      <c r="C30" s="30"/>
      <c r="D30" s="30"/>
      <c r="E30" s="221"/>
      <c r="F30" s="51">
        <f t="shared" si="0"/>
        <v>0</v>
      </c>
    </row>
    <row r="31" spans="2:6" x14ac:dyDescent="0.2">
      <c r="B31" s="217" t="s">
        <v>153</v>
      </c>
      <c r="C31" s="30"/>
      <c r="D31" s="30"/>
      <c r="E31" s="221"/>
      <c r="F31" s="51">
        <f t="shared" si="0"/>
        <v>0</v>
      </c>
    </row>
    <row r="32" spans="2:6" x14ac:dyDescent="0.2">
      <c r="B32" s="217" t="s">
        <v>154</v>
      </c>
      <c r="C32" s="30"/>
      <c r="D32" s="30"/>
      <c r="E32" s="221"/>
      <c r="F32" s="51">
        <f t="shared" si="0"/>
        <v>0</v>
      </c>
    </row>
    <row r="33" spans="2:6" x14ac:dyDescent="0.2">
      <c r="B33" s="217" t="s">
        <v>155</v>
      </c>
      <c r="C33" s="30"/>
      <c r="D33" s="30"/>
      <c r="E33" s="221"/>
      <c r="F33" s="51">
        <f t="shared" si="0"/>
        <v>0</v>
      </c>
    </row>
    <row r="34" spans="2:6" x14ac:dyDescent="0.2">
      <c r="B34" s="217" t="s">
        <v>156</v>
      </c>
      <c r="C34" s="30"/>
      <c r="D34" s="30"/>
      <c r="E34" s="221"/>
      <c r="F34" s="51">
        <f t="shared" si="0"/>
        <v>0</v>
      </c>
    </row>
    <row r="35" spans="2:6" x14ac:dyDescent="0.2">
      <c r="B35" s="217" t="s">
        <v>157</v>
      </c>
      <c r="C35" s="30"/>
      <c r="D35" s="30"/>
      <c r="E35" s="221"/>
      <c r="F35" s="51">
        <f t="shared" si="0"/>
        <v>0</v>
      </c>
    </row>
    <row r="36" spans="2:6" x14ac:dyDescent="0.2">
      <c r="B36" s="217" t="s">
        <v>108</v>
      </c>
      <c r="C36" s="30"/>
      <c r="D36" s="30"/>
      <c r="E36" s="221"/>
      <c r="F36" s="51">
        <f t="shared" si="0"/>
        <v>0</v>
      </c>
    </row>
    <row r="37" spans="2:6" x14ac:dyDescent="0.2">
      <c r="B37" s="217" t="s">
        <v>109</v>
      </c>
      <c r="C37" s="30"/>
      <c r="D37" s="30"/>
      <c r="E37" s="221"/>
      <c r="F37" s="51">
        <f t="shared" si="0"/>
        <v>0</v>
      </c>
    </row>
    <row r="38" spans="2:6" x14ac:dyDescent="0.2">
      <c r="B38" s="217" t="s">
        <v>110</v>
      </c>
      <c r="C38" s="30"/>
      <c r="D38" s="30"/>
      <c r="E38" s="221"/>
      <c r="F38" s="51">
        <f t="shared" si="0"/>
        <v>0</v>
      </c>
    </row>
    <row r="39" spans="2:6" x14ac:dyDescent="0.2">
      <c r="B39" s="217" t="s">
        <v>111</v>
      </c>
      <c r="C39" s="30"/>
      <c r="D39" s="30"/>
      <c r="E39" s="221"/>
      <c r="F39" s="51">
        <f t="shared" si="0"/>
        <v>0</v>
      </c>
    </row>
    <row r="40" spans="2:6" x14ac:dyDescent="0.2">
      <c r="B40" s="217" t="s">
        <v>112</v>
      </c>
      <c r="C40" s="30"/>
      <c r="D40" s="30"/>
      <c r="E40" s="221"/>
      <c r="F40" s="51">
        <f t="shared" si="0"/>
        <v>0</v>
      </c>
    </row>
    <row r="41" spans="2:6" x14ac:dyDescent="0.2">
      <c r="B41" s="217" t="s">
        <v>113</v>
      </c>
      <c r="C41" s="30"/>
      <c r="D41" s="30"/>
      <c r="E41" s="221"/>
      <c r="F41" s="51">
        <f t="shared" si="0"/>
        <v>0</v>
      </c>
    </row>
    <row r="42" spans="2:6" x14ac:dyDescent="0.2">
      <c r="B42" s="217" t="s">
        <v>114</v>
      </c>
      <c r="C42" s="30"/>
      <c r="D42" s="30"/>
      <c r="E42" s="221"/>
      <c r="F42" s="51">
        <f t="shared" si="0"/>
        <v>0</v>
      </c>
    </row>
    <row r="43" spans="2:6" x14ac:dyDescent="0.2">
      <c r="B43" s="217" t="s">
        <v>115</v>
      </c>
      <c r="C43" s="30"/>
      <c r="D43" s="30"/>
      <c r="E43" s="221"/>
      <c r="F43" s="51">
        <f t="shared" si="0"/>
        <v>0</v>
      </c>
    </row>
    <row r="44" spans="2:6" x14ac:dyDescent="0.2">
      <c r="B44" s="217" t="s">
        <v>116</v>
      </c>
      <c r="C44" s="30"/>
      <c r="D44" s="30"/>
      <c r="E44" s="221"/>
      <c r="F44" s="51">
        <f t="shared" si="0"/>
        <v>0</v>
      </c>
    </row>
    <row r="45" spans="2:6" x14ac:dyDescent="0.2">
      <c r="B45" s="217" t="s">
        <v>117</v>
      </c>
      <c r="C45" s="30"/>
      <c r="D45" s="30"/>
      <c r="E45" s="221"/>
      <c r="F45" s="51">
        <f t="shared" si="0"/>
        <v>0</v>
      </c>
    </row>
    <row r="46" spans="2:6" x14ac:dyDescent="0.2">
      <c r="B46" s="217" t="s">
        <v>118</v>
      </c>
      <c r="C46" s="30"/>
      <c r="D46" s="30"/>
      <c r="E46" s="221"/>
      <c r="F46" s="51">
        <f t="shared" si="0"/>
        <v>0</v>
      </c>
    </row>
    <row r="47" spans="2:6" x14ac:dyDescent="0.2">
      <c r="B47" s="217" t="s">
        <v>119</v>
      </c>
      <c r="C47" s="30"/>
      <c r="D47" s="30"/>
      <c r="E47" s="221"/>
      <c r="F47" s="51">
        <f t="shared" si="0"/>
        <v>0</v>
      </c>
    </row>
    <row r="48" spans="2:6" x14ac:dyDescent="0.2">
      <c r="B48" s="217" t="s">
        <v>120</v>
      </c>
      <c r="C48" s="30"/>
      <c r="D48" s="30"/>
      <c r="E48" s="221"/>
      <c r="F48" s="51">
        <f t="shared" si="0"/>
        <v>0</v>
      </c>
    </row>
    <row r="49" spans="2:6" x14ac:dyDescent="0.2">
      <c r="B49" s="217" t="s">
        <v>121</v>
      </c>
      <c r="C49" s="30"/>
      <c r="D49" s="30"/>
      <c r="E49" s="221"/>
      <c r="F49" s="51">
        <f t="shared" si="0"/>
        <v>0</v>
      </c>
    </row>
    <row r="50" spans="2:6" x14ac:dyDescent="0.2">
      <c r="B50" s="217" t="s">
        <v>122</v>
      </c>
      <c r="C50" s="30"/>
      <c r="D50" s="30"/>
      <c r="E50" s="221"/>
      <c r="F50" s="51">
        <f t="shared" si="0"/>
        <v>0</v>
      </c>
    </row>
    <row r="51" spans="2:6" x14ac:dyDescent="0.2">
      <c r="B51" s="217" t="s">
        <v>123</v>
      </c>
      <c r="C51" s="30"/>
      <c r="D51" s="30"/>
      <c r="E51" s="221"/>
      <c r="F51" s="51">
        <f t="shared" si="0"/>
        <v>0</v>
      </c>
    </row>
    <row r="52" spans="2:6" ht="13.5" thickBot="1" x14ac:dyDescent="0.25">
      <c r="B52" s="219" t="s">
        <v>2</v>
      </c>
      <c r="C52" s="223"/>
      <c r="D52" s="121"/>
      <c r="E52" s="222"/>
      <c r="F52" s="57">
        <f t="shared" si="0"/>
        <v>0</v>
      </c>
    </row>
    <row r="53" spans="2:6" ht="13.5" thickBot="1" x14ac:dyDescent="0.25">
      <c r="B53" s="64" t="s">
        <v>8</v>
      </c>
      <c r="C53" s="60">
        <f>C52+C51</f>
        <v>0</v>
      </c>
      <c r="D53" s="60">
        <f>D52+D51</f>
        <v>0</v>
      </c>
      <c r="E53" s="60">
        <f>E52+E51</f>
        <v>0</v>
      </c>
      <c r="F53" s="57">
        <f t="shared" si="0"/>
        <v>0</v>
      </c>
    </row>
    <row r="54" spans="2:6" ht="39" customHeight="1" thickBot="1" x14ac:dyDescent="0.25">
      <c r="B54" s="329" t="s">
        <v>186</v>
      </c>
      <c r="C54" s="330"/>
      <c r="D54" s="330"/>
      <c r="E54" s="331"/>
      <c r="F54" s="332"/>
    </row>
  </sheetData>
  <sheetProtection password="F0AF" sheet="1" objects="1" scenarios="1" selectLockedCells="1"/>
  <mergeCells count="9">
    <mergeCell ref="B54:D54"/>
    <mergeCell ref="E54:F54"/>
    <mergeCell ref="B2:F2"/>
    <mergeCell ref="B3:F3"/>
    <mergeCell ref="B4:F4"/>
    <mergeCell ref="C6:E6"/>
    <mergeCell ref="B6:B7"/>
    <mergeCell ref="B5:F5"/>
    <mergeCell ref="F6:F7"/>
  </mergeCells>
  <phoneticPr fontId="7" type="noConversion"/>
  <conditionalFormatting sqref="C8:E52">
    <cfRule type="expression" dxfId="128" priority="1" stopIfTrue="1">
      <formula>ISBLANK(C8)</formula>
    </cfRule>
    <cfRule type="expression" dxfId="127" priority="2">
      <formula>ISBLANK(C8)</formula>
    </cfRule>
    <cfRule type="expression" priority="3">
      <formula>ISBLANK(C8)</formula>
    </cfRule>
    <cfRule type="expression" dxfId="126" priority="4">
      <formula>ISBLANK(C8)</formula>
    </cfRule>
  </conditionalFormatting>
  <pageMargins left="2.41" right="0.75" top="0.39" bottom="0.36" header="0.34" footer="0.3"/>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2"/>
  <sheetViews>
    <sheetView tabSelected="1" view="pageBreakPreview" topLeftCell="A10" zoomScaleNormal="100" workbookViewId="0">
      <selection activeCell="H15" sqref="H15"/>
    </sheetView>
  </sheetViews>
  <sheetFormatPr defaultRowHeight="12.75" x14ac:dyDescent="0.2"/>
  <cols>
    <col min="1" max="1" width="9.140625" style="24"/>
    <col min="2" max="4" width="15.5703125" style="24" customWidth="1"/>
    <col min="5" max="5" width="9.140625" style="24"/>
    <col min="6" max="6" width="10.28515625" style="24" customWidth="1"/>
    <col min="7" max="16384" width="9.140625" style="24"/>
  </cols>
  <sheetData>
    <row r="1" spans="2:11" ht="13.5" thickBot="1" x14ac:dyDescent="0.25"/>
    <row r="2" spans="2:11" x14ac:dyDescent="0.2">
      <c r="B2" s="341" t="str">
        <f>'ILAAP Table1 Balance Sheet'!B2:N2</f>
        <v>PLEASE FILL IN THE NAME OF THE INSTITUTION HERE</v>
      </c>
      <c r="C2" s="342"/>
      <c r="D2" s="342"/>
      <c r="E2" s="342"/>
      <c r="F2" s="342"/>
      <c r="G2" s="342"/>
      <c r="H2" s="342"/>
      <c r="I2" s="342"/>
      <c r="J2" s="342"/>
      <c r="K2" s="343"/>
    </row>
    <row r="3" spans="2:11" ht="21.75" customHeight="1" x14ac:dyDescent="0.25">
      <c r="B3" s="312" t="s">
        <v>130</v>
      </c>
      <c r="C3" s="313"/>
      <c r="D3" s="313"/>
      <c r="E3" s="313"/>
      <c r="F3" s="313"/>
      <c r="G3" s="313"/>
      <c r="H3" s="313"/>
      <c r="I3" s="313"/>
      <c r="J3" s="313"/>
      <c r="K3" s="314"/>
    </row>
    <row r="4" spans="2:11" ht="13.5" thickBot="1" x14ac:dyDescent="0.25">
      <c r="B4" s="344" t="s">
        <v>11</v>
      </c>
      <c r="C4" s="345"/>
      <c r="D4" s="345"/>
      <c r="E4" s="345"/>
      <c r="F4" s="345"/>
      <c r="G4" s="345"/>
      <c r="H4" s="345"/>
      <c r="I4" s="345"/>
      <c r="J4" s="345"/>
      <c r="K4" s="346"/>
    </row>
    <row r="5" spans="2:11" ht="12.75" customHeight="1" x14ac:dyDescent="0.2">
      <c r="B5" s="65"/>
      <c r="C5" s="66"/>
      <c r="D5" s="66"/>
      <c r="E5" s="67" t="s">
        <v>8</v>
      </c>
      <c r="F5" s="68" t="s">
        <v>165</v>
      </c>
      <c r="G5" s="339" t="s">
        <v>125</v>
      </c>
      <c r="H5" s="320" t="s">
        <v>126</v>
      </c>
      <c r="I5" s="321"/>
      <c r="J5" s="321"/>
      <c r="K5" s="322"/>
    </row>
    <row r="6" spans="2:11" ht="13.5" thickBot="1" x14ac:dyDescent="0.25">
      <c r="B6" s="69" t="s">
        <v>25</v>
      </c>
      <c r="C6" s="70"/>
      <c r="D6" s="70"/>
      <c r="E6" s="234" t="s">
        <v>164</v>
      </c>
      <c r="F6" s="199" t="s">
        <v>166</v>
      </c>
      <c r="G6" s="340"/>
      <c r="H6" s="198" t="s">
        <v>124</v>
      </c>
      <c r="I6" s="232" t="s">
        <v>21</v>
      </c>
      <c r="J6" s="233" t="s">
        <v>22</v>
      </c>
      <c r="K6" s="200" t="s">
        <v>23</v>
      </c>
    </row>
    <row r="7" spans="2:11" x14ac:dyDescent="0.2">
      <c r="B7" s="71" t="s">
        <v>26</v>
      </c>
      <c r="C7" s="72"/>
      <c r="D7" s="227"/>
      <c r="E7" s="30"/>
      <c r="F7" s="30"/>
      <c r="G7" s="73"/>
      <c r="H7" s="30"/>
      <c r="I7" s="30"/>
      <c r="J7" s="30"/>
      <c r="K7" s="30"/>
    </row>
    <row r="8" spans="2:11" x14ac:dyDescent="0.2">
      <c r="B8" s="74" t="s">
        <v>187</v>
      </c>
      <c r="C8" s="75"/>
      <c r="D8" s="228"/>
      <c r="E8" s="30"/>
      <c r="F8" s="30"/>
      <c r="G8" s="30"/>
      <c r="H8" s="30"/>
      <c r="I8" s="30"/>
      <c r="J8" s="30"/>
      <c r="K8" s="30"/>
    </row>
    <row r="9" spans="2:11" x14ac:dyDescent="0.2">
      <c r="B9" s="74" t="s">
        <v>188</v>
      </c>
      <c r="C9" s="75"/>
      <c r="D9" s="228"/>
      <c r="E9" s="30"/>
      <c r="F9" s="30"/>
      <c r="G9" s="30"/>
      <c r="H9" s="30"/>
      <c r="I9" s="30"/>
      <c r="J9" s="30"/>
      <c r="K9" s="30"/>
    </row>
    <row r="10" spans="2:11" x14ac:dyDescent="0.2">
      <c r="B10" s="76" t="s">
        <v>27</v>
      </c>
      <c r="C10" s="77"/>
      <c r="D10" s="229"/>
      <c r="E10" s="30"/>
      <c r="F10" s="30"/>
      <c r="G10" s="78"/>
      <c r="H10" s="30"/>
      <c r="I10" s="30"/>
      <c r="J10" s="30"/>
      <c r="K10" s="30"/>
    </row>
    <row r="11" spans="2:11" x14ac:dyDescent="0.2">
      <c r="B11" s="74" t="s">
        <v>187</v>
      </c>
      <c r="C11" s="75"/>
      <c r="D11" s="228"/>
      <c r="E11" s="30"/>
      <c r="F11" s="30"/>
      <c r="G11" s="30"/>
      <c r="H11" s="30"/>
      <c r="I11" s="30"/>
      <c r="J11" s="30"/>
      <c r="K11" s="30"/>
    </row>
    <row r="12" spans="2:11" x14ac:dyDescent="0.2">
      <c r="B12" s="74" t="s">
        <v>188</v>
      </c>
      <c r="C12" s="75"/>
      <c r="D12" s="228"/>
      <c r="E12" s="30"/>
      <c r="F12" s="30"/>
      <c r="G12" s="30"/>
      <c r="H12" s="30"/>
      <c r="I12" s="30"/>
      <c r="J12" s="30"/>
      <c r="K12" s="30"/>
    </row>
    <row r="13" spans="2:11" x14ac:dyDescent="0.2">
      <c r="B13" s="76" t="s">
        <v>28</v>
      </c>
      <c r="C13" s="77"/>
      <c r="D13" s="229"/>
      <c r="E13" s="30"/>
      <c r="F13" s="30"/>
      <c r="G13" s="78"/>
      <c r="H13" s="30"/>
      <c r="I13" s="30"/>
      <c r="J13" s="30"/>
      <c r="K13" s="30"/>
    </row>
    <row r="14" spans="2:11" x14ac:dyDescent="0.2">
      <c r="B14" s="74" t="s">
        <v>187</v>
      </c>
      <c r="C14" s="75"/>
      <c r="D14" s="228"/>
      <c r="E14" s="30"/>
      <c r="F14" s="30"/>
      <c r="G14" s="30"/>
      <c r="H14" s="30"/>
      <c r="I14" s="30"/>
      <c r="J14" s="30"/>
      <c r="K14" s="30"/>
    </row>
    <row r="15" spans="2:11" x14ac:dyDescent="0.2">
      <c r="B15" s="74" t="s">
        <v>188</v>
      </c>
      <c r="C15" s="75"/>
      <c r="D15" s="228"/>
      <c r="E15" s="30"/>
      <c r="F15" s="30"/>
      <c r="G15" s="30"/>
      <c r="H15" s="30"/>
      <c r="I15" s="30"/>
      <c r="J15" s="30"/>
      <c r="K15" s="30"/>
    </row>
    <row r="16" spans="2:11" x14ac:dyDescent="0.2">
      <c r="B16" s="76" t="s">
        <v>24</v>
      </c>
      <c r="C16" s="77"/>
      <c r="D16" s="229"/>
      <c r="E16" s="30"/>
      <c r="F16" s="30"/>
      <c r="G16" s="78"/>
      <c r="H16" s="30"/>
      <c r="I16" s="30"/>
      <c r="J16" s="30"/>
      <c r="K16" s="30"/>
    </row>
    <row r="17" spans="2:11" x14ac:dyDescent="0.2">
      <c r="B17" s="74" t="s">
        <v>29</v>
      </c>
      <c r="C17" s="75"/>
      <c r="D17" s="228"/>
      <c r="E17" s="30"/>
      <c r="F17" s="30"/>
      <c r="G17" s="73"/>
      <c r="H17" s="30"/>
      <c r="I17" s="30"/>
      <c r="J17" s="30"/>
      <c r="K17" s="30"/>
    </row>
    <row r="18" spans="2:11" x14ac:dyDescent="0.2">
      <c r="B18" s="76" t="s">
        <v>30</v>
      </c>
      <c r="C18" s="77"/>
      <c r="D18" s="229"/>
      <c r="E18" s="30"/>
      <c r="F18" s="30"/>
      <c r="G18" s="73"/>
      <c r="H18" s="30"/>
      <c r="I18" s="30"/>
      <c r="J18" s="30"/>
      <c r="K18" s="30"/>
    </row>
    <row r="19" spans="2:11" x14ac:dyDescent="0.2">
      <c r="B19" s="74" t="s">
        <v>189</v>
      </c>
      <c r="C19" s="75"/>
      <c r="D19" s="228"/>
      <c r="E19" s="30"/>
      <c r="F19" s="30"/>
      <c r="G19" s="30"/>
      <c r="H19" s="30"/>
      <c r="I19" s="30"/>
      <c r="J19" s="30"/>
      <c r="K19" s="30"/>
    </row>
    <row r="20" spans="2:11" ht="13.5" thickBot="1" x14ac:dyDescent="0.25">
      <c r="B20" s="74" t="s">
        <v>189</v>
      </c>
      <c r="C20" s="75"/>
      <c r="D20" s="228"/>
      <c r="E20" s="30"/>
      <c r="F20" s="30"/>
      <c r="G20" s="30"/>
      <c r="H20" s="30"/>
      <c r="I20" s="30"/>
      <c r="J20" s="30"/>
      <c r="K20" s="30"/>
    </row>
    <row r="21" spans="2:11" s="197" customFormat="1" ht="13.5" thickBot="1" x14ac:dyDescent="0.25">
      <c r="B21" s="81" t="s">
        <v>33</v>
      </c>
      <c r="C21" s="82"/>
      <c r="D21" s="230"/>
      <c r="E21" s="209">
        <f>E7+E10+E13+E16+E18</f>
        <v>0</v>
      </c>
      <c r="F21" s="209">
        <f>F7+F10+F13+F16+F18</f>
        <v>0</v>
      </c>
      <c r="G21" s="224"/>
      <c r="H21" s="209">
        <f>H7+H10+H13+H16+H18</f>
        <v>0</v>
      </c>
      <c r="I21" s="209">
        <f t="shared" ref="I21:K21" si="0">I7+I10+I13+I16+I18</f>
        <v>0</v>
      </c>
      <c r="J21" s="209">
        <f t="shared" si="0"/>
        <v>0</v>
      </c>
      <c r="K21" s="209">
        <f t="shared" si="0"/>
        <v>0</v>
      </c>
    </row>
    <row r="22" spans="2:11" x14ac:dyDescent="0.2">
      <c r="B22" s="79" t="s">
        <v>31</v>
      </c>
      <c r="C22" s="80"/>
      <c r="D22" s="231"/>
      <c r="E22" s="30"/>
      <c r="F22" s="30"/>
      <c r="G22" s="73"/>
      <c r="H22" s="30"/>
      <c r="I22" s="30"/>
      <c r="J22" s="30"/>
      <c r="K22" s="30"/>
    </row>
    <row r="23" spans="2:11" x14ac:dyDescent="0.2">
      <c r="B23" s="74" t="s">
        <v>189</v>
      </c>
      <c r="C23" s="75"/>
      <c r="D23" s="228"/>
      <c r="E23" s="30"/>
      <c r="F23" s="30"/>
      <c r="G23" s="30"/>
      <c r="H23" s="30"/>
      <c r="I23" s="30"/>
      <c r="J23" s="30"/>
      <c r="K23" s="30"/>
    </row>
    <row r="24" spans="2:11" ht="13.5" thickBot="1" x14ac:dyDescent="0.25">
      <c r="B24" s="74" t="s">
        <v>189</v>
      </c>
      <c r="C24" s="75"/>
      <c r="D24" s="228"/>
      <c r="E24" s="223"/>
      <c r="F24" s="121"/>
      <c r="G24" s="121"/>
      <c r="H24" s="121"/>
      <c r="I24" s="121"/>
      <c r="J24" s="121"/>
      <c r="K24" s="121"/>
    </row>
    <row r="25" spans="2:11" ht="13.5" thickBot="1" x14ac:dyDescent="0.25">
      <c r="B25" s="83" t="s">
        <v>34</v>
      </c>
      <c r="C25" s="84"/>
      <c r="D25" s="84"/>
      <c r="E25" s="225">
        <f>E21+E22</f>
        <v>0</v>
      </c>
      <c r="F25" s="211">
        <f>F21+F22</f>
        <v>0</v>
      </c>
      <c r="G25" s="226"/>
      <c r="H25" s="211">
        <f>H21+H22</f>
        <v>0</v>
      </c>
      <c r="I25" s="211">
        <f t="shared" ref="I25:K25" si="1">I21+I22</f>
        <v>0</v>
      </c>
      <c r="J25" s="211">
        <f t="shared" si="1"/>
        <v>0</v>
      </c>
      <c r="K25" s="211">
        <f t="shared" si="1"/>
        <v>0</v>
      </c>
    </row>
    <row r="26" spans="2:11" ht="29.25" customHeight="1" x14ac:dyDescent="0.2">
      <c r="B26" s="350" t="s">
        <v>32</v>
      </c>
      <c r="C26" s="351"/>
      <c r="D26" s="351"/>
      <c r="E26" s="351"/>
      <c r="F26" s="351"/>
      <c r="G26" s="351"/>
      <c r="H26" s="351"/>
      <c r="I26" s="351"/>
      <c r="J26" s="351"/>
      <c r="K26" s="352"/>
    </row>
    <row r="27" spans="2:11" ht="12.75" customHeight="1" x14ac:dyDescent="0.2">
      <c r="B27" s="353" t="s">
        <v>190</v>
      </c>
      <c r="C27" s="354"/>
      <c r="D27" s="354"/>
      <c r="E27" s="354"/>
      <c r="F27" s="354"/>
      <c r="G27" s="354"/>
      <c r="H27" s="354"/>
      <c r="I27" s="354"/>
      <c r="J27" s="354"/>
      <c r="K27" s="355"/>
    </row>
    <row r="28" spans="2:11" ht="13.5" customHeight="1" thickBot="1" x14ac:dyDescent="0.25">
      <c r="B28" s="356" t="s">
        <v>167</v>
      </c>
      <c r="C28" s="357"/>
      <c r="D28" s="357"/>
      <c r="E28" s="357"/>
      <c r="F28" s="357"/>
      <c r="G28" s="357"/>
      <c r="H28" s="357"/>
      <c r="I28" s="357"/>
      <c r="J28" s="357"/>
      <c r="K28" s="358"/>
    </row>
    <row r="29" spans="2:11" ht="13.5" thickBot="1" x14ac:dyDescent="0.25">
      <c r="B29" s="85"/>
      <c r="C29" s="85"/>
      <c r="D29" s="85"/>
      <c r="E29" s="85"/>
      <c r="F29" s="85"/>
      <c r="G29" s="85"/>
      <c r="H29" s="85"/>
      <c r="I29" s="85"/>
      <c r="J29" s="85"/>
      <c r="K29" s="85"/>
    </row>
    <row r="30" spans="2:11" ht="13.5" thickBot="1" x14ac:dyDescent="0.25">
      <c r="B30" s="323" t="str">
        <f>'ILAAP Table1 Balance Sheet'!B2:N2</f>
        <v>PLEASE FILL IN THE NAME OF THE INSTITUTION HERE</v>
      </c>
      <c r="C30" s="333"/>
      <c r="D30" s="333"/>
      <c r="E30" s="333"/>
      <c r="F30" s="334"/>
      <c r="G30" s="85"/>
      <c r="H30" s="85"/>
      <c r="I30" s="85"/>
      <c r="J30" s="85"/>
      <c r="K30" s="85"/>
    </row>
    <row r="31" spans="2:11" ht="18.75" thickBot="1" x14ac:dyDescent="0.3">
      <c r="B31" s="326" t="s">
        <v>131</v>
      </c>
      <c r="C31" s="335"/>
      <c r="D31" s="335"/>
      <c r="E31" s="335"/>
      <c r="F31" s="336"/>
      <c r="G31" s="85"/>
      <c r="H31" s="85"/>
      <c r="I31" s="85"/>
      <c r="J31" s="85"/>
      <c r="K31" s="85"/>
    </row>
    <row r="32" spans="2:11" ht="13.5" thickBot="1" x14ac:dyDescent="0.25">
      <c r="B32" s="323" t="s">
        <v>11</v>
      </c>
      <c r="C32" s="333"/>
      <c r="D32" s="333"/>
      <c r="E32" s="333"/>
      <c r="F32" s="334"/>
      <c r="G32" s="85"/>
      <c r="H32" s="85"/>
      <c r="I32" s="85"/>
      <c r="J32" s="85"/>
      <c r="K32" s="85"/>
    </row>
    <row r="33" spans="2:11" ht="15.75" x14ac:dyDescent="0.25">
      <c r="B33" s="317" t="s">
        <v>191</v>
      </c>
      <c r="C33" s="318"/>
      <c r="D33" s="318"/>
      <c r="E33" s="318"/>
      <c r="F33" s="319"/>
      <c r="G33" s="85"/>
      <c r="H33" s="85"/>
      <c r="I33" s="85"/>
      <c r="J33" s="85"/>
      <c r="K33" s="85"/>
    </row>
    <row r="34" spans="2:11" x14ac:dyDescent="0.2">
      <c r="B34" s="310" t="s">
        <v>3</v>
      </c>
      <c r="C34" s="309" t="s">
        <v>6</v>
      </c>
      <c r="D34" s="309"/>
      <c r="E34" s="309"/>
      <c r="F34" s="348" t="s">
        <v>8</v>
      </c>
      <c r="G34" s="85"/>
      <c r="H34" s="85"/>
      <c r="I34" s="85"/>
      <c r="J34" s="85"/>
      <c r="K34" s="85"/>
    </row>
    <row r="35" spans="2:11" ht="13.5" thickBot="1" x14ac:dyDescent="0.25">
      <c r="B35" s="347"/>
      <c r="C35" s="237" t="s">
        <v>9</v>
      </c>
      <c r="D35" s="237" t="s">
        <v>0</v>
      </c>
      <c r="E35" s="237" t="s">
        <v>128</v>
      </c>
      <c r="F35" s="349"/>
      <c r="G35" s="85"/>
      <c r="H35" s="85"/>
      <c r="I35" s="85"/>
      <c r="J35" s="85"/>
      <c r="K35" s="85"/>
    </row>
    <row r="36" spans="2:11" x14ac:dyDescent="0.2">
      <c r="B36" s="236" t="s">
        <v>204</v>
      </c>
      <c r="C36" s="30"/>
      <c r="D36" s="30"/>
      <c r="E36" s="221"/>
      <c r="F36" s="51">
        <f t="shared" ref="F36:F81" si="2">SUM(C36:E36)</f>
        <v>0</v>
      </c>
      <c r="G36" s="85"/>
      <c r="H36" s="85"/>
      <c r="I36" s="85"/>
      <c r="J36" s="85"/>
      <c r="K36" s="85"/>
    </row>
    <row r="37" spans="2:11" x14ac:dyDescent="0.2">
      <c r="B37" s="235" t="s">
        <v>1</v>
      </c>
      <c r="C37" s="30"/>
      <c r="D37" s="30"/>
      <c r="E37" s="221"/>
      <c r="F37" s="53">
        <f t="shared" si="2"/>
        <v>0</v>
      </c>
      <c r="G37" s="85"/>
      <c r="H37" s="85"/>
      <c r="I37" s="85"/>
      <c r="J37" s="85"/>
      <c r="K37" s="85"/>
    </row>
    <row r="38" spans="2:11" x14ac:dyDescent="0.2">
      <c r="B38" s="217" t="s">
        <v>102</v>
      </c>
      <c r="C38" s="30"/>
      <c r="D38" s="30"/>
      <c r="E38" s="221"/>
      <c r="F38" s="51">
        <f t="shared" si="2"/>
        <v>0</v>
      </c>
      <c r="G38" s="85"/>
      <c r="H38" s="85"/>
      <c r="I38" s="85"/>
      <c r="J38" s="85"/>
      <c r="K38" s="85"/>
    </row>
    <row r="39" spans="2:11" x14ac:dyDescent="0.2">
      <c r="B39" s="217" t="s">
        <v>103</v>
      </c>
      <c r="C39" s="30"/>
      <c r="D39" s="30"/>
      <c r="E39" s="221"/>
      <c r="F39" s="51">
        <f t="shared" si="2"/>
        <v>0</v>
      </c>
      <c r="G39" s="85"/>
      <c r="H39" s="85"/>
      <c r="I39" s="85"/>
      <c r="J39" s="85"/>
      <c r="K39" s="85"/>
    </row>
    <row r="40" spans="2:11" x14ac:dyDescent="0.2">
      <c r="B40" s="217" t="s">
        <v>104</v>
      </c>
      <c r="C40" s="30"/>
      <c r="D40" s="30"/>
      <c r="E40" s="221"/>
      <c r="F40" s="51">
        <f t="shared" si="2"/>
        <v>0</v>
      </c>
      <c r="G40" s="85"/>
      <c r="H40" s="85"/>
      <c r="I40" s="85"/>
      <c r="J40" s="85"/>
      <c r="K40" s="85"/>
    </row>
    <row r="41" spans="2:11" x14ac:dyDescent="0.2">
      <c r="B41" s="217" t="s">
        <v>105</v>
      </c>
      <c r="C41" s="30"/>
      <c r="D41" s="30"/>
      <c r="E41" s="221"/>
      <c r="F41" s="51">
        <f t="shared" si="2"/>
        <v>0</v>
      </c>
      <c r="G41" s="85"/>
      <c r="H41" s="85"/>
      <c r="I41" s="85"/>
      <c r="J41" s="85"/>
      <c r="K41" s="85"/>
    </row>
    <row r="42" spans="2:11" x14ac:dyDescent="0.2">
      <c r="B42" s="217" t="s">
        <v>106</v>
      </c>
      <c r="C42" s="30"/>
      <c r="D42" s="30"/>
      <c r="E42" s="221"/>
      <c r="F42" s="51">
        <f t="shared" si="2"/>
        <v>0</v>
      </c>
      <c r="G42" s="85"/>
      <c r="H42" s="85"/>
      <c r="I42" s="85"/>
      <c r="J42" s="85"/>
      <c r="K42" s="85"/>
    </row>
    <row r="43" spans="2:11" x14ac:dyDescent="0.2">
      <c r="B43" s="217" t="s">
        <v>107</v>
      </c>
      <c r="C43" s="30"/>
      <c r="D43" s="30"/>
      <c r="E43" s="221"/>
      <c r="F43" s="51">
        <f t="shared" si="2"/>
        <v>0</v>
      </c>
      <c r="G43" s="85"/>
      <c r="H43" s="85"/>
      <c r="I43" s="85"/>
      <c r="J43" s="85"/>
      <c r="K43" s="85"/>
    </row>
    <row r="44" spans="2:11" x14ac:dyDescent="0.2">
      <c r="B44" s="217" t="s">
        <v>132</v>
      </c>
      <c r="C44" s="30"/>
      <c r="D44" s="30"/>
      <c r="E44" s="221"/>
      <c r="F44" s="51">
        <f t="shared" si="2"/>
        <v>0</v>
      </c>
      <c r="G44" s="85"/>
      <c r="H44" s="85"/>
      <c r="I44" s="85"/>
      <c r="J44" s="85"/>
      <c r="K44" s="85"/>
    </row>
    <row r="45" spans="2:11" x14ac:dyDescent="0.2">
      <c r="B45" s="217" t="s">
        <v>133</v>
      </c>
      <c r="C45" s="30"/>
      <c r="D45" s="30"/>
      <c r="E45" s="221"/>
      <c r="F45" s="51">
        <f t="shared" si="2"/>
        <v>0</v>
      </c>
      <c r="G45" s="85"/>
      <c r="H45" s="85"/>
      <c r="I45" s="85"/>
      <c r="J45" s="85"/>
      <c r="K45" s="85"/>
    </row>
    <row r="46" spans="2:11" x14ac:dyDescent="0.2">
      <c r="B46" s="217" t="s">
        <v>134</v>
      </c>
      <c r="C46" s="30"/>
      <c r="D46" s="30"/>
      <c r="E46" s="221"/>
      <c r="F46" s="51">
        <f t="shared" si="2"/>
        <v>0</v>
      </c>
      <c r="G46" s="85"/>
      <c r="H46" s="85"/>
      <c r="I46" s="85"/>
      <c r="J46" s="85"/>
      <c r="K46" s="85"/>
    </row>
    <row r="47" spans="2:11" x14ac:dyDescent="0.2">
      <c r="B47" s="217" t="s">
        <v>135</v>
      </c>
      <c r="C47" s="30"/>
      <c r="D47" s="30"/>
      <c r="E47" s="221"/>
      <c r="F47" s="51">
        <f t="shared" si="2"/>
        <v>0</v>
      </c>
      <c r="G47" s="85"/>
      <c r="H47" s="85"/>
      <c r="I47" s="85"/>
      <c r="J47" s="85"/>
      <c r="K47" s="85"/>
    </row>
    <row r="48" spans="2:11" x14ac:dyDescent="0.2">
      <c r="B48" s="217" t="s">
        <v>136</v>
      </c>
      <c r="C48" s="30"/>
      <c r="D48" s="30"/>
      <c r="E48" s="221"/>
      <c r="F48" s="51">
        <f t="shared" si="2"/>
        <v>0</v>
      </c>
      <c r="G48" s="85"/>
      <c r="H48" s="85"/>
      <c r="I48" s="85"/>
      <c r="J48" s="85"/>
      <c r="K48" s="85"/>
    </row>
    <row r="49" spans="2:11" x14ac:dyDescent="0.2">
      <c r="B49" s="217" t="s">
        <v>137</v>
      </c>
      <c r="C49" s="30"/>
      <c r="D49" s="30"/>
      <c r="E49" s="221"/>
      <c r="F49" s="51">
        <f t="shared" si="2"/>
        <v>0</v>
      </c>
      <c r="G49" s="85"/>
      <c r="H49" s="85"/>
      <c r="I49" s="85"/>
      <c r="J49" s="85"/>
      <c r="K49" s="85"/>
    </row>
    <row r="50" spans="2:11" x14ac:dyDescent="0.2">
      <c r="B50" s="217" t="s">
        <v>138</v>
      </c>
      <c r="C50" s="30"/>
      <c r="D50" s="30"/>
      <c r="E50" s="221"/>
      <c r="F50" s="51">
        <f t="shared" si="2"/>
        <v>0</v>
      </c>
      <c r="G50" s="85"/>
      <c r="H50" s="85"/>
      <c r="I50" s="85"/>
      <c r="J50" s="85"/>
      <c r="K50" s="85"/>
    </row>
    <row r="51" spans="2:11" x14ac:dyDescent="0.2">
      <c r="B51" s="217" t="s">
        <v>144</v>
      </c>
      <c r="C51" s="30"/>
      <c r="D51" s="30"/>
      <c r="E51" s="221"/>
      <c r="F51" s="51">
        <f t="shared" si="2"/>
        <v>0</v>
      </c>
      <c r="G51" s="85"/>
      <c r="H51" s="85"/>
      <c r="I51" s="85"/>
      <c r="J51" s="85"/>
      <c r="K51" s="85"/>
    </row>
    <row r="52" spans="2:11" x14ac:dyDescent="0.2">
      <c r="B52" s="217" t="s">
        <v>145</v>
      </c>
      <c r="C52" s="30"/>
      <c r="D52" s="30"/>
      <c r="E52" s="221"/>
      <c r="F52" s="51">
        <f t="shared" si="2"/>
        <v>0</v>
      </c>
      <c r="G52" s="85"/>
      <c r="H52" s="85"/>
      <c r="I52" s="85"/>
      <c r="J52" s="85"/>
      <c r="K52" s="85"/>
    </row>
    <row r="53" spans="2:11" x14ac:dyDescent="0.2">
      <c r="B53" s="217" t="s">
        <v>146</v>
      </c>
      <c r="C53" s="30"/>
      <c r="D53" s="30"/>
      <c r="E53" s="221"/>
      <c r="F53" s="51">
        <f t="shared" si="2"/>
        <v>0</v>
      </c>
      <c r="G53" s="85"/>
      <c r="H53" s="85"/>
      <c r="I53" s="85"/>
      <c r="J53" s="85"/>
      <c r="K53" s="85"/>
    </row>
    <row r="54" spans="2:11" x14ac:dyDescent="0.2">
      <c r="B54" s="217" t="s">
        <v>147</v>
      </c>
      <c r="C54" s="30"/>
      <c r="D54" s="30"/>
      <c r="E54" s="221"/>
      <c r="F54" s="51">
        <f t="shared" si="2"/>
        <v>0</v>
      </c>
      <c r="G54" s="85"/>
      <c r="H54" s="85"/>
      <c r="I54" s="85"/>
      <c r="J54" s="85"/>
      <c r="K54" s="85"/>
    </row>
    <row r="55" spans="2:11" x14ac:dyDescent="0.2">
      <c r="B55" s="217" t="s">
        <v>148</v>
      </c>
      <c r="C55" s="30"/>
      <c r="D55" s="30"/>
      <c r="E55" s="221"/>
      <c r="F55" s="51">
        <f t="shared" si="2"/>
        <v>0</v>
      </c>
      <c r="G55" s="85"/>
      <c r="H55" s="85"/>
      <c r="I55" s="85"/>
      <c r="J55" s="85"/>
      <c r="K55" s="85"/>
    </row>
    <row r="56" spans="2:11" x14ac:dyDescent="0.2">
      <c r="B56" s="217" t="s">
        <v>149</v>
      </c>
      <c r="C56" s="30"/>
      <c r="D56" s="30"/>
      <c r="E56" s="221"/>
      <c r="F56" s="51">
        <f t="shared" si="2"/>
        <v>0</v>
      </c>
      <c r="G56" s="85"/>
      <c r="H56" s="85"/>
      <c r="I56" s="85"/>
      <c r="J56" s="85"/>
      <c r="K56" s="85"/>
    </row>
    <row r="57" spans="2:11" x14ac:dyDescent="0.2">
      <c r="B57" s="217" t="s">
        <v>150</v>
      </c>
      <c r="C57" s="30"/>
      <c r="D57" s="30"/>
      <c r="E57" s="221"/>
      <c r="F57" s="51">
        <f t="shared" si="2"/>
        <v>0</v>
      </c>
      <c r="G57" s="85"/>
      <c r="H57" s="85"/>
      <c r="I57" s="85"/>
      <c r="J57" s="85"/>
      <c r="K57" s="85"/>
    </row>
    <row r="58" spans="2:11" x14ac:dyDescent="0.2">
      <c r="B58" s="217" t="s">
        <v>151</v>
      </c>
      <c r="C58" s="30"/>
      <c r="D58" s="30"/>
      <c r="E58" s="221"/>
      <c r="F58" s="51">
        <f t="shared" si="2"/>
        <v>0</v>
      </c>
      <c r="G58" s="85"/>
      <c r="H58" s="85"/>
      <c r="I58" s="85"/>
      <c r="J58" s="85"/>
      <c r="K58" s="85"/>
    </row>
    <row r="59" spans="2:11" x14ac:dyDescent="0.2">
      <c r="B59" s="217" t="s">
        <v>152</v>
      </c>
      <c r="C59" s="30"/>
      <c r="D59" s="30"/>
      <c r="E59" s="221"/>
      <c r="F59" s="51">
        <f t="shared" si="2"/>
        <v>0</v>
      </c>
      <c r="G59" s="85"/>
      <c r="H59" s="85"/>
      <c r="I59" s="85"/>
      <c r="J59" s="85"/>
      <c r="K59" s="85"/>
    </row>
    <row r="60" spans="2:11" x14ac:dyDescent="0.2">
      <c r="B60" s="217" t="s">
        <v>153</v>
      </c>
      <c r="C60" s="30"/>
      <c r="D60" s="30"/>
      <c r="E60" s="221"/>
      <c r="F60" s="51">
        <f t="shared" si="2"/>
        <v>0</v>
      </c>
      <c r="G60" s="85"/>
      <c r="H60" s="85"/>
      <c r="I60" s="85"/>
      <c r="J60" s="85"/>
      <c r="K60" s="85"/>
    </row>
    <row r="61" spans="2:11" x14ac:dyDescent="0.2">
      <c r="B61" s="217" t="s">
        <v>154</v>
      </c>
      <c r="C61" s="30"/>
      <c r="D61" s="30"/>
      <c r="E61" s="221"/>
      <c r="F61" s="51">
        <f t="shared" si="2"/>
        <v>0</v>
      </c>
      <c r="G61" s="85"/>
      <c r="H61" s="85"/>
      <c r="I61" s="85"/>
      <c r="J61" s="85"/>
      <c r="K61" s="85"/>
    </row>
    <row r="62" spans="2:11" x14ac:dyDescent="0.2">
      <c r="B62" s="217" t="s">
        <v>155</v>
      </c>
      <c r="C62" s="30"/>
      <c r="D62" s="30"/>
      <c r="E62" s="221"/>
      <c r="F62" s="51">
        <f t="shared" si="2"/>
        <v>0</v>
      </c>
      <c r="G62" s="85"/>
      <c r="H62" s="85"/>
      <c r="I62" s="85"/>
      <c r="J62" s="85"/>
      <c r="K62" s="85"/>
    </row>
    <row r="63" spans="2:11" x14ac:dyDescent="0.2">
      <c r="B63" s="217" t="s">
        <v>156</v>
      </c>
      <c r="C63" s="30"/>
      <c r="D63" s="30"/>
      <c r="E63" s="221"/>
      <c r="F63" s="51">
        <f t="shared" si="2"/>
        <v>0</v>
      </c>
      <c r="G63" s="85"/>
      <c r="H63" s="85"/>
      <c r="I63" s="85"/>
      <c r="J63" s="85"/>
      <c r="K63" s="85"/>
    </row>
    <row r="64" spans="2:11" x14ac:dyDescent="0.2">
      <c r="B64" s="217" t="s">
        <v>157</v>
      </c>
      <c r="C64" s="30"/>
      <c r="D64" s="30"/>
      <c r="E64" s="221"/>
      <c r="F64" s="51">
        <f t="shared" si="2"/>
        <v>0</v>
      </c>
      <c r="G64" s="85"/>
      <c r="H64" s="85"/>
      <c r="I64" s="85"/>
      <c r="J64" s="85"/>
      <c r="K64" s="85"/>
    </row>
    <row r="65" spans="2:11" x14ac:dyDescent="0.2">
      <c r="B65" s="217" t="s">
        <v>108</v>
      </c>
      <c r="C65" s="30"/>
      <c r="D65" s="30"/>
      <c r="E65" s="221"/>
      <c r="F65" s="51">
        <f t="shared" si="2"/>
        <v>0</v>
      </c>
      <c r="G65" s="85"/>
      <c r="H65" s="85"/>
      <c r="I65" s="85"/>
      <c r="J65" s="85"/>
      <c r="K65" s="85"/>
    </row>
    <row r="66" spans="2:11" x14ac:dyDescent="0.2">
      <c r="B66" s="217" t="s">
        <v>109</v>
      </c>
      <c r="C66" s="30"/>
      <c r="D66" s="30"/>
      <c r="E66" s="221"/>
      <c r="F66" s="51">
        <f t="shared" si="2"/>
        <v>0</v>
      </c>
      <c r="G66" s="85"/>
      <c r="H66" s="85"/>
      <c r="I66" s="85"/>
      <c r="J66" s="85"/>
      <c r="K66" s="85"/>
    </row>
    <row r="67" spans="2:11" x14ac:dyDescent="0.2">
      <c r="B67" s="217" t="s">
        <v>110</v>
      </c>
      <c r="C67" s="30"/>
      <c r="D67" s="30"/>
      <c r="E67" s="221"/>
      <c r="F67" s="51">
        <f t="shared" si="2"/>
        <v>0</v>
      </c>
      <c r="G67" s="85"/>
      <c r="H67" s="85"/>
      <c r="I67" s="85"/>
      <c r="J67" s="85"/>
      <c r="K67" s="85"/>
    </row>
    <row r="68" spans="2:11" x14ac:dyDescent="0.2">
      <c r="B68" s="217" t="s">
        <v>111</v>
      </c>
      <c r="C68" s="30"/>
      <c r="D68" s="30"/>
      <c r="E68" s="221"/>
      <c r="F68" s="51">
        <f t="shared" si="2"/>
        <v>0</v>
      </c>
      <c r="G68" s="85"/>
      <c r="H68" s="85"/>
      <c r="I68" s="85"/>
      <c r="J68" s="85"/>
      <c r="K68" s="85"/>
    </row>
    <row r="69" spans="2:11" x14ac:dyDescent="0.2">
      <c r="B69" s="217" t="s">
        <v>112</v>
      </c>
      <c r="C69" s="30"/>
      <c r="D69" s="30"/>
      <c r="E69" s="221"/>
      <c r="F69" s="51">
        <f t="shared" si="2"/>
        <v>0</v>
      </c>
      <c r="G69" s="85"/>
      <c r="H69" s="85"/>
      <c r="I69" s="85"/>
      <c r="J69" s="85"/>
      <c r="K69" s="85"/>
    </row>
    <row r="70" spans="2:11" x14ac:dyDescent="0.2">
      <c r="B70" s="217" t="s">
        <v>113</v>
      </c>
      <c r="C70" s="30"/>
      <c r="D70" s="30"/>
      <c r="E70" s="221"/>
      <c r="F70" s="51">
        <f t="shared" si="2"/>
        <v>0</v>
      </c>
      <c r="G70" s="85"/>
      <c r="H70" s="85"/>
      <c r="I70" s="85"/>
      <c r="J70" s="85"/>
      <c r="K70" s="85"/>
    </row>
    <row r="71" spans="2:11" x14ac:dyDescent="0.2">
      <c r="B71" s="217" t="s">
        <v>114</v>
      </c>
      <c r="C71" s="30"/>
      <c r="D71" s="30"/>
      <c r="E71" s="221"/>
      <c r="F71" s="51">
        <f t="shared" si="2"/>
        <v>0</v>
      </c>
      <c r="G71" s="85"/>
      <c r="H71" s="85"/>
      <c r="I71" s="85"/>
      <c r="J71" s="85"/>
      <c r="K71" s="85"/>
    </row>
    <row r="72" spans="2:11" x14ac:dyDescent="0.2">
      <c r="B72" s="217" t="s">
        <v>115</v>
      </c>
      <c r="C72" s="30"/>
      <c r="D72" s="30"/>
      <c r="E72" s="221"/>
      <c r="F72" s="51">
        <f t="shared" si="2"/>
        <v>0</v>
      </c>
      <c r="G72" s="85"/>
      <c r="H72" s="85"/>
      <c r="I72" s="85"/>
      <c r="J72" s="85"/>
      <c r="K72" s="85"/>
    </row>
    <row r="73" spans="2:11" x14ac:dyDescent="0.2">
      <c r="B73" s="217" t="s">
        <v>116</v>
      </c>
      <c r="C73" s="30"/>
      <c r="D73" s="30"/>
      <c r="E73" s="221"/>
      <c r="F73" s="51">
        <f t="shared" si="2"/>
        <v>0</v>
      </c>
      <c r="G73" s="85"/>
      <c r="H73" s="85"/>
      <c r="I73" s="85"/>
      <c r="J73" s="85"/>
      <c r="K73" s="85"/>
    </row>
    <row r="74" spans="2:11" x14ac:dyDescent="0.2">
      <c r="B74" s="217" t="s">
        <v>117</v>
      </c>
      <c r="C74" s="30"/>
      <c r="D74" s="30"/>
      <c r="E74" s="221"/>
      <c r="F74" s="51">
        <f t="shared" si="2"/>
        <v>0</v>
      </c>
      <c r="G74" s="85"/>
      <c r="H74" s="85"/>
      <c r="I74" s="85"/>
      <c r="J74" s="85"/>
      <c r="K74" s="85"/>
    </row>
    <row r="75" spans="2:11" x14ac:dyDescent="0.2">
      <c r="B75" s="217" t="s">
        <v>118</v>
      </c>
      <c r="C75" s="30"/>
      <c r="D75" s="30"/>
      <c r="E75" s="221"/>
      <c r="F75" s="51">
        <f t="shared" si="2"/>
        <v>0</v>
      </c>
      <c r="G75" s="85"/>
      <c r="H75" s="85"/>
      <c r="I75" s="85"/>
      <c r="J75" s="85"/>
      <c r="K75" s="85"/>
    </row>
    <row r="76" spans="2:11" x14ac:dyDescent="0.2">
      <c r="B76" s="217" t="s">
        <v>119</v>
      </c>
      <c r="C76" s="30"/>
      <c r="D76" s="30"/>
      <c r="E76" s="221"/>
      <c r="F76" s="51">
        <f t="shared" si="2"/>
        <v>0</v>
      </c>
      <c r="G76" s="85"/>
      <c r="H76" s="85"/>
      <c r="I76" s="85"/>
      <c r="J76" s="85"/>
      <c r="K76" s="85"/>
    </row>
    <row r="77" spans="2:11" x14ac:dyDescent="0.2">
      <c r="B77" s="217" t="s">
        <v>120</v>
      </c>
      <c r="C77" s="30"/>
      <c r="D77" s="30"/>
      <c r="E77" s="221"/>
      <c r="F77" s="51">
        <f t="shared" si="2"/>
        <v>0</v>
      </c>
      <c r="G77" s="85"/>
      <c r="H77" s="85"/>
      <c r="I77" s="85"/>
      <c r="J77" s="85"/>
      <c r="K77" s="85"/>
    </row>
    <row r="78" spans="2:11" x14ac:dyDescent="0.2">
      <c r="B78" s="217" t="s">
        <v>121</v>
      </c>
      <c r="C78" s="30"/>
      <c r="D78" s="30"/>
      <c r="E78" s="221"/>
      <c r="F78" s="51">
        <f t="shared" si="2"/>
        <v>0</v>
      </c>
      <c r="G78" s="85"/>
      <c r="H78" s="85"/>
      <c r="I78" s="85"/>
      <c r="J78" s="85"/>
      <c r="K78" s="85"/>
    </row>
    <row r="79" spans="2:11" x14ac:dyDescent="0.2">
      <c r="B79" s="217" t="s">
        <v>122</v>
      </c>
      <c r="C79" s="30"/>
      <c r="D79" s="30"/>
      <c r="E79" s="221"/>
      <c r="F79" s="51">
        <f t="shared" si="2"/>
        <v>0</v>
      </c>
      <c r="G79" s="85"/>
      <c r="H79" s="85"/>
      <c r="I79" s="85"/>
      <c r="J79" s="85"/>
      <c r="K79" s="85"/>
    </row>
    <row r="80" spans="2:11" x14ac:dyDescent="0.2">
      <c r="B80" s="218" t="s">
        <v>123</v>
      </c>
      <c r="C80" s="30"/>
      <c r="D80" s="30"/>
      <c r="E80" s="221"/>
      <c r="F80" s="55">
        <f t="shared" si="2"/>
        <v>0</v>
      </c>
      <c r="G80" s="85"/>
      <c r="H80" s="85"/>
      <c r="I80" s="85"/>
      <c r="J80" s="85"/>
      <c r="K80" s="85"/>
    </row>
    <row r="81" spans="2:11" ht="13.5" thickBot="1" x14ac:dyDescent="0.25">
      <c r="B81" s="219" t="s">
        <v>2</v>
      </c>
      <c r="C81" s="223"/>
      <c r="D81" s="121"/>
      <c r="E81" s="222"/>
      <c r="F81" s="57">
        <f t="shared" si="2"/>
        <v>0</v>
      </c>
      <c r="G81" s="85"/>
      <c r="H81" s="85"/>
      <c r="I81" s="85"/>
      <c r="J81" s="85"/>
      <c r="K81" s="85"/>
    </row>
    <row r="82" spans="2:11" ht="13.5" thickBot="1" x14ac:dyDescent="0.25">
      <c r="B82" s="64" t="s">
        <v>8</v>
      </c>
      <c r="C82" s="60">
        <f>C81+C80+C36</f>
        <v>0</v>
      </c>
      <c r="D82" s="60">
        <f>D81+D80+D36</f>
        <v>0</v>
      </c>
      <c r="E82" s="60">
        <f>E81+E80+E36</f>
        <v>0</v>
      </c>
      <c r="F82" s="57">
        <f>F81+F80+F36</f>
        <v>0</v>
      </c>
      <c r="G82" s="85"/>
      <c r="H82" s="85"/>
      <c r="I82" s="85"/>
      <c r="J82" s="85"/>
      <c r="K82" s="85"/>
    </row>
  </sheetData>
  <sheetProtection password="F0AF" sheet="1" objects="1" scenarios="1" selectLockedCells="1"/>
  <mergeCells count="15">
    <mergeCell ref="B26:K26"/>
    <mergeCell ref="B27:K27"/>
    <mergeCell ref="B28:K28"/>
    <mergeCell ref="B33:F33"/>
    <mergeCell ref="B30:F30"/>
    <mergeCell ref="B34:B35"/>
    <mergeCell ref="C34:E34"/>
    <mergeCell ref="F34:F35"/>
    <mergeCell ref="B31:F31"/>
    <mergeCell ref="B32:F32"/>
    <mergeCell ref="G5:G6"/>
    <mergeCell ref="H5:K5"/>
    <mergeCell ref="B2:K2"/>
    <mergeCell ref="B3:K3"/>
    <mergeCell ref="B4:K4"/>
  </mergeCells>
  <phoneticPr fontId="7" type="noConversion"/>
  <conditionalFormatting sqref="E8:F20 F7:F20 G8:K9 H10:K20 H7:K7 E22:F24 G11:G12 G14:G15 G19:G20 G23:G24">
    <cfRule type="expression" dxfId="125" priority="105" stopIfTrue="1">
      <formula>ISBLANK(E7)</formula>
    </cfRule>
    <cfRule type="expression" dxfId="124" priority="106" stopIfTrue="1">
      <formula>ISBLANK(E7)</formula>
    </cfRule>
    <cfRule type="expression" priority="107" stopIfTrue="1">
      <formula>ISBLANK(E7)</formula>
    </cfRule>
    <cfRule type="expression" dxfId="123" priority="108" stopIfTrue="1">
      <formula>ISBLANK(E7)</formula>
    </cfRule>
  </conditionalFormatting>
  <conditionalFormatting sqref="E7:F20 G8:K9 H10:K20 H7:K7 E22:F24 G11:G12 G14:G15 G19:G20 G23:G24">
    <cfRule type="expression" dxfId="122" priority="73" stopIfTrue="1">
      <formula>ISBLANK(E7)</formula>
    </cfRule>
    <cfRule type="expression" dxfId="121" priority="74">
      <formula>ISBLANK(E7)</formula>
    </cfRule>
    <cfRule type="expression" priority="75">
      <formula>ISBLANK(E7)</formula>
    </cfRule>
    <cfRule type="expression" dxfId="120" priority="76">
      <formula>ISBLANK(E7)</formula>
    </cfRule>
  </conditionalFormatting>
  <conditionalFormatting sqref="C36:E81">
    <cfRule type="expression" dxfId="119" priority="13" stopIfTrue="1">
      <formula>ISBLANK(C36)</formula>
    </cfRule>
    <cfRule type="expression" dxfId="118" priority="14" stopIfTrue="1">
      <formula>ISBLANK(C36)</formula>
    </cfRule>
    <cfRule type="expression" priority="15" stopIfTrue="1">
      <formula>ISBLANK(C36)</formula>
    </cfRule>
    <cfRule type="expression" dxfId="117" priority="16" stopIfTrue="1">
      <formula>ISBLANK(C36)</formula>
    </cfRule>
  </conditionalFormatting>
  <conditionalFormatting sqref="C36:E81">
    <cfRule type="expression" dxfId="116" priority="9" stopIfTrue="1">
      <formula>ISBLANK(C36)</formula>
    </cfRule>
    <cfRule type="expression" dxfId="115" priority="10">
      <formula>ISBLANK(C36)</formula>
    </cfRule>
    <cfRule type="expression" priority="11">
      <formula>ISBLANK(C36)</formula>
    </cfRule>
    <cfRule type="expression" dxfId="114" priority="12">
      <formula>ISBLANK(C36)</formula>
    </cfRule>
  </conditionalFormatting>
  <conditionalFormatting sqref="H22:K24">
    <cfRule type="expression" dxfId="113" priority="5" stopIfTrue="1">
      <formula>ISBLANK(H22)</formula>
    </cfRule>
    <cfRule type="expression" dxfId="112" priority="6" stopIfTrue="1">
      <formula>ISBLANK(H22)</formula>
    </cfRule>
    <cfRule type="expression" priority="7" stopIfTrue="1">
      <formula>ISBLANK(H22)</formula>
    </cfRule>
    <cfRule type="expression" dxfId="111" priority="8" stopIfTrue="1">
      <formula>ISBLANK(H22)</formula>
    </cfRule>
  </conditionalFormatting>
  <conditionalFormatting sqref="H22:K24">
    <cfRule type="expression" dxfId="110" priority="1" stopIfTrue="1">
      <formula>ISBLANK(H22)</formula>
    </cfRule>
    <cfRule type="expression" dxfId="109" priority="2">
      <formula>ISBLANK(H22)</formula>
    </cfRule>
    <cfRule type="expression" priority="3">
      <formula>ISBLANK(H22)</formula>
    </cfRule>
    <cfRule type="expression" dxfId="108" priority="4">
      <formula>ISBLANK(H22)</formula>
    </cfRule>
  </conditionalFormatting>
  <pageMargins left="0.21" right="0.25" top="0.55000000000000004" bottom="0.51" header="0.5" footer="0.5"/>
  <pageSetup paperSize="9" scale="89" fitToHeight="2" orientation="portrait" r:id="rId1"/>
  <headerFooter alignWithMargins="0"/>
  <rowBreaks count="1" manualBreakCount="1">
    <brk id="2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view="pageBreakPreview" zoomScaleNormal="100" workbookViewId="0">
      <selection activeCell="C15" sqref="C15"/>
    </sheetView>
  </sheetViews>
  <sheetFormatPr defaultRowHeight="12.75" x14ac:dyDescent="0.2"/>
  <cols>
    <col min="1" max="1" width="2" style="24" customWidth="1"/>
    <col min="2" max="2" width="48.140625" style="24" customWidth="1"/>
    <col min="3" max="3" width="25" style="24" bestFit="1" customWidth="1"/>
    <col min="4" max="5" width="9.42578125" style="24" customWidth="1"/>
    <col min="6" max="6" width="48.140625" style="24" customWidth="1"/>
    <col min="7" max="7" width="25" style="24" bestFit="1" customWidth="1"/>
    <col min="8" max="9" width="9.42578125" style="24" customWidth="1"/>
    <col min="10" max="16384" width="9.140625" style="24"/>
  </cols>
  <sheetData>
    <row r="1" spans="2:11" ht="13.5" thickBot="1" x14ac:dyDescent="0.25"/>
    <row r="2" spans="2:11" ht="13.5" thickBot="1" x14ac:dyDescent="0.25">
      <c r="B2" s="323" t="str">
        <f>'ILAAP Table1 Balance Sheet'!B2:N2</f>
        <v>PLEASE FILL IN THE NAME OF THE INSTITUTION HERE</v>
      </c>
      <c r="C2" s="333"/>
      <c r="D2" s="333"/>
      <c r="E2" s="333"/>
      <c r="F2" s="333"/>
      <c r="G2" s="333"/>
      <c r="H2" s="333"/>
      <c r="I2" s="334"/>
    </row>
    <row r="3" spans="2:11" ht="18.75" thickBot="1" x14ac:dyDescent="0.3">
      <c r="B3" s="326" t="s">
        <v>218</v>
      </c>
      <c r="C3" s="335"/>
      <c r="D3" s="335"/>
      <c r="E3" s="335"/>
      <c r="F3" s="335"/>
      <c r="G3" s="335"/>
      <c r="H3" s="335"/>
      <c r="I3" s="336"/>
      <c r="J3" s="86"/>
      <c r="K3" s="86"/>
    </row>
    <row r="4" spans="2:11" ht="15.75" x14ac:dyDescent="0.25">
      <c r="B4" s="359" t="s">
        <v>35</v>
      </c>
      <c r="C4" s="360"/>
      <c r="D4" s="360"/>
      <c r="E4" s="360"/>
      <c r="F4" s="360"/>
      <c r="G4" s="360"/>
      <c r="H4" s="360"/>
      <c r="I4" s="361"/>
    </row>
    <row r="5" spans="2:11" ht="13.5" thickBot="1" x14ac:dyDescent="0.25">
      <c r="B5" s="87" t="s">
        <v>261</v>
      </c>
      <c r="C5" s="88" t="s">
        <v>127</v>
      </c>
      <c r="D5" s="88" t="s">
        <v>262</v>
      </c>
      <c r="E5" s="88" t="s">
        <v>263</v>
      </c>
      <c r="F5" s="89" t="s">
        <v>264</v>
      </c>
      <c r="G5" s="88" t="s">
        <v>127</v>
      </c>
      <c r="H5" s="88" t="s">
        <v>262</v>
      </c>
      <c r="I5" s="90" t="s">
        <v>263</v>
      </c>
    </row>
    <row r="6" spans="2:11" x14ac:dyDescent="0.2">
      <c r="B6" s="91" t="s">
        <v>193</v>
      </c>
      <c r="C6" s="30"/>
      <c r="D6" s="30"/>
      <c r="E6" s="30"/>
      <c r="F6" s="92" t="s">
        <v>37</v>
      </c>
      <c r="G6" s="30"/>
      <c r="H6" s="30"/>
      <c r="I6" s="30"/>
    </row>
    <row r="7" spans="2:11" x14ac:dyDescent="0.2">
      <c r="B7" s="83" t="s">
        <v>36</v>
      </c>
      <c r="C7" s="30"/>
      <c r="D7" s="30"/>
      <c r="E7" s="30"/>
      <c r="F7" s="93" t="s">
        <v>208</v>
      </c>
      <c r="G7" s="30"/>
      <c r="H7" s="260"/>
      <c r="I7" s="261"/>
    </row>
    <row r="8" spans="2:11" x14ac:dyDescent="0.2">
      <c r="B8" s="94" t="s">
        <v>267</v>
      </c>
      <c r="C8" s="30"/>
      <c r="D8" s="30"/>
      <c r="E8" s="30"/>
      <c r="F8" s="95" t="s">
        <v>75</v>
      </c>
      <c r="G8" s="196"/>
      <c r="H8" s="196"/>
      <c r="I8" s="196"/>
    </row>
    <row r="9" spans="2:11" x14ac:dyDescent="0.2">
      <c r="B9" s="96" t="s">
        <v>205</v>
      </c>
      <c r="C9" s="30"/>
      <c r="D9" s="259"/>
      <c r="E9" s="260"/>
      <c r="F9" s="95" t="s">
        <v>76</v>
      </c>
      <c r="G9" s="196"/>
      <c r="H9" s="196"/>
      <c r="I9" s="196"/>
    </row>
    <row r="10" spans="2:11" x14ac:dyDescent="0.2">
      <c r="B10" s="97" t="s">
        <v>194</v>
      </c>
      <c r="C10" s="30"/>
      <c r="D10" s="30"/>
      <c r="E10" s="30"/>
      <c r="F10" s="95" t="s">
        <v>77</v>
      </c>
      <c r="G10" s="196"/>
      <c r="H10" s="196"/>
      <c r="I10" s="196"/>
    </row>
    <row r="11" spans="2:11" x14ac:dyDescent="0.2">
      <c r="B11" s="96" t="s">
        <v>206</v>
      </c>
      <c r="C11" s="196"/>
      <c r="D11" s="259"/>
      <c r="E11" s="260"/>
      <c r="F11" s="95" t="s">
        <v>78</v>
      </c>
      <c r="G11" s="196"/>
      <c r="H11" s="196"/>
      <c r="I11" s="196"/>
    </row>
    <row r="12" spans="2:11" x14ac:dyDescent="0.2">
      <c r="B12" s="97" t="s">
        <v>195</v>
      </c>
      <c r="C12" s="196"/>
      <c r="D12" s="196"/>
      <c r="E12" s="196"/>
      <c r="F12" s="98" t="s">
        <v>38</v>
      </c>
      <c r="G12" s="196"/>
      <c r="H12" s="196"/>
      <c r="I12" s="196"/>
    </row>
    <row r="13" spans="2:11" x14ac:dyDescent="0.2">
      <c r="B13" s="96" t="s">
        <v>207</v>
      </c>
      <c r="C13" s="196"/>
      <c r="D13" s="259"/>
      <c r="E13" s="260"/>
      <c r="F13" s="95" t="s">
        <v>40</v>
      </c>
      <c r="G13" s="196"/>
      <c r="H13" s="196"/>
      <c r="I13" s="196"/>
    </row>
    <row r="14" spans="2:11" x14ac:dyDescent="0.2">
      <c r="B14" s="97" t="s">
        <v>38</v>
      </c>
      <c r="C14" s="196"/>
      <c r="D14" s="196"/>
      <c r="E14" s="196"/>
      <c r="F14" s="95" t="s">
        <v>225</v>
      </c>
      <c r="G14" s="196"/>
      <c r="H14" s="196"/>
      <c r="I14" s="196"/>
    </row>
    <row r="15" spans="2:11" x14ac:dyDescent="0.2">
      <c r="B15" s="83" t="s">
        <v>39</v>
      </c>
      <c r="C15" s="196"/>
      <c r="D15" s="196"/>
      <c r="E15" s="196"/>
      <c r="F15" s="95" t="s">
        <v>226</v>
      </c>
      <c r="G15" s="196"/>
      <c r="H15" s="196"/>
      <c r="I15" s="196"/>
    </row>
    <row r="16" spans="2:11" x14ac:dyDescent="0.2">
      <c r="B16" s="97" t="s">
        <v>222</v>
      </c>
      <c r="C16" s="196"/>
      <c r="D16" s="196"/>
      <c r="E16" s="196"/>
      <c r="F16" s="95" t="s">
        <v>221</v>
      </c>
      <c r="G16" s="30"/>
      <c r="H16" s="30"/>
      <c r="I16" s="30"/>
    </row>
    <row r="17" spans="2:9" x14ac:dyDescent="0.2">
      <c r="B17" s="97" t="s">
        <v>223</v>
      </c>
      <c r="C17" s="196"/>
      <c r="D17" s="196"/>
      <c r="E17" s="196"/>
      <c r="F17" s="95" t="s">
        <v>229</v>
      </c>
      <c r="G17" s="30"/>
      <c r="H17" s="30"/>
      <c r="I17" s="30"/>
    </row>
    <row r="18" spans="2:9" x14ac:dyDescent="0.2">
      <c r="B18" s="97" t="s">
        <v>224</v>
      </c>
      <c r="C18" s="196"/>
      <c r="D18" s="196"/>
      <c r="E18" s="196"/>
      <c r="F18" s="95" t="s">
        <v>44</v>
      </c>
      <c r="G18" s="196"/>
      <c r="H18" s="196"/>
      <c r="I18" s="196"/>
    </row>
    <row r="19" spans="2:9" x14ac:dyDescent="0.2">
      <c r="B19" s="97" t="s">
        <v>196</v>
      </c>
      <c r="C19" s="196"/>
      <c r="D19" s="196"/>
      <c r="E19" s="196"/>
      <c r="F19" s="95" t="s">
        <v>42</v>
      </c>
      <c r="G19" s="196"/>
      <c r="H19" s="196"/>
      <c r="I19" s="196"/>
    </row>
    <row r="20" spans="2:9" x14ac:dyDescent="0.2">
      <c r="B20" s="97" t="s">
        <v>199</v>
      </c>
      <c r="C20" s="196"/>
      <c r="D20" s="196"/>
      <c r="E20" s="196"/>
      <c r="F20" s="95" t="s">
        <v>43</v>
      </c>
      <c r="G20" s="196"/>
      <c r="H20" s="196"/>
      <c r="I20" s="196"/>
    </row>
    <row r="21" spans="2:9" x14ac:dyDescent="0.2">
      <c r="B21" s="97" t="s">
        <v>197</v>
      </c>
      <c r="C21" s="196"/>
      <c r="D21" s="196"/>
      <c r="E21" s="196"/>
      <c r="F21" s="95" t="s">
        <v>41</v>
      </c>
      <c r="G21" s="196"/>
      <c r="H21" s="196"/>
      <c r="I21" s="196"/>
    </row>
    <row r="22" spans="2:9" x14ac:dyDescent="0.2">
      <c r="B22" s="97" t="s">
        <v>198</v>
      </c>
      <c r="C22" s="30"/>
      <c r="D22" s="30"/>
      <c r="E22" s="30"/>
      <c r="F22" s="98" t="s">
        <v>227</v>
      </c>
      <c r="G22" s="196"/>
      <c r="H22" s="196"/>
      <c r="I22" s="196"/>
    </row>
    <row r="23" spans="2:9" x14ac:dyDescent="0.2">
      <c r="B23" s="83" t="s">
        <v>201</v>
      </c>
      <c r="C23" s="30"/>
      <c r="D23" s="30"/>
      <c r="E23" s="30"/>
      <c r="F23" s="95" t="s">
        <v>200</v>
      </c>
      <c r="G23" s="196"/>
      <c r="H23" s="196"/>
      <c r="I23" s="196"/>
    </row>
    <row r="24" spans="2:9" x14ac:dyDescent="0.2">
      <c r="B24" s="71"/>
      <c r="C24" s="72"/>
      <c r="D24" s="72"/>
      <c r="E24" s="72"/>
      <c r="F24" s="98" t="s">
        <v>199</v>
      </c>
      <c r="G24" s="196"/>
      <c r="H24" s="196"/>
      <c r="I24" s="196"/>
    </row>
    <row r="25" spans="2:9" x14ac:dyDescent="0.2">
      <c r="B25" s="71"/>
      <c r="C25" s="72"/>
      <c r="D25" s="72"/>
      <c r="E25" s="72"/>
      <c r="F25" s="95" t="s">
        <v>45</v>
      </c>
      <c r="G25" s="196"/>
      <c r="H25" s="196"/>
      <c r="I25" s="196"/>
    </row>
    <row r="26" spans="2:9" x14ac:dyDescent="0.2">
      <c r="B26" s="71"/>
      <c r="C26" s="72"/>
      <c r="D26" s="72"/>
      <c r="E26" s="72"/>
      <c r="F26" s="95" t="s">
        <v>210</v>
      </c>
      <c r="G26" s="196"/>
      <c r="H26" s="260"/>
      <c r="I26" s="261"/>
    </row>
    <row r="27" spans="2:9" ht="13.5" thickBot="1" x14ac:dyDescent="0.25">
      <c r="B27" s="99" t="s">
        <v>209</v>
      </c>
      <c r="C27" s="100">
        <f>SUM(C6,C7,C15,C19,C20,C21,C23)</f>
        <v>0</v>
      </c>
      <c r="D27" s="101"/>
      <c r="E27" s="101"/>
      <c r="F27" s="102"/>
      <c r="G27" s="103">
        <f>SUM(G6,G13,G23,G24,G25,G26)</f>
        <v>0</v>
      </c>
      <c r="H27" s="263"/>
      <c r="I27" s="264"/>
    </row>
    <row r="28" spans="2:9" x14ac:dyDescent="0.2">
      <c r="B28" s="71"/>
      <c r="C28" s="72"/>
      <c r="D28" s="72"/>
      <c r="E28" s="72"/>
      <c r="F28" s="31"/>
      <c r="G28" s="31"/>
      <c r="H28" s="31"/>
      <c r="I28" s="104"/>
    </row>
    <row r="29" spans="2:9" x14ac:dyDescent="0.2">
      <c r="B29" s="105" t="s">
        <v>46</v>
      </c>
      <c r="C29" s="106"/>
      <c r="D29" s="106" t="s">
        <v>262</v>
      </c>
      <c r="E29" s="107" t="s">
        <v>263</v>
      </c>
      <c r="F29" s="31"/>
      <c r="G29" s="31"/>
      <c r="H29" s="31"/>
      <c r="I29" s="104"/>
    </row>
    <row r="30" spans="2:9" x14ac:dyDescent="0.2">
      <c r="B30" s="71" t="s">
        <v>47</v>
      </c>
      <c r="C30" s="72"/>
      <c r="D30" s="196"/>
      <c r="E30" s="196"/>
      <c r="F30" s="31"/>
      <c r="G30" s="31"/>
      <c r="H30" s="31"/>
      <c r="I30" s="104"/>
    </row>
    <row r="31" spans="2:9" x14ac:dyDescent="0.2">
      <c r="B31" s="71" t="s">
        <v>50</v>
      </c>
      <c r="C31" s="72"/>
      <c r="D31" s="196"/>
      <c r="E31" s="196"/>
      <c r="F31" s="31"/>
      <c r="G31" s="31"/>
      <c r="H31" s="31"/>
      <c r="I31" s="104"/>
    </row>
    <row r="32" spans="2:9" x14ac:dyDescent="0.2">
      <c r="B32" s="71" t="s">
        <v>49</v>
      </c>
      <c r="C32" s="72"/>
      <c r="D32" s="196"/>
      <c r="E32" s="196"/>
      <c r="F32" s="31"/>
      <c r="G32" s="31"/>
      <c r="H32" s="31"/>
      <c r="I32" s="104"/>
    </row>
    <row r="33" spans="2:9" ht="13.5" thickBot="1" x14ac:dyDescent="0.25">
      <c r="B33" s="108" t="s">
        <v>48</v>
      </c>
      <c r="C33" s="109"/>
      <c r="D33" s="196"/>
      <c r="E33" s="196"/>
      <c r="F33" s="110"/>
      <c r="G33" s="31"/>
      <c r="H33" s="31"/>
      <c r="I33" s="104"/>
    </row>
    <row r="34" spans="2:9" ht="21.75" customHeight="1" thickBot="1" x14ac:dyDescent="0.25">
      <c r="B34" s="71"/>
      <c r="C34" s="72"/>
      <c r="D34" s="72"/>
      <c r="E34" s="72"/>
      <c r="F34" s="72"/>
      <c r="G34" s="72"/>
      <c r="H34" s="72"/>
      <c r="I34" s="111"/>
    </row>
    <row r="35" spans="2:9" ht="15.75" x14ac:dyDescent="0.2">
      <c r="B35" s="112" t="s">
        <v>57</v>
      </c>
      <c r="C35" s="113"/>
      <c r="D35" s="113"/>
      <c r="E35" s="113"/>
      <c r="F35" s="113"/>
      <c r="G35" s="113"/>
      <c r="H35" s="113"/>
      <c r="I35" s="114"/>
    </row>
    <row r="36" spans="2:9" x14ac:dyDescent="0.2">
      <c r="B36" s="115"/>
      <c r="C36" s="116"/>
      <c r="D36" s="70" t="s">
        <v>262</v>
      </c>
      <c r="E36" s="70" t="s">
        <v>263</v>
      </c>
      <c r="F36" s="116"/>
      <c r="G36" s="116"/>
      <c r="H36" s="70" t="s">
        <v>262</v>
      </c>
      <c r="I36" s="117" t="s">
        <v>263</v>
      </c>
    </row>
    <row r="37" spans="2:9" x14ac:dyDescent="0.2">
      <c r="B37" s="118" t="s">
        <v>51</v>
      </c>
      <c r="C37" s="119"/>
      <c r="D37" s="196"/>
      <c r="E37" s="196"/>
      <c r="F37" s="210" t="s">
        <v>279</v>
      </c>
      <c r="G37" s="72"/>
      <c r="H37" s="196"/>
      <c r="I37" s="196"/>
    </row>
    <row r="38" spans="2:9" x14ac:dyDescent="0.2">
      <c r="B38" s="71" t="s">
        <v>52</v>
      </c>
      <c r="C38" s="72"/>
      <c r="D38" s="196"/>
      <c r="E38" s="196"/>
      <c r="F38" s="72" t="s">
        <v>55</v>
      </c>
      <c r="G38" s="72"/>
      <c r="H38" s="196"/>
      <c r="I38" s="196"/>
    </row>
    <row r="39" spans="2:9" x14ac:dyDescent="0.2">
      <c r="B39" s="71" t="s">
        <v>53</v>
      </c>
      <c r="C39" s="72"/>
      <c r="D39" s="196"/>
      <c r="E39" s="196"/>
      <c r="F39" s="72"/>
      <c r="G39" s="72"/>
      <c r="H39" s="72"/>
      <c r="I39" s="111"/>
    </row>
    <row r="40" spans="2:9" x14ac:dyDescent="0.2">
      <c r="B40" s="71" t="s">
        <v>54</v>
      </c>
      <c r="C40" s="72"/>
      <c r="D40" s="196"/>
      <c r="E40" s="196"/>
      <c r="F40" s="120" t="s">
        <v>56</v>
      </c>
      <c r="G40" s="72"/>
      <c r="H40" s="196"/>
      <c r="I40" s="196"/>
    </row>
    <row r="41" spans="2:9" x14ac:dyDescent="0.2">
      <c r="B41" s="71" t="s">
        <v>158</v>
      </c>
      <c r="C41" s="72"/>
      <c r="D41" s="196"/>
      <c r="E41" s="196"/>
      <c r="F41" s="120"/>
      <c r="G41" s="72"/>
      <c r="H41" s="72"/>
      <c r="I41" s="111"/>
    </row>
    <row r="42" spans="2:9" ht="15" customHeight="1" thickBot="1" x14ac:dyDescent="0.25">
      <c r="B42" s="108" t="s">
        <v>159</v>
      </c>
      <c r="C42" s="109"/>
      <c r="D42" s="196"/>
      <c r="E42" s="196"/>
      <c r="F42" s="122"/>
      <c r="G42" s="109"/>
      <c r="H42" s="109"/>
      <c r="I42" s="123"/>
    </row>
  </sheetData>
  <sheetProtection password="F0AF" sheet="1" objects="1" scenarios="1" selectLockedCells="1"/>
  <mergeCells count="3">
    <mergeCell ref="B2:I2"/>
    <mergeCell ref="B4:I4"/>
    <mergeCell ref="B3:I3"/>
  </mergeCells>
  <phoneticPr fontId="7" type="noConversion"/>
  <conditionalFormatting sqref="C9:C23 D10:E10 D12:E12 D14:E23">
    <cfRule type="expression" dxfId="107" priority="149" stopIfTrue="1">
      <formula>ISBLANK(C9)</formula>
    </cfRule>
    <cfRule type="expression" dxfId="106" priority="150" stopIfTrue="1">
      <formula>ISBLANK(C9)</formula>
    </cfRule>
    <cfRule type="expression" priority="151" stopIfTrue="1">
      <formula>ISBLANK(C9)</formula>
    </cfRule>
    <cfRule type="expression" dxfId="105" priority="152" stopIfTrue="1">
      <formula>ISBLANK(C9)</formula>
    </cfRule>
  </conditionalFormatting>
  <conditionalFormatting sqref="C6:E8">
    <cfRule type="expression" dxfId="104" priority="157" stopIfTrue="1">
      <formula>ISBLANK(C6)</formula>
    </cfRule>
    <cfRule type="expression" dxfId="103" priority="158" stopIfTrue="1">
      <formula>ISBLANK(C6)</formula>
    </cfRule>
    <cfRule type="expression" priority="159" stopIfTrue="1">
      <formula>ISBLANK(C6)</formula>
    </cfRule>
    <cfRule type="expression" dxfId="102" priority="160" stopIfTrue="1">
      <formula>ISBLANK(C6)</formula>
    </cfRule>
  </conditionalFormatting>
  <conditionalFormatting sqref="C6:E8">
    <cfRule type="expression" dxfId="101" priority="153" stopIfTrue="1">
      <formula>ISBLANK(C6)</formula>
    </cfRule>
    <cfRule type="expression" dxfId="100" priority="154">
      <formula>ISBLANK(C6)</formula>
    </cfRule>
    <cfRule type="expression" priority="155">
      <formula>ISBLANK(C6)</formula>
    </cfRule>
    <cfRule type="expression" dxfId="99" priority="156">
      <formula>ISBLANK(C6)</formula>
    </cfRule>
  </conditionalFormatting>
  <conditionalFormatting sqref="C9:C23 D10:E10 D12:E12 D14:E23">
    <cfRule type="expression" dxfId="98" priority="145" stopIfTrue="1">
      <formula>ISBLANK(C9)</formula>
    </cfRule>
    <cfRule type="expression" dxfId="97" priority="146">
      <formula>ISBLANK(C9)</formula>
    </cfRule>
    <cfRule type="expression" priority="147">
      <formula>ISBLANK(C9)</formula>
    </cfRule>
    <cfRule type="expression" dxfId="96" priority="148">
      <formula>ISBLANK(C9)</formula>
    </cfRule>
  </conditionalFormatting>
  <conditionalFormatting sqref="G8:I25 G26">
    <cfRule type="expression" dxfId="95" priority="53" stopIfTrue="1">
      <formula>ISBLANK(G8)</formula>
    </cfRule>
    <cfRule type="expression" dxfId="94" priority="54" stopIfTrue="1">
      <formula>ISBLANK(G8)</formula>
    </cfRule>
    <cfRule type="expression" priority="55" stopIfTrue="1">
      <formula>ISBLANK(G8)</formula>
    </cfRule>
    <cfRule type="expression" dxfId="93" priority="56" stopIfTrue="1">
      <formula>ISBLANK(G8)</formula>
    </cfRule>
  </conditionalFormatting>
  <conditionalFormatting sqref="G8:I25 G26">
    <cfRule type="expression" dxfId="92" priority="49" stopIfTrue="1">
      <formula>ISBLANK(G8)</formula>
    </cfRule>
    <cfRule type="expression" dxfId="91" priority="50">
      <formula>ISBLANK(G8)</formula>
    </cfRule>
    <cfRule type="expression" priority="51">
      <formula>ISBLANK(G8)</formula>
    </cfRule>
    <cfRule type="expression" dxfId="90" priority="52">
      <formula>ISBLANK(G8)</formula>
    </cfRule>
  </conditionalFormatting>
  <conditionalFormatting sqref="G6:I6 G7">
    <cfRule type="expression" dxfId="89" priority="45" stopIfTrue="1">
      <formula>ISBLANK(G6)</formula>
    </cfRule>
    <cfRule type="expression" dxfId="88" priority="46" stopIfTrue="1">
      <formula>ISBLANK(G6)</formula>
    </cfRule>
    <cfRule type="expression" priority="47" stopIfTrue="1">
      <formula>ISBLANK(G6)</formula>
    </cfRule>
    <cfRule type="expression" dxfId="87" priority="48" stopIfTrue="1">
      <formula>ISBLANK(G6)</formula>
    </cfRule>
  </conditionalFormatting>
  <conditionalFormatting sqref="G6:I6 G7">
    <cfRule type="expression" dxfId="86" priority="41" stopIfTrue="1">
      <formula>ISBLANK(G6)</formula>
    </cfRule>
    <cfRule type="expression" dxfId="85" priority="42">
      <formula>ISBLANK(G6)</formula>
    </cfRule>
    <cfRule type="expression" priority="43">
      <formula>ISBLANK(G6)</formula>
    </cfRule>
    <cfRule type="expression" dxfId="84" priority="44">
      <formula>ISBLANK(G6)</formula>
    </cfRule>
  </conditionalFormatting>
  <conditionalFormatting sqref="D30:E33">
    <cfRule type="expression" dxfId="83" priority="37" stopIfTrue="1">
      <formula>ISBLANK(D30)</formula>
    </cfRule>
    <cfRule type="expression" dxfId="82" priority="38" stopIfTrue="1">
      <formula>ISBLANK(D30)</formula>
    </cfRule>
    <cfRule type="expression" priority="39" stopIfTrue="1">
      <formula>ISBLANK(D30)</formula>
    </cfRule>
    <cfRule type="expression" dxfId="81" priority="40" stopIfTrue="1">
      <formula>ISBLANK(D30)</formula>
    </cfRule>
  </conditionalFormatting>
  <conditionalFormatting sqref="D30:E33">
    <cfRule type="expression" dxfId="80" priority="33" stopIfTrue="1">
      <formula>ISBLANK(D30)</formula>
    </cfRule>
    <cfRule type="expression" dxfId="79" priority="34">
      <formula>ISBLANK(D30)</formula>
    </cfRule>
    <cfRule type="expression" priority="35">
      <formula>ISBLANK(D30)</formula>
    </cfRule>
    <cfRule type="expression" dxfId="78" priority="36">
      <formula>ISBLANK(D30)</formula>
    </cfRule>
  </conditionalFormatting>
  <conditionalFormatting sqref="D37:E42">
    <cfRule type="expression" dxfId="77" priority="29" stopIfTrue="1">
      <formula>ISBLANK(D37)</formula>
    </cfRule>
    <cfRule type="expression" dxfId="76" priority="30" stopIfTrue="1">
      <formula>ISBLANK(D37)</formula>
    </cfRule>
    <cfRule type="expression" priority="31" stopIfTrue="1">
      <formula>ISBLANK(D37)</formula>
    </cfRule>
    <cfRule type="expression" dxfId="75" priority="32" stopIfTrue="1">
      <formula>ISBLANK(D37)</formula>
    </cfRule>
  </conditionalFormatting>
  <conditionalFormatting sqref="D37:E42">
    <cfRule type="expression" dxfId="74" priority="25" stopIfTrue="1">
      <formula>ISBLANK(D37)</formula>
    </cfRule>
    <cfRule type="expression" dxfId="73" priority="26">
      <formula>ISBLANK(D37)</formula>
    </cfRule>
    <cfRule type="expression" priority="27">
      <formula>ISBLANK(D37)</formula>
    </cfRule>
    <cfRule type="expression" dxfId="72" priority="28">
      <formula>ISBLANK(D37)</formula>
    </cfRule>
  </conditionalFormatting>
  <conditionalFormatting sqref="H37:I37">
    <cfRule type="expression" dxfId="71" priority="21" stopIfTrue="1">
      <formula>ISBLANK(H37)</formula>
    </cfRule>
    <cfRule type="expression" dxfId="70" priority="22" stopIfTrue="1">
      <formula>ISBLANK(H37)</formula>
    </cfRule>
    <cfRule type="expression" priority="23" stopIfTrue="1">
      <formula>ISBLANK(H37)</formula>
    </cfRule>
    <cfRule type="expression" dxfId="69" priority="24" stopIfTrue="1">
      <formula>ISBLANK(H37)</formula>
    </cfRule>
  </conditionalFormatting>
  <conditionalFormatting sqref="H37:I37">
    <cfRule type="expression" dxfId="68" priority="17" stopIfTrue="1">
      <formula>ISBLANK(H37)</formula>
    </cfRule>
    <cfRule type="expression" dxfId="67" priority="18">
      <formula>ISBLANK(H37)</formula>
    </cfRule>
    <cfRule type="expression" priority="19">
      <formula>ISBLANK(H37)</formula>
    </cfRule>
    <cfRule type="expression" dxfId="66" priority="20">
      <formula>ISBLANK(H37)</formula>
    </cfRule>
  </conditionalFormatting>
  <conditionalFormatting sqref="H38:I38">
    <cfRule type="expression" dxfId="65" priority="13" stopIfTrue="1">
      <formula>ISBLANK(H38)</formula>
    </cfRule>
    <cfRule type="expression" dxfId="64" priority="14" stopIfTrue="1">
      <formula>ISBLANK(H38)</formula>
    </cfRule>
    <cfRule type="expression" priority="15" stopIfTrue="1">
      <formula>ISBLANK(H38)</formula>
    </cfRule>
    <cfRule type="expression" dxfId="63" priority="16" stopIfTrue="1">
      <formula>ISBLANK(H38)</formula>
    </cfRule>
  </conditionalFormatting>
  <conditionalFormatting sqref="H38:I38">
    <cfRule type="expression" dxfId="62" priority="9" stopIfTrue="1">
      <formula>ISBLANK(H38)</formula>
    </cfRule>
    <cfRule type="expression" dxfId="61" priority="10">
      <formula>ISBLANK(H38)</formula>
    </cfRule>
    <cfRule type="expression" priority="11">
      <formula>ISBLANK(H38)</formula>
    </cfRule>
    <cfRule type="expression" dxfId="60" priority="12">
      <formula>ISBLANK(H38)</formula>
    </cfRule>
  </conditionalFormatting>
  <conditionalFormatting sqref="H40:I40">
    <cfRule type="expression" dxfId="59" priority="5" stopIfTrue="1">
      <formula>ISBLANK(H40)</formula>
    </cfRule>
    <cfRule type="expression" dxfId="58" priority="6" stopIfTrue="1">
      <formula>ISBLANK(H40)</formula>
    </cfRule>
    <cfRule type="expression" priority="7" stopIfTrue="1">
      <formula>ISBLANK(H40)</formula>
    </cfRule>
    <cfRule type="expression" dxfId="57" priority="8" stopIfTrue="1">
      <formula>ISBLANK(H40)</formula>
    </cfRule>
  </conditionalFormatting>
  <conditionalFormatting sqref="H40:I40">
    <cfRule type="expression" dxfId="56" priority="1" stopIfTrue="1">
      <formula>ISBLANK(H40)</formula>
    </cfRule>
    <cfRule type="expression" dxfId="55" priority="2">
      <formula>ISBLANK(H40)</formula>
    </cfRule>
    <cfRule type="expression" priority="3">
      <formula>ISBLANK(H40)</formula>
    </cfRule>
    <cfRule type="expression" dxfId="54" priority="4">
      <formula>ISBLANK(H40)</formula>
    </cfRule>
  </conditionalFormatting>
  <pageMargins left="0.25" right="0.16" top="1" bottom="1" header="0.5" footer="0.5"/>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view="pageBreakPreview" topLeftCell="A4" zoomScale="90" zoomScaleNormal="100" workbookViewId="0">
      <selection activeCell="J14" sqref="J14"/>
    </sheetView>
  </sheetViews>
  <sheetFormatPr defaultRowHeight="12.75" x14ac:dyDescent="0.2"/>
  <cols>
    <col min="1" max="1" width="0.7109375" style="24" customWidth="1"/>
    <col min="2" max="2" width="15" style="24" customWidth="1"/>
    <col min="3" max="3" width="16.42578125" style="24" customWidth="1"/>
    <col min="4" max="4" width="17.85546875" style="24" customWidth="1"/>
    <col min="5" max="5" width="15.42578125" style="24" customWidth="1"/>
    <col min="6" max="8" width="13.7109375" style="24" customWidth="1"/>
    <col min="9" max="9" width="18.7109375" style="24" customWidth="1"/>
    <col min="10" max="10" width="18.42578125" style="24" customWidth="1"/>
    <col min="11" max="11" width="13.5703125" style="24" customWidth="1"/>
    <col min="12" max="12" width="20.140625" style="24" customWidth="1"/>
    <col min="13" max="16384" width="9.140625" style="24"/>
  </cols>
  <sheetData>
    <row r="1" spans="2:12" ht="5.25" customHeight="1" thickBot="1" x14ac:dyDescent="0.25"/>
    <row r="2" spans="2:12" ht="21" customHeight="1" thickBot="1" x14ac:dyDescent="0.25">
      <c r="B2" s="365" t="str">
        <f>'ILAAP Table1 Balance Sheet'!B2:N2</f>
        <v>PLEASE FILL IN THE NAME OF THE INSTITUTION HERE</v>
      </c>
      <c r="C2" s="366"/>
      <c r="D2" s="366"/>
      <c r="E2" s="366"/>
      <c r="F2" s="366"/>
      <c r="G2" s="366"/>
      <c r="H2" s="366"/>
      <c r="I2" s="366"/>
      <c r="J2" s="366"/>
      <c r="K2" s="366"/>
      <c r="L2" s="367"/>
    </row>
    <row r="3" spans="2:12" ht="22.5" customHeight="1" x14ac:dyDescent="0.25">
      <c r="B3" s="362" t="s">
        <v>58</v>
      </c>
      <c r="C3" s="363"/>
      <c r="D3" s="363"/>
      <c r="E3" s="363"/>
      <c r="F3" s="363"/>
      <c r="G3" s="363"/>
      <c r="H3" s="363"/>
      <c r="I3" s="363"/>
      <c r="J3" s="363"/>
      <c r="K3" s="363"/>
      <c r="L3" s="364"/>
    </row>
    <row r="4" spans="2:12" x14ac:dyDescent="0.2">
      <c r="B4" s="124"/>
      <c r="C4" s="309" t="s">
        <v>11</v>
      </c>
      <c r="D4" s="309"/>
      <c r="E4" s="309"/>
      <c r="F4" s="309"/>
      <c r="G4" s="309"/>
      <c r="H4" s="309"/>
      <c r="I4" s="309"/>
      <c r="J4" s="309"/>
      <c r="K4" s="309"/>
      <c r="L4" s="316"/>
    </row>
    <row r="5" spans="2:12" ht="15.75" x14ac:dyDescent="0.25">
      <c r="B5" s="124"/>
      <c r="C5" s="379" t="s">
        <v>73</v>
      </c>
      <c r="D5" s="380"/>
      <c r="E5" s="381"/>
      <c r="F5" s="379" t="s">
        <v>72</v>
      </c>
      <c r="G5" s="380"/>
      <c r="H5" s="381"/>
      <c r="I5" s="379" t="s">
        <v>74</v>
      </c>
      <c r="J5" s="380"/>
      <c r="K5" s="380"/>
      <c r="L5" s="370" t="s">
        <v>213</v>
      </c>
    </row>
    <row r="6" spans="2:12" x14ac:dyDescent="0.2">
      <c r="B6" s="125"/>
      <c r="C6" s="126" t="s">
        <v>211</v>
      </c>
      <c r="D6" s="68" t="s">
        <v>286</v>
      </c>
      <c r="E6" s="127" t="s">
        <v>212</v>
      </c>
      <c r="F6" s="126" t="s">
        <v>80</v>
      </c>
      <c r="G6" s="68" t="s">
        <v>289</v>
      </c>
      <c r="H6" s="127" t="s">
        <v>212</v>
      </c>
      <c r="I6" s="126" t="s">
        <v>81</v>
      </c>
      <c r="J6" s="68" t="s">
        <v>289</v>
      </c>
      <c r="K6" s="68" t="s">
        <v>212</v>
      </c>
      <c r="L6" s="371"/>
    </row>
    <row r="7" spans="2:12" x14ac:dyDescent="0.2">
      <c r="B7" s="71" t="s">
        <v>59</v>
      </c>
      <c r="C7" s="30"/>
      <c r="D7" s="30"/>
      <c r="E7" s="30"/>
      <c r="F7" s="30"/>
      <c r="G7" s="30"/>
      <c r="H7" s="30"/>
      <c r="I7" s="30"/>
      <c r="J7" s="30"/>
      <c r="K7" s="30"/>
      <c r="L7" s="33"/>
    </row>
    <row r="8" spans="2:12" x14ac:dyDescent="0.2">
      <c r="B8" s="71" t="s">
        <v>60</v>
      </c>
      <c r="C8" s="30"/>
      <c r="D8" s="30"/>
      <c r="E8" s="30"/>
      <c r="F8" s="30"/>
      <c r="G8" s="30"/>
      <c r="H8" s="30"/>
      <c r="I8" s="30"/>
      <c r="J8" s="30"/>
      <c r="K8" s="30"/>
      <c r="L8" s="33"/>
    </row>
    <row r="9" spans="2:12" x14ac:dyDescent="0.2">
      <c r="B9" s="71" t="s">
        <v>61</v>
      </c>
      <c r="C9" s="30"/>
      <c r="D9" s="30"/>
      <c r="E9" s="30"/>
      <c r="F9" s="30"/>
      <c r="G9" s="30"/>
      <c r="H9" s="30"/>
      <c r="I9" s="30"/>
      <c r="J9" s="30"/>
      <c r="K9" s="30"/>
      <c r="L9" s="33"/>
    </row>
    <row r="10" spans="2:12" x14ac:dyDescent="0.2">
      <c r="B10" s="71" t="s">
        <v>62</v>
      </c>
      <c r="C10" s="30"/>
      <c r="D10" s="30"/>
      <c r="E10" s="30"/>
      <c r="F10" s="30"/>
      <c r="G10" s="30"/>
      <c r="H10" s="30"/>
      <c r="I10" s="30"/>
      <c r="J10" s="30"/>
      <c r="K10" s="30"/>
      <c r="L10" s="33"/>
    </row>
    <row r="11" spans="2:12" x14ac:dyDescent="0.2">
      <c r="B11" s="71" t="s">
        <v>63</v>
      </c>
      <c r="C11" s="30"/>
      <c r="D11" s="30"/>
      <c r="E11" s="30"/>
      <c r="F11" s="30"/>
      <c r="G11" s="30"/>
      <c r="H11" s="30"/>
      <c r="I11" s="30"/>
      <c r="J11" s="30"/>
      <c r="K11" s="30"/>
      <c r="L11" s="33"/>
    </row>
    <row r="12" spans="2:12" x14ac:dyDescent="0.2">
      <c r="B12" s="71" t="s">
        <v>64</v>
      </c>
      <c r="C12" s="30"/>
      <c r="D12" s="30"/>
      <c r="E12" s="30"/>
      <c r="F12" s="30"/>
      <c r="G12" s="30"/>
      <c r="H12" s="30"/>
      <c r="I12" s="30"/>
      <c r="J12" s="30"/>
      <c r="K12" s="30"/>
      <c r="L12" s="33"/>
    </row>
    <row r="13" spans="2:12" x14ac:dyDescent="0.2">
      <c r="B13" s="128" t="s">
        <v>65</v>
      </c>
      <c r="C13" s="30"/>
      <c r="D13" s="30"/>
      <c r="E13" s="30"/>
      <c r="F13" s="30"/>
      <c r="G13" s="30"/>
      <c r="H13" s="30"/>
      <c r="I13" s="30"/>
      <c r="J13" s="30"/>
      <c r="K13" s="30"/>
      <c r="L13" s="33"/>
    </row>
    <row r="14" spans="2:12" x14ac:dyDescent="0.2">
      <c r="B14" s="71" t="s">
        <v>66</v>
      </c>
      <c r="C14" s="30"/>
      <c r="D14" s="30"/>
      <c r="E14" s="30"/>
      <c r="F14" s="30"/>
      <c r="G14" s="30"/>
      <c r="H14" s="30"/>
      <c r="I14" s="30"/>
      <c r="J14" s="30"/>
      <c r="K14" s="30"/>
      <c r="L14" s="33"/>
    </row>
    <row r="15" spans="2:12" x14ac:dyDescent="0.2">
      <c r="B15" s="71" t="s">
        <v>67</v>
      </c>
      <c r="C15" s="30"/>
      <c r="D15" s="30"/>
      <c r="E15" s="30"/>
      <c r="F15" s="30"/>
      <c r="G15" s="30"/>
      <c r="H15" s="30"/>
      <c r="I15" s="30"/>
      <c r="J15" s="30"/>
      <c r="K15" s="30"/>
      <c r="L15" s="33"/>
    </row>
    <row r="16" spans="2:12" x14ac:dyDescent="0.2">
      <c r="B16" s="71" t="s">
        <v>68</v>
      </c>
      <c r="C16" s="30"/>
      <c r="D16" s="30"/>
      <c r="E16" s="30"/>
      <c r="F16" s="30"/>
      <c r="G16" s="30"/>
      <c r="H16" s="30"/>
      <c r="I16" s="30"/>
      <c r="J16" s="30"/>
      <c r="K16" s="30"/>
      <c r="L16" s="33"/>
    </row>
    <row r="17" spans="2:12" x14ac:dyDescent="0.2">
      <c r="B17" s="71" t="s">
        <v>69</v>
      </c>
      <c r="C17" s="30"/>
      <c r="D17" s="30"/>
      <c r="E17" s="30"/>
      <c r="F17" s="30"/>
      <c r="G17" s="30"/>
      <c r="H17" s="30"/>
      <c r="I17" s="30"/>
      <c r="J17" s="30"/>
      <c r="K17" s="30"/>
      <c r="L17" s="33"/>
    </row>
    <row r="18" spans="2:12" x14ac:dyDescent="0.2">
      <c r="B18" s="71" t="s">
        <v>70</v>
      </c>
      <c r="C18" s="30"/>
      <c r="D18" s="30"/>
      <c r="E18" s="30"/>
      <c r="F18" s="30"/>
      <c r="G18" s="30"/>
      <c r="H18" s="30"/>
      <c r="I18" s="30"/>
      <c r="J18" s="30"/>
      <c r="K18" s="30"/>
      <c r="L18" s="33"/>
    </row>
    <row r="19" spans="2:12" ht="13.5" thickBot="1" x14ac:dyDescent="0.25">
      <c r="B19" s="108" t="s">
        <v>71</v>
      </c>
      <c r="C19" s="30"/>
      <c r="D19" s="30"/>
      <c r="E19" s="30"/>
      <c r="F19" s="30"/>
      <c r="G19" s="30"/>
      <c r="H19" s="30"/>
      <c r="I19" s="30"/>
      <c r="J19" s="30"/>
      <c r="K19" s="30"/>
      <c r="L19" s="33"/>
    </row>
    <row r="20" spans="2:12" ht="6" customHeight="1" x14ac:dyDescent="0.2">
      <c r="B20" s="71"/>
      <c r="C20" s="72"/>
      <c r="D20" s="72"/>
      <c r="E20" s="72"/>
      <c r="F20" s="72"/>
      <c r="G20" s="72"/>
      <c r="H20" s="72"/>
      <c r="I20" s="72"/>
      <c r="J20" s="72"/>
      <c r="K20" s="72"/>
      <c r="L20" s="111"/>
    </row>
    <row r="21" spans="2:12" ht="15.75" x14ac:dyDescent="0.25">
      <c r="B21" s="372" t="s">
        <v>82</v>
      </c>
      <c r="C21" s="373"/>
      <c r="D21" s="373"/>
      <c r="E21" s="373"/>
      <c r="F21" s="373"/>
      <c r="G21" s="373"/>
      <c r="H21" s="373"/>
      <c r="I21" s="373"/>
      <c r="J21" s="373"/>
      <c r="K21" s="373"/>
      <c r="L21" s="374"/>
    </row>
    <row r="22" spans="2:12" ht="38.25" customHeight="1" x14ac:dyDescent="0.2">
      <c r="B22" s="377"/>
      <c r="C22" s="378"/>
      <c r="D22" s="378"/>
      <c r="E22" s="129"/>
      <c r="F22" s="130" t="s">
        <v>79</v>
      </c>
      <c r="G22" s="207" t="s">
        <v>277</v>
      </c>
      <c r="H22" s="254" t="s">
        <v>285</v>
      </c>
      <c r="I22" s="208"/>
      <c r="J22" s="208"/>
      <c r="K22" s="131" t="s">
        <v>228</v>
      </c>
      <c r="L22" s="132" t="s">
        <v>232</v>
      </c>
    </row>
    <row r="23" spans="2:12" x14ac:dyDescent="0.2">
      <c r="B23" s="375" t="s">
        <v>88</v>
      </c>
      <c r="C23" s="376"/>
      <c r="D23" s="376"/>
      <c r="E23" s="133"/>
      <c r="F23" s="175">
        <f>'ILAAP Table1 Balance Sheet'!G44</f>
        <v>0</v>
      </c>
      <c r="G23" s="30"/>
      <c r="H23" s="238"/>
      <c r="I23" s="206"/>
      <c r="J23" s="206"/>
      <c r="K23" s="30"/>
      <c r="L23" s="135"/>
    </row>
    <row r="24" spans="2:12" x14ac:dyDescent="0.2">
      <c r="B24" s="368" t="s">
        <v>89</v>
      </c>
      <c r="C24" s="369"/>
      <c r="D24" s="369"/>
      <c r="E24" s="136"/>
      <c r="F24" s="175">
        <f>'ILAAP Table1 Balance Sheet'!N62</f>
        <v>0</v>
      </c>
      <c r="G24" s="30"/>
      <c r="H24" s="30"/>
      <c r="I24" s="206"/>
      <c r="J24" s="206"/>
      <c r="K24" s="30"/>
      <c r="L24" s="135"/>
    </row>
    <row r="25" spans="2:12" x14ac:dyDescent="0.2">
      <c r="B25" s="137" t="s">
        <v>142</v>
      </c>
      <c r="C25" s="138"/>
      <c r="D25" s="138"/>
      <c r="E25" s="139"/>
      <c r="F25" s="175">
        <f>'ILAAP Table1 Balance Sheet'!N31</f>
        <v>0</v>
      </c>
      <c r="G25" s="30"/>
      <c r="H25" s="30"/>
      <c r="I25" s="206"/>
      <c r="J25" s="206"/>
      <c r="K25" s="30"/>
      <c r="L25" s="135"/>
    </row>
    <row r="26" spans="2:12" x14ac:dyDescent="0.2">
      <c r="B26" s="137" t="s">
        <v>90</v>
      </c>
      <c r="C26" s="140"/>
      <c r="D26" s="140"/>
      <c r="E26" s="129"/>
      <c r="F26" s="175">
        <f>'ILAAP Table5 Stress Test'!G8</f>
        <v>0</v>
      </c>
      <c r="G26" s="30"/>
      <c r="H26" s="30"/>
      <c r="I26" s="206"/>
      <c r="J26" s="206"/>
      <c r="K26" s="30"/>
      <c r="L26" s="135"/>
    </row>
    <row r="27" spans="2:12" x14ac:dyDescent="0.2">
      <c r="B27" s="137" t="s">
        <v>91</v>
      </c>
      <c r="C27" s="140"/>
      <c r="D27" s="140"/>
      <c r="E27" s="129"/>
      <c r="F27" s="175">
        <f>'ILAAP Table5 Stress Test'!G9</f>
        <v>0</v>
      </c>
      <c r="G27" s="30"/>
      <c r="H27" s="30"/>
      <c r="I27" s="206"/>
      <c r="J27" s="206"/>
      <c r="K27" s="30"/>
      <c r="L27" s="135"/>
    </row>
    <row r="28" spans="2:12" x14ac:dyDescent="0.2">
      <c r="B28" s="137" t="s">
        <v>92</v>
      </c>
      <c r="C28" s="140"/>
      <c r="D28" s="140"/>
      <c r="E28" s="129"/>
      <c r="F28" s="175">
        <f>'ILAAP Table5 Stress Test'!G10</f>
        <v>0</v>
      </c>
      <c r="G28" s="30"/>
      <c r="H28" s="30"/>
      <c r="I28" s="206"/>
      <c r="J28" s="206"/>
      <c r="K28" s="30"/>
      <c r="L28" s="135"/>
    </row>
    <row r="29" spans="2:12" x14ac:dyDescent="0.2">
      <c r="B29" s="137" t="s">
        <v>93</v>
      </c>
      <c r="C29" s="140"/>
      <c r="D29" s="140"/>
      <c r="E29" s="129"/>
      <c r="F29" s="175">
        <f>'ILAAP Table5 Stress Test'!G11</f>
        <v>0</v>
      </c>
      <c r="G29" s="30"/>
      <c r="H29" s="30"/>
      <c r="I29" s="206"/>
      <c r="J29" s="206"/>
      <c r="K29" s="30"/>
      <c r="L29" s="135"/>
    </row>
    <row r="30" spans="2:12" x14ac:dyDescent="0.2">
      <c r="B30" s="141" t="s">
        <v>94</v>
      </c>
      <c r="C30" s="142"/>
      <c r="D30" s="142"/>
      <c r="E30" s="143"/>
      <c r="F30" s="175">
        <f>'ILAAP Table5 Stress Test'!G12</f>
        <v>0</v>
      </c>
      <c r="G30" s="30"/>
      <c r="H30" s="30"/>
      <c r="I30" s="206"/>
      <c r="J30" s="206"/>
      <c r="K30" s="30"/>
      <c r="L30" s="135"/>
    </row>
    <row r="31" spans="2:12" x14ac:dyDescent="0.2">
      <c r="B31" s="144" t="s">
        <v>141</v>
      </c>
      <c r="C31" s="145"/>
      <c r="D31" s="145"/>
      <c r="E31" s="129"/>
      <c r="F31" s="175">
        <f>'ILAAP Table5 Stress Test'!G13</f>
        <v>0</v>
      </c>
      <c r="G31" s="30"/>
      <c r="H31" s="30"/>
      <c r="I31" s="206"/>
      <c r="J31" s="206"/>
      <c r="K31" s="30"/>
      <c r="L31" s="135"/>
    </row>
    <row r="32" spans="2:12" x14ac:dyDescent="0.2">
      <c r="B32" s="146" t="s">
        <v>214</v>
      </c>
      <c r="C32" s="140"/>
      <c r="D32" s="140"/>
      <c r="E32" s="129"/>
      <c r="F32" s="175">
        <f>'ILAAP Table5 Stress Test'!G14</f>
        <v>0</v>
      </c>
      <c r="G32" s="30"/>
      <c r="H32" s="30"/>
      <c r="I32" s="206"/>
      <c r="J32" s="206"/>
      <c r="K32" s="30"/>
      <c r="L32" s="30"/>
    </row>
    <row r="33" spans="2:18" x14ac:dyDescent="0.2">
      <c r="B33" s="146" t="s">
        <v>215</v>
      </c>
      <c r="C33" s="140"/>
      <c r="D33" s="140"/>
      <c r="E33" s="129"/>
      <c r="F33" s="175">
        <f>'ILAAP Table5 Stress Test'!G15</f>
        <v>0</v>
      </c>
      <c r="G33" s="30"/>
      <c r="H33" s="30"/>
      <c r="I33" s="206"/>
      <c r="J33" s="206"/>
      <c r="K33" s="30"/>
      <c r="L33" s="30"/>
    </row>
    <row r="34" spans="2:18" x14ac:dyDescent="0.2">
      <c r="B34" s="137" t="s">
        <v>230</v>
      </c>
      <c r="C34" s="140"/>
      <c r="D34" s="140"/>
      <c r="E34" s="129"/>
      <c r="F34" s="175">
        <f>'ILAAP Table5 Stress Test'!G16</f>
        <v>0</v>
      </c>
      <c r="G34" s="30"/>
      <c r="H34" s="30"/>
      <c r="I34" s="206"/>
      <c r="J34" s="206"/>
      <c r="K34" s="30"/>
      <c r="L34" s="135"/>
    </row>
    <row r="35" spans="2:18" x14ac:dyDescent="0.2">
      <c r="B35" s="137" t="s">
        <v>231</v>
      </c>
      <c r="C35" s="140"/>
      <c r="D35" s="140"/>
      <c r="E35" s="129"/>
      <c r="F35" s="175">
        <f>'ILAAP Table5 Stress Test'!G17</f>
        <v>0</v>
      </c>
      <c r="G35" s="30"/>
      <c r="H35" s="30"/>
      <c r="I35" s="206"/>
      <c r="J35" s="206"/>
      <c r="K35" s="30"/>
      <c r="L35" s="135"/>
    </row>
    <row r="36" spans="2:18" x14ac:dyDescent="0.2">
      <c r="B36" s="137" t="s">
        <v>95</v>
      </c>
      <c r="C36" s="140"/>
      <c r="D36" s="140"/>
      <c r="E36" s="129"/>
      <c r="F36" s="175">
        <f>'ILAAP Table5 Stress Test'!G18</f>
        <v>0</v>
      </c>
      <c r="G36" s="30"/>
      <c r="H36" s="30"/>
      <c r="I36" s="206"/>
      <c r="J36" s="206"/>
      <c r="K36" s="30"/>
      <c r="L36" s="135"/>
      <c r="R36" s="31"/>
    </row>
    <row r="37" spans="2:18" x14ac:dyDescent="0.2">
      <c r="B37" s="137" t="s">
        <v>96</v>
      </c>
      <c r="C37" s="140"/>
      <c r="D37" s="140"/>
      <c r="E37" s="129"/>
      <c r="F37" s="175">
        <f>'ILAAP Table5 Stress Test'!G19</f>
        <v>0</v>
      </c>
      <c r="G37" s="30"/>
      <c r="H37" s="30"/>
      <c r="I37" s="206"/>
      <c r="J37" s="206"/>
      <c r="K37" s="30"/>
      <c r="L37" s="135"/>
    </row>
    <row r="38" spans="2:18" x14ac:dyDescent="0.2">
      <c r="B38" s="137" t="s">
        <v>97</v>
      </c>
      <c r="C38" s="140"/>
      <c r="D38" s="140"/>
      <c r="E38" s="129"/>
      <c r="F38" s="175">
        <f>'ILAAP Table5 Stress Test'!G20</f>
        <v>0</v>
      </c>
      <c r="G38" s="30"/>
      <c r="H38" s="30"/>
      <c r="I38" s="206"/>
      <c r="J38" s="206"/>
      <c r="K38" s="30"/>
      <c r="L38" s="135"/>
    </row>
    <row r="39" spans="2:18" x14ac:dyDescent="0.2">
      <c r="B39" s="137" t="s">
        <v>98</v>
      </c>
      <c r="C39" s="140"/>
      <c r="D39" s="140"/>
      <c r="E39" s="129"/>
      <c r="F39" s="175">
        <f>'ILAAP Table5 Stress Test'!G21</f>
        <v>0</v>
      </c>
      <c r="G39" s="30"/>
      <c r="H39" s="30"/>
      <c r="I39" s="206"/>
      <c r="J39" s="206"/>
      <c r="K39" s="30"/>
      <c r="L39" s="30"/>
    </row>
    <row r="40" spans="2:18" x14ac:dyDescent="0.2">
      <c r="B40" s="146" t="s">
        <v>216</v>
      </c>
      <c r="C40" s="140"/>
      <c r="D40" s="140"/>
      <c r="E40" s="129"/>
      <c r="F40" s="175">
        <f>'ILAAP Table5 Stress Test'!G22</f>
        <v>0</v>
      </c>
      <c r="G40" s="30"/>
      <c r="H40" s="30"/>
      <c r="I40" s="206"/>
      <c r="J40" s="206"/>
      <c r="K40" s="30"/>
      <c r="L40" s="30"/>
    </row>
    <row r="41" spans="2:18" x14ac:dyDescent="0.2">
      <c r="B41" s="146" t="s">
        <v>94</v>
      </c>
      <c r="C41" s="140"/>
      <c r="D41" s="140"/>
      <c r="E41" s="129"/>
      <c r="F41" s="30"/>
      <c r="G41" s="30"/>
      <c r="H41" s="30"/>
      <c r="I41" s="206"/>
      <c r="J41" s="206"/>
      <c r="K41" s="30"/>
      <c r="L41" s="30"/>
    </row>
    <row r="42" spans="2:18" x14ac:dyDescent="0.2">
      <c r="B42" s="147" t="s">
        <v>217</v>
      </c>
      <c r="C42" s="148"/>
      <c r="D42" s="148"/>
      <c r="E42" s="143"/>
      <c r="F42" s="30"/>
      <c r="G42" s="30"/>
      <c r="H42" s="30"/>
      <c r="I42" s="206"/>
      <c r="J42" s="206"/>
      <c r="K42" s="30"/>
      <c r="L42" s="30"/>
    </row>
    <row r="43" spans="2:18" ht="13.5" thickBot="1" x14ac:dyDescent="0.25">
      <c r="B43" s="149" t="s">
        <v>99</v>
      </c>
      <c r="C43" s="101"/>
      <c r="D43" s="101"/>
      <c r="E43" s="150"/>
      <c r="F43" s="121"/>
      <c r="G43" s="121"/>
      <c r="H43" s="121"/>
      <c r="I43" s="134"/>
      <c r="J43" s="134"/>
      <c r="K43" s="121"/>
      <c r="L43" s="121"/>
    </row>
  </sheetData>
  <sheetProtection password="F0AF" sheet="1" objects="1" scenarios="1" selectLockedCells="1"/>
  <mergeCells count="11">
    <mergeCell ref="B3:L3"/>
    <mergeCell ref="B2:L2"/>
    <mergeCell ref="B24:D24"/>
    <mergeCell ref="L5:L6"/>
    <mergeCell ref="C4:L4"/>
    <mergeCell ref="B21:L21"/>
    <mergeCell ref="B23:D23"/>
    <mergeCell ref="B22:D22"/>
    <mergeCell ref="C5:E5"/>
    <mergeCell ref="F5:H5"/>
    <mergeCell ref="I5:K5"/>
  </mergeCells>
  <phoneticPr fontId="7" type="noConversion"/>
  <conditionalFormatting sqref="C7:L19">
    <cfRule type="expression" dxfId="53" priority="255">
      <formula>ISBLANK(C7)</formula>
    </cfRule>
    <cfRule type="expression" dxfId="52" priority="256" stopIfTrue="1">
      <formula>ISBLANK(C7)</formula>
    </cfRule>
    <cfRule type="expression" priority="257" stopIfTrue="1">
      <formula>ISBLANK(C7)</formula>
    </cfRule>
    <cfRule type="expression" dxfId="51" priority="258" stopIfTrue="1">
      <formula>ISBLANK(C7)</formula>
    </cfRule>
  </conditionalFormatting>
  <conditionalFormatting sqref="C7:L19">
    <cfRule type="expression" dxfId="50" priority="251" stopIfTrue="1">
      <formula>ISBLANK(C7)</formula>
    </cfRule>
    <cfRule type="expression" dxfId="49" priority="252">
      <formula>ISBLANK(C7)</formula>
    </cfRule>
    <cfRule type="expression" priority="253">
      <formula>ISBLANK(C7)</formula>
    </cfRule>
    <cfRule type="expression" dxfId="48" priority="254">
      <formula>ISBLANK(C7)</formula>
    </cfRule>
  </conditionalFormatting>
  <conditionalFormatting sqref="G23">
    <cfRule type="expression" dxfId="47" priority="247">
      <formula>ISBLANK(G23)</formula>
    </cfRule>
    <cfRule type="expression" dxfId="46" priority="248" stopIfTrue="1">
      <formula>ISBLANK(G23)</formula>
    </cfRule>
    <cfRule type="expression" priority="249" stopIfTrue="1">
      <formula>ISBLANK(G23)</formula>
    </cfRule>
    <cfRule type="expression" dxfId="45" priority="250" stopIfTrue="1">
      <formula>ISBLANK(G23)</formula>
    </cfRule>
  </conditionalFormatting>
  <conditionalFormatting sqref="G23">
    <cfRule type="expression" dxfId="44" priority="243" stopIfTrue="1">
      <formula>ISBLANK(G23)</formula>
    </cfRule>
    <cfRule type="expression" dxfId="43" priority="244">
      <formula>ISBLANK(G23)</formula>
    </cfRule>
    <cfRule type="expression" priority="245">
      <formula>ISBLANK(G23)</formula>
    </cfRule>
    <cfRule type="expression" dxfId="42" priority="246">
      <formula>ISBLANK(G23)</formula>
    </cfRule>
  </conditionalFormatting>
  <conditionalFormatting sqref="F23:F40">
    <cfRule type="expression" dxfId="41" priority="71">
      <formula>ISBLANK(F23)</formula>
    </cfRule>
    <cfRule type="expression" dxfId="40" priority="72" stopIfTrue="1">
      <formula>ISBLANK(F23)</formula>
    </cfRule>
    <cfRule type="expression" priority="73" stopIfTrue="1">
      <formula>ISBLANK(F23)</formula>
    </cfRule>
    <cfRule type="expression" dxfId="39" priority="74" stopIfTrue="1">
      <formula>ISBLANK(F23)</formula>
    </cfRule>
  </conditionalFormatting>
  <conditionalFormatting sqref="F23:F40">
    <cfRule type="expression" dxfId="38" priority="67" stopIfTrue="1">
      <formula>ISBLANK(F23)</formula>
    </cfRule>
    <cfRule type="expression" dxfId="37" priority="68">
      <formula>ISBLANK(F23)</formula>
    </cfRule>
    <cfRule type="expression" priority="69">
      <formula>ISBLANK(F23)</formula>
    </cfRule>
    <cfRule type="expression" dxfId="36" priority="70">
      <formula>ISBLANK(F23)</formula>
    </cfRule>
  </conditionalFormatting>
  <conditionalFormatting sqref="G24:H43 F41:F43">
    <cfRule type="expression" dxfId="35" priority="63">
      <formula>ISBLANK(F24)</formula>
    </cfRule>
    <cfRule type="expression" dxfId="34" priority="64" stopIfTrue="1">
      <formula>ISBLANK(F24)</formula>
    </cfRule>
    <cfRule type="expression" priority="65" stopIfTrue="1">
      <formula>ISBLANK(F24)</formula>
    </cfRule>
    <cfRule type="expression" dxfId="33" priority="66" stopIfTrue="1">
      <formula>ISBLANK(F24)</formula>
    </cfRule>
  </conditionalFormatting>
  <conditionalFormatting sqref="G24:H43 F41:F43">
    <cfRule type="expression" dxfId="32" priority="59" stopIfTrue="1">
      <formula>ISBLANK(F24)</formula>
    </cfRule>
    <cfRule type="expression" dxfId="31" priority="60">
      <formula>ISBLANK(F24)</formula>
    </cfRule>
    <cfRule type="expression" priority="61">
      <formula>ISBLANK(F24)</formula>
    </cfRule>
    <cfRule type="expression" dxfId="30" priority="62">
      <formula>ISBLANK(F24)</formula>
    </cfRule>
  </conditionalFormatting>
  <conditionalFormatting sqref="K23">
    <cfRule type="expression" dxfId="29" priority="13">
      <formula>ISBLANK(K23)</formula>
    </cfRule>
    <cfRule type="expression" dxfId="28" priority="14" stopIfTrue="1">
      <formula>ISBLANK(K23)</formula>
    </cfRule>
    <cfRule type="expression" priority="15" stopIfTrue="1">
      <formula>ISBLANK(K23)</formula>
    </cfRule>
    <cfRule type="expression" dxfId="27" priority="16" stopIfTrue="1">
      <formula>ISBLANK(K23)</formula>
    </cfRule>
  </conditionalFormatting>
  <conditionalFormatting sqref="K23">
    <cfRule type="expression" dxfId="26" priority="9" stopIfTrue="1">
      <formula>ISBLANK(K23)</formula>
    </cfRule>
    <cfRule type="expression" dxfId="25" priority="10">
      <formula>ISBLANK(K23)</formula>
    </cfRule>
    <cfRule type="expression" priority="11">
      <formula>ISBLANK(K23)</formula>
    </cfRule>
    <cfRule type="expression" dxfId="24" priority="12">
      <formula>ISBLANK(K23)</formula>
    </cfRule>
  </conditionalFormatting>
  <conditionalFormatting sqref="K24:K43 L39:L43 L32:L33">
    <cfRule type="expression" dxfId="23" priority="5">
      <formula>ISBLANK(K24)</formula>
    </cfRule>
    <cfRule type="expression" dxfId="22" priority="6" stopIfTrue="1">
      <formula>ISBLANK(K24)</formula>
    </cfRule>
    <cfRule type="expression" priority="7" stopIfTrue="1">
      <formula>ISBLANK(K24)</formula>
    </cfRule>
    <cfRule type="expression" dxfId="21" priority="8" stopIfTrue="1">
      <formula>ISBLANK(K24)</formula>
    </cfRule>
  </conditionalFormatting>
  <conditionalFormatting sqref="K24:K43 L39:L43 L32:L33">
    <cfRule type="expression" dxfId="20" priority="1" stopIfTrue="1">
      <formula>ISBLANK(K24)</formula>
    </cfRule>
    <cfRule type="expression" dxfId="19" priority="2">
      <formula>ISBLANK(K24)</formula>
    </cfRule>
    <cfRule type="expression" priority="3">
      <formula>ISBLANK(K24)</formula>
    </cfRule>
    <cfRule type="expression" dxfId="18" priority="4">
      <formula>ISBLANK(K24)</formula>
    </cfRule>
  </conditionalFormatting>
  <pageMargins left="0.93" right="0.26" top="0.41" bottom="0.56000000000000005" header="0.35" footer="0.5"/>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
  <sheetViews>
    <sheetView view="pageBreakPreview" zoomScaleNormal="100" zoomScaleSheetLayoutView="100" workbookViewId="0">
      <selection activeCell="G11" sqref="G11"/>
    </sheetView>
  </sheetViews>
  <sheetFormatPr defaultRowHeight="12.75" x14ac:dyDescent="0.2"/>
  <cols>
    <col min="1" max="1" width="2.140625" style="152" customWidth="1"/>
    <col min="2" max="2" width="64.7109375" style="152" customWidth="1"/>
    <col min="3" max="14" width="7" style="152" customWidth="1"/>
    <col min="15" max="16" width="11.85546875" style="152" customWidth="1"/>
    <col min="17" max="17" width="14" style="152" customWidth="1"/>
    <col min="18" max="19" width="11.85546875" style="152" customWidth="1"/>
    <col min="20" max="16384" width="9.140625" style="152"/>
  </cols>
  <sheetData>
    <row r="1" spans="2:19" ht="13.5" thickBot="1" x14ac:dyDescent="0.25"/>
    <row r="2" spans="2:19" ht="18" x14ac:dyDescent="0.25">
      <c r="B2" s="382" t="s">
        <v>233</v>
      </c>
      <c r="C2" s="383"/>
      <c r="D2" s="383"/>
      <c r="E2" s="383"/>
      <c r="F2" s="383"/>
      <c r="G2" s="383"/>
      <c r="H2" s="383"/>
      <c r="I2" s="383"/>
      <c r="J2" s="383"/>
      <c r="K2" s="383"/>
      <c r="L2" s="383"/>
      <c r="M2" s="383"/>
      <c r="N2" s="383"/>
      <c r="O2" s="383"/>
      <c r="P2" s="384"/>
      <c r="Q2" s="384"/>
      <c r="R2" s="384"/>
      <c r="S2" s="385"/>
    </row>
    <row r="3" spans="2:19" x14ac:dyDescent="0.2">
      <c r="B3" s="386" t="s">
        <v>283</v>
      </c>
      <c r="C3" s="388" t="s">
        <v>234</v>
      </c>
      <c r="D3" s="388"/>
      <c r="E3" s="388"/>
      <c r="F3" s="388"/>
      <c r="G3" s="388"/>
      <c r="H3" s="388"/>
      <c r="I3" s="388"/>
      <c r="J3" s="388"/>
      <c r="K3" s="388"/>
      <c r="L3" s="388"/>
      <c r="M3" s="388"/>
      <c r="N3" s="388"/>
      <c r="O3" s="388"/>
      <c r="P3" s="388"/>
      <c r="Q3" s="388"/>
      <c r="R3" s="388"/>
      <c r="S3" s="389"/>
    </row>
    <row r="4" spans="2:19" ht="39" thickBot="1" x14ac:dyDescent="0.25">
      <c r="B4" s="387"/>
      <c r="C4" s="390" t="s">
        <v>235</v>
      </c>
      <c r="D4" s="391"/>
      <c r="E4" s="392"/>
      <c r="F4" s="390" t="s">
        <v>236</v>
      </c>
      <c r="G4" s="393"/>
      <c r="H4" s="392"/>
      <c r="I4" s="390" t="s">
        <v>237</v>
      </c>
      <c r="J4" s="393"/>
      <c r="K4" s="392"/>
      <c r="L4" s="390" t="s">
        <v>238</v>
      </c>
      <c r="M4" s="393"/>
      <c r="N4" s="392"/>
      <c r="O4" s="153" t="s">
        <v>239</v>
      </c>
      <c r="P4" s="153" t="s">
        <v>240</v>
      </c>
      <c r="Q4" s="153" t="s">
        <v>241</v>
      </c>
      <c r="R4" s="153" t="s">
        <v>128</v>
      </c>
      <c r="S4" s="154" t="s">
        <v>8</v>
      </c>
    </row>
    <row r="5" spans="2:19" ht="38.25" x14ac:dyDescent="0.2">
      <c r="B5" s="155" t="s">
        <v>242</v>
      </c>
      <c r="C5" s="156" t="s">
        <v>243</v>
      </c>
      <c r="D5" s="157" t="s">
        <v>244</v>
      </c>
      <c r="E5" s="158" t="s">
        <v>245</v>
      </c>
      <c r="F5" s="156" t="s">
        <v>243</v>
      </c>
      <c r="G5" s="157" t="s">
        <v>244</v>
      </c>
      <c r="H5" s="159" t="s">
        <v>245</v>
      </c>
      <c r="I5" s="157" t="s">
        <v>243</v>
      </c>
      <c r="J5" s="157" t="s">
        <v>244</v>
      </c>
      <c r="K5" s="159" t="s">
        <v>245</v>
      </c>
      <c r="L5" s="157" t="s">
        <v>243</v>
      </c>
      <c r="M5" s="157" t="s">
        <v>244</v>
      </c>
      <c r="N5" s="158" t="s">
        <v>245</v>
      </c>
      <c r="O5" s="160"/>
      <c r="P5" s="160"/>
      <c r="Q5" s="160"/>
      <c r="R5" s="160"/>
      <c r="S5" s="161"/>
    </row>
    <row r="6" spans="2:19" x14ac:dyDescent="0.2">
      <c r="B6" s="162" t="s">
        <v>246</v>
      </c>
      <c r="C6" s="30"/>
      <c r="D6" s="30"/>
      <c r="E6" s="30"/>
      <c r="F6" s="30"/>
      <c r="G6" s="30"/>
      <c r="H6" s="30"/>
      <c r="I6" s="30"/>
      <c r="J6" s="30"/>
      <c r="K6" s="30"/>
      <c r="L6" s="30"/>
      <c r="M6" s="30"/>
      <c r="N6" s="30"/>
      <c r="O6" s="30"/>
      <c r="P6" s="30"/>
      <c r="Q6" s="30"/>
      <c r="R6" s="30"/>
      <c r="S6" s="176">
        <f>SUM(C6:R6)</f>
        <v>0</v>
      </c>
    </row>
    <row r="7" spans="2:19" x14ac:dyDescent="0.2">
      <c r="B7" s="162" t="s">
        <v>247</v>
      </c>
      <c r="C7" s="30"/>
      <c r="D7" s="30"/>
      <c r="E7" s="30"/>
      <c r="F7" s="30"/>
      <c r="G7" s="30"/>
      <c r="H7" s="30"/>
      <c r="I7" s="30"/>
      <c r="J7" s="30"/>
      <c r="K7" s="30"/>
      <c r="L7" s="30"/>
      <c r="M7" s="30"/>
      <c r="N7" s="30"/>
      <c r="O7" s="30"/>
      <c r="P7" s="30"/>
      <c r="Q7" s="30"/>
      <c r="R7" s="30"/>
      <c r="S7" s="176">
        <f t="shared" ref="S7:S15" si="0">SUM(C7:R7)</f>
        <v>0</v>
      </c>
    </row>
    <row r="8" spans="2:19" x14ac:dyDescent="0.2">
      <c r="B8" s="163" t="s">
        <v>248</v>
      </c>
      <c r="C8" s="30"/>
      <c r="D8" s="30"/>
      <c r="E8" s="30"/>
      <c r="F8" s="30"/>
      <c r="G8" s="30"/>
      <c r="H8" s="30"/>
      <c r="I8" s="30"/>
      <c r="J8" s="30"/>
      <c r="K8" s="30"/>
      <c r="L8" s="30"/>
      <c r="M8" s="30"/>
      <c r="N8" s="30"/>
      <c r="O8" s="30"/>
      <c r="P8" s="30"/>
      <c r="Q8" s="30"/>
      <c r="R8" s="30"/>
      <c r="S8" s="176">
        <f t="shared" si="0"/>
        <v>0</v>
      </c>
    </row>
    <row r="9" spans="2:19" x14ac:dyDescent="0.2">
      <c r="B9" s="162" t="s">
        <v>249</v>
      </c>
      <c r="C9" s="30"/>
      <c r="D9" s="30"/>
      <c r="E9" s="30"/>
      <c r="F9" s="30"/>
      <c r="G9" s="30"/>
      <c r="H9" s="30"/>
      <c r="I9" s="30"/>
      <c r="J9" s="30"/>
      <c r="K9" s="30"/>
      <c r="L9" s="30"/>
      <c r="M9" s="30"/>
      <c r="N9" s="30"/>
      <c r="O9" s="30"/>
      <c r="P9" s="30"/>
      <c r="Q9" s="30"/>
      <c r="R9" s="30"/>
      <c r="S9" s="176">
        <f t="shared" si="0"/>
        <v>0</v>
      </c>
    </row>
    <row r="10" spans="2:19" x14ac:dyDescent="0.2">
      <c r="B10" s="163" t="s">
        <v>250</v>
      </c>
      <c r="C10" s="30"/>
      <c r="D10" s="30"/>
      <c r="E10" s="30"/>
      <c r="F10" s="30"/>
      <c r="G10" s="30"/>
      <c r="H10" s="30"/>
      <c r="I10" s="30"/>
      <c r="J10" s="30"/>
      <c r="K10" s="30"/>
      <c r="L10" s="30"/>
      <c r="M10" s="30"/>
      <c r="N10" s="30"/>
      <c r="O10" s="30"/>
      <c r="P10" s="30"/>
      <c r="Q10" s="30"/>
      <c r="R10" s="30"/>
      <c r="S10" s="176">
        <f t="shared" si="0"/>
        <v>0</v>
      </c>
    </row>
    <row r="11" spans="2:19" x14ac:dyDescent="0.2">
      <c r="B11" s="162" t="s">
        <v>200</v>
      </c>
      <c r="C11" s="30"/>
      <c r="D11" s="30"/>
      <c r="E11" s="30"/>
      <c r="F11" s="30"/>
      <c r="G11" s="30"/>
      <c r="H11" s="30"/>
      <c r="I11" s="30"/>
      <c r="J11" s="30"/>
      <c r="K11" s="30"/>
      <c r="L11" s="30"/>
      <c r="M11" s="30"/>
      <c r="N11" s="30"/>
      <c r="O11" s="30"/>
      <c r="P11" s="30"/>
      <c r="Q11" s="30"/>
      <c r="R11" s="30"/>
      <c r="S11" s="176">
        <f t="shared" si="0"/>
        <v>0</v>
      </c>
    </row>
    <row r="12" spans="2:19" x14ac:dyDescent="0.2">
      <c r="B12" s="164" t="s">
        <v>199</v>
      </c>
      <c r="C12" s="30"/>
      <c r="D12" s="30"/>
      <c r="E12" s="30"/>
      <c r="F12" s="30"/>
      <c r="G12" s="30"/>
      <c r="H12" s="30"/>
      <c r="I12" s="30"/>
      <c r="J12" s="30"/>
      <c r="K12" s="30"/>
      <c r="L12" s="30"/>
      <c r="M12" s="30"/>
      <c r="N12" s="30"/>
      <c r="O12" s="30"/>
      <c r="P12" s="30"/>
      <c r="Q12" s="30"/>
      <c r="R12" s="30"/>
      <c r="S12" s="176">
        <f t="shared" si="0"/>
        <v>0</v>
      </c>
    </row>
    <row r="13" spans="2:19" ht="13.5" thickBot="1" x14ac:dyDescent="0.25">
      <c r="B13" s="239" t="s">
        <v>268</v>
      </c>
      <c r="C13" s="30"/>
      <c r="D13" s="30"/>
      <c r="E13" s="30"/>
      <c r="F13" s="30"/>
      <c r="G13" s="30"/>
      <c r="H13" s="30"/>
      <c r="I13" s="30"/>
      <c r="J13" s="30"/>
      <c r="K13" s="30"/>
      <c r="L13" s="30"/>
      <c r="M13" s="30"/>
      <c r="N13" s="30"/>
      <c r="O13" s="30"/>
      <c r="P13" s="30"/>
      <c r="Q13" s="30"/>
      <c r="R13" s="30"/>
      <c r="S13" s="176">
        <f t="shared" si="0"/>
        <v>0</v>
      </c>
    </row>
    <row r="14" spans="2:19" x14ac:dyDescent="0.2">
      <c r="B14" s="165" t="s">
        <v>256</v>
      </c>
      <c r="C14" s="175">
        <f>SUM(C6,C7,C9,C11:C13)</f>
        <v>0</v>
      </c>
      <c r="D14" s="175">
        <f t="shared" ref="D14:R14" si="1">SUM(D6,D7,D9,D11:D13)</f>
        <v>0</v>
      </c>
      <c r="E14" s="175">
        <f t="shared" si="1"/>
        <v>0</v>
      </c>
      <c r="F14" s="175">
        <f t="shared" si="1"/>
        <v>0</v>
      </c>
      <c r="G14" s="175">
        <f t="shared" si="1"/>
        <v>0</v>
      </c>
      <c r="H14" s="175">
        <f t="shared" si="1"/>
        <v>0</v>
      </c>
      <c r="I14" s="175">
        <f t="shared" si="1"/>
        <v>0</v>
      </c>
      <c r="J14" s="175">
        <f t="shared" si="1"/>
        <v>0</v>
      </c>
      <c r="K14" s="175">
        <f t="shared" si="1"/>
        <v>0</v>
      </c>
      <c r="L14" s="175">
        <f t="shared" si="1"/>
        <v>0</v>
      </c>
      <c r="M14" s="175">
        <f t="shared" si="1"/>
        <v>0</v>
      </c>
      <c r="N14" s="175">
        <f t="shared" si="1"/>
        <v>0</v>
      </c>
      <c r="O14" s="175">
        <f t="shared" si="1"/>
        <v>0</v>
      </c>
      <c r="P14" s="175">
        <f t="shared" si="1"/>
        <v>0</v>
      </c>
      <c r="Q14" s="175">
        <f t="shared" si="1"/>
        <v>0</v>
      </c>
      <c r="R14" s="175">
        <f t="shared" si="1"/>
        <v>0</v>
      </c>
      <c r="S14" s="176">
        <f t="shared" si="0"/>
        <v>0</v>
      </c>
    </row>
    <row r="15" spans="2:19" x14ac:dyDescent="0.2">
      <c r="B15" s="166" t="s">
        <v>251</v>
      </c>
      <c r="C15" s="30"/>
      <c r="D15" s="30"/>
      <c r="E15" s="30"/>
      <c r="F15" s="30"/>
      <c r="G15" s="30"/>
      <c r="H15" s="30"/>
      <c r="I15" s="30"/>
      <c r="J15" s="30"/>
      <c r="K15" s="30"/>
      <c r="L15" s="30"/>
      <c r="M15" s="30"/>
      <c r="N15" s="30"/>
      <c r="O15" s="30"/>
      <c r="P15" s="30"/>
      <c r="Q15" s="30"/>
      <c r="R15" s="30"/>
      <c r="S15" s="176">
        <f t="shared" si="0"/>
        <v>0</v>
      </c>
    </row>
    <row r="16" spans="2:19" ht="13.5" thickBot="1" x14ac:dyDescent="0.25">
      <c r="B16" s="167" t="s">
        <v>252</v>
      </c>
      <c r="C16" s="168"/>
      <c r="D16" s="168"/>
      <c r="E16" s="169"/>
      <c r="F16" s="168"/>
      <c r="G16" s="168"/>
      <c r="H16" s="169"/>
      <c r="I16" s="168"/>
      <c r="J16" s="168"/>
      <c r="K16" s="169"/>
      <c r="L16" s="168"/>
      <c r="M16" s="168"/>
      <c r="N16" s="169"/>
      <c r="O16" s="170"/>
      <c r="P16" s="170"/>
      <c r="Q16" s="170"/>
      <c r="R16" s="170"/>
      <c r="S16" s="151"/>
    </row>
    <row r="17" spans="2:19" ht="13.5" thickBot="1" x14ac:dyDescent="0.25">
      <c r="B17" s="171"/>
      <c r="C17" s="172"/>
      <c r="D17" s="172"/>
      <c r="E17" s="172"/>
      <c r="F17" s="172"/>
      <c r="G17" s="172"/>
      <c r="H17" s="172"/>
      <c r="I17" s="172"/>
      <c r="J17" s="172"/>
      <c r="K17" s="172"/>
      <c r="L17" s="172"/>
      <c r="M17" s="172"/>
      <c r="N17" s="172"/>
      <c r="O17" s="172"/>
      <c r="P17" s="172"/>
      <c r="Q17" s="172"/>
      <c r="R17" s="173" t="s">
        <v>253</v>
      </c>
      <c r="S17" s="177">
        <f>SUM(S14:S16)</f>
        <v>0</v>
      </c>
    </row>
    <row r="19" spans="2:19" x14ac:dyDescent="0.2">
      <c r="C19" s="174"/>
    </row>
  </sheetData>
  <sheetProtection password="F0AF" sheet="1" objects="1" scenarios="1" selectLockedCells="1"/>
  <mergeCells count="7">
    <mergeCell ref="B2:S2"/>
    <mergeCell ref="B3:B4"/>
    <mergeCell ref="C3:S3"/>
    <mergeCell ref="C4:E4"/>
    <mergeCell ref="F4:H4"/>
    <mergeCell ref="I4:K4"/>
    <mergeCell ref="L4:N4"/>
  </mergeCells>
  <conditionalFormatting sqref="C6:R15">
    <cfRule type="expression" dxfId="17" priority="21">
      <formula>ISBLANK(C6)</formula>
    </cfRule>
    <cfRule type="expression" dxfId="16" priority="22" stopIfTrue="1">
      <formula>ISBLANK(C6)</formula>
    </cfRule>
    <cfRule type="expression" priority="23" stopIfTrue="1">
      <formula>ISBLANK(C6)</formula>
    </cfRule>
    <cfRule type="expression" dxfId="15" priority="24" stopIfTrue="1">
      <formula>ISBLANK(C6)</formula>
    </cfRule>
  </conditionalFormatting>
  <conditionalFormatting sqref="C6:R15">
    <cfRule type="expression" dxfId="14" priority="17" stopIfTrue="1">
      <formula>ISBLANK(C6)</formula>
    </cfRule>
    <cfRule type="expression" dxfId="13" priority="18">
      <formula>ISBLANK(C6)</formula>
    </cfRule>
    <cfRule type="expression" priority="19">
      <formula>ISBLANK(C6)</formula>
    </cfRule>
    <cfRule type="expression" dxfId="12" priority="20">
      <formula>ISBLANK(C6)</formula>
    </cfRule>
  </conditionalFormatting>
  <conditionalFormatting sqref="S6:S15">
    <cfRule type="expression" dxfId="11" priority="13">
      <formula>ISBLANK(S6)</formula>
    </cfRule>
    <cfRule type="expression" dxfId="10" priority="14" stopIfTrue="1">
      <formula>ISBLANK(S6)</formula>
    </cfRule>
    <cfRule type="expression" priority="15" stopIfTrue="1">
      <formula>ISBLANK(S6)</formula>
    </cfRule>
    <cfRule type="expression" dxfId="9" priority="16" stopIfTrue="1">
      <formula>ISBLANK(S6)</formula>
    </cfRule>
  </conditionalFormatting>
  <conditionalFormatting sqref="S6:S15">
    <cfRule type="expression" dxfId="8" priority="9" stopIfTrue="1">
      <formula>ISBLANK(S6)</formula>
    </cfRule>
    <cfRule type="expression" dxfId="7" priority="10">
      <formula>ISBLANK(S6)</formula>
    </cfRule>
    <cfRule type="expression" priority="11">
      <formula>ISBLANK(S6)</formula>
    </cfRule>
    <cfRule type="expression" dxfId="6" priority="12">
      <formula>ISBLANK(S6)</formula>
    </cfRule>
  </conditionalFormatting>
  <conditionalFormatting sqref="S16">
    <cfRule type="expression" dxfId="5" priority="5">
      <formula>ISBLANK(S16)</formula>
    </cfRule>
    <cfRule type="expression" dxfId="4" priority="6" stopIfTrue="1">
      <formula>ISBLANK(S16)</formula>
    </cfRule>
    <cfRule type="expression" priority="7" stopIfTrue="1">
      <formula>ISBLANK(S16)</formula>
    </cfRule>
    <cfRule type="expression" dxfId="3" priority="8" stopIfTrue="1">
      <formula>ISBLANK(S16)</formula>
    </cfRule>
  </conditionalFormatting>
  <conditionalFormatting sqref="S16">
    <cfRule type="expression" dxfId="2" priority="1" stopIfTrue="1">
      <formula>ISBLANK(S16)</formula>
    </cfRule>
    <cfRule type="expression" dxfId="1" priority="2">
      <formula>ISBLANK(S16)</formula>
    </cfRule>
    <cfRule type="expression" priority="3">
      <formula>ISBLANK(S16)</formula>
    </cfRule>
    <cfRule type="expression" dxfId="0" priority="4">
      <formula>ISBLANK(S16)</formula>
    </cfRule>
  </conditionalFormatting>
  <pageMargins left="0.25" right="0.25"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vt:lpstr>
      <vt:lpstr>Checks</vt:lpstr>
      <vt:lpstr>ILAAP Table1 Balance Sheet</vt:lpstr>
      <vt:lpstr>ILAAP Table2 Maturity Profile</vt:lpstr>
      <vt:lpstr>ILAAP Table3 Limit Structure</vt:lpstr>
      <vt:lpstr>ILAAP Table4 Buffer Composition</vt:lpstr>
      <vt:lpstr>ILAAP Table5 Stress Test</vt:lpstr>
      <vt:lpstr>ILAAP Table 6 Forecasts</vt:lpstr>
      <vt:lpstr>ILAAP Table 7 Asset Encumbrance</vt:lpstr>
      <vt:lpstr>Checks!Print_Area</vt:lpstr>
      <vt:lpstr>'ILAAP Table 6 Forecasts'!Print_Area</vt:lpstr>
      <vt:lpstr>'ILAAP Table 7 Asset Encumbrance'!Print_Area</vt:lpstr>
      <vt:lpstr>'ILAAP Table1 Balance Sheet'!Print_Area</vt:lpstr>
      <vt:lpstr>'ILAAP Table2 Maturity Profile'!Print_Area</vt:lpstr>
      <vt:lpstr>'ILAAP Table3 Limit Structure'!Print_Area</vt:lpstr>
      <vt:lpstr>'ILAAP Table4 Buffer Composition'!Print_Area</vt:lpstr>
      <vt:lpstr>'ILAAP Table5 Stress Test'!Print_Area</vt:lpstr>
      <vt:lpstr>Intro!Print_Area</vt:lpstr>
    </vt:vector>
  </TitlesOfParts>
  <Company>De Nederlandsche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Neef, drs. P.L. de</dc:creator>
  <cp:lastModifiedBy>Bonner, C.</cp:lastModifiedBy>
  <cp:lastPrinted>2012-10-10T07:14:05Z</cp:lastPrinted>
  <dcterms:created xsi:type="dcterms:W3CDTF">2011-02-14T13:13:06Z</dcterms:created>
  <dcterms:modified xsi:type="dcterms:W3CDTF">2013-03-25T14:57:19Z</dcterms:modified>
</cp:coreProperties>
</file>