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nbnl-my.sharepoint.com/personal/a_goncalves_dnb_nl/Documents/"/>
    </mc:Choice>
  </mc:AlternateContent>
  <xr:revisionPtr revIDLastSave="0" documentId="8_{A08B9F7F-C8DA-42D5-93A3-617C0F89A688}" xr6:coauthVersionLast="47" xr6:coauthVersionMax="47" xr10:uidLastSave="{00000000-0000-0000-0000-000000000000}"/>
  <bookViews>
    <workbookView xWindow="-120" yWindow="-120" windowWidth="29040" windowHeight="15720" tabRatio="920" xr2:uid="{8D853874-576C-4AD9-88E7-0B660836F1B0}"/>
  </bookViews>
  <sheets>
    <sheet name="Mapping table &amp; examples U2A" sheetId="4" r:id="rId1"/>
    <sheet name="header" sheetId="1" r:id="rId2"/>
    <sheet name="Application Header" sheetId="2" r:id="rId3"/>
    <sheet name="Domestic via ENL" sheetId="3" r:id="rId4"/>
    <sheet name="Domestic via EB" sheetId="5" r:id="rId5"/>
    <sheet name="AT_OeKB CSD GmbH" sheetId="9" r:id="rId6"/>
    <sheet name="BE_NBBE SSS" sheetId="8" r:id="rId7"/>
    <sheet name="DE_CBF" sheetId="7" r:id="rId8"/>
    <sheet name="ES_Iberclear" sheetId="10" r:id="rId9"/>
    <sheet name="FI_Euroclear Finland" sheetId="11" r:id="rId10"/>
    <sheet name="FR_Euroclear France" sheetId="12" r:id="rId11"/>
    <sheet name="GR_Bank of Greece" sheetId="13" r:id="rId12"/>
    <sheet name="HR_Kroatië" sheetId="14" r:id="rId13"/>
    <sheet name="IE_Ireland" sheetId="15" r:id="rId14"/>
    <sheet name="IT_ES-MIL" sheetId="16" r:id="rId15"/>
    <sheet name="LU_CSD LU LuxCSD" sheetId="17" r:id="rId16"/>
    <sheet name="PT_Euronext Securities Porto" sheetId="18" r:id="rId17"/>
    <sheet name="CSD SI" sheetId="19" r:id="rId18"/>
    <sheet name="CSD SK" sheetId="20" r:id="rId19"/>
    <sheet name="LV_Nasdaq CSD" sheetId="21" r:id="rId20"/>
    <sheet name="LT_CSD LT Nasdaq CSD" sheetId="22"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2" l="1"/>
  <c r="A2" i="22"/>
  <c r="A1" i="22"/>
  <c r="C2" i="21"/>
  <c r="A2" i="21"/>
  <c r="A1" i="21"/>
  <c r="A1" i="9"/>
  <c r="A1" i="8"/>
  <c r="A1" i="7"/>
  <c r="A1" i="10"/>
  <c r="A1" i="11"/>
  <c r="A1" i="12"/>
  <c r="A1" i="13"/>
  <c r="A1" i="14"/>
  <c r="A1" i="15"/>
  <c r="A1" i="16"/>
  <c r="A1" i="17"/>
  <c r="A1" i="18"/>
  <c r="A1" i="19"/>
  <c r="A1" i="20"/>
  <c r="C2" i="20"/>
  <c r="C2" i="19"/>
  <c r="C2" i="18"/>
  <c r="C2" i="17"/>
  <c r="C2" i="16"/>
  <c r="C2" i="15"/>
  <c r="C2" i="14"/>
  <c r="C2" i="13"/>
  <c r="C2" i="12"/>
  <c r="C2" i="11"/>
  <c r="C2" i="10"/>
  <c r="C2" i="7"/>
  <c r="C2" i="8"/>
  <c r="C2" i="9"/>
  <c r="A2" i="20"/>
  <c r="A2" i="19"/>
  <c r="A2" i="18"/>
  <c r="A2" i="17"/>
  <c r="A2" i="16"/>
  <c r="A2" i="15"/>
  <c r="A2" i="14"/>
  <c r="A2" i="13"/>
  <c r="A2" i="12"/>
  <c r="A2" i="11"/>
  <c r="A2" i="10"/>
  <c r="A2" i="7"/>
  <c r="A2" i="8"/>
  <c r="A2" i="9"/>
  <c r="C2" i="5"/>
  <c r="A2" i="5"/>
  <c r="A49" i="14" a="1"/>
  <c r="A49" i="14" s="1"/>
  <c r="A44" i="14" a="1"/>
  <c r="A44" i="14" s="1"/>
  <c r="A49" i="15" a="1"/>
  <c r="A49" i="15" s="1"/>
  <c r="A44" i="15" a="1"/>
  <c r="A44" i="15" s="1"/>
  <c r="A49" i="16" a="1"/>
  <c r="A49" i="16" s="1"/>
  <c r="A44" i="16" a="1"/>
  <c r="A44" i="16" s="1"/>
  <c r="A49" i="17" a="1"/>
  <c r="A49" i="17" s="1"/>
  <c r="A44" i="17" a="1"/>
  <c r="A44" i="17" s="1"/>
  <c r="C69" i="17" a="1"/>
  <c r="C69" i="17" s="1"/>
  <c r="C64" i="17" a="1"/>
  <c r="C64" i="17" s="1"/>
  <c r="C69" i="12" a="1"/>
  <c r="C69" i="12" s="1"/>
  <c r="C69" i="13" a="1"/>
  <c r="C69" i="13" s="1"/>
  <c r="C54" i="13" a="1"/>
  <c r="C54" i="13" s="1"/>
  <c r="C69" i="14" a="1"/>
  <c r="C69" i="14" s="1"/>
  <c r="C69" i="15" a="1"/>
  <c r="C69" i="15" s="1"/>
  <c r="C69" i="16" a="1"/>
  <c r="C69" i="16" s="1"/>
  <c r="C64" i="16" a="1"/>
  <c r="C64" i="16" s="1"/>
  <c r="C64" i="15" a="1"/>
  <c r="C64" i="15" s="1"/>
  <c r="C64" i="14" a="1"/>
  <c r="C64" i="14" s="1"/>
  <c r="A49" i="13" a="1"/>
  <c r="A49" i="13" s="1"/>
  <c r="A44" i="13" a="1"/>
  <c r="A44" i="13" s="1"/>
  <c r="C64" i="13" a="1"/>
  <c r="C64" i="13" s="1"/>
  <c r="A49" i="12" a="1"/>
  <c r="A49" i="12" s="1"/>
  <c r="A44" i="12" a="1"/>
  <c r="A44" i="12" s="1"/>
  <c r="A56" i="12" a="1"/>
  <c r="A56" i="12" s="1"/>
  <c r="A49" i="11" a="1"/>
  <c r="A49" i="11" s="1"/>
  <c r="C64" i="12" a="1"/>
  <c r="C64" i="12" s="1"/>
  <c r="C64" i="11" a="1"/>
  <c r="C64" i="11" s="1"/>
  <c r="C54" i="11" a="1"/>
  <c r="C54" i="11" s="1"/>
  <c r="A49" i="10" a="1"/>
  <c r="A49" i="10" s="1"/>
  <c r="A44" i="10" a="1"/>
  <c r="A44" i="10" s="1"/>
  <c r="C64" i="10" a="1"/>
  <c r="C64" i="10" s="1"/>
  <c r="C54" i="10" a="1"/>
  <c r="C54" i="10" s="1"/>
  <c r="C64" i="7" a="1"/>
  <c r="C64" i="7" s="1"/>
  <c r="C54" i="7" a="1"/>
  <c r="C54" i="7" s="1"/>
  <c r="A44" i="7" a="1"/>
  <c r="A44" i="7" s="1"/>
  <c r="A49" i="7" a="1"/>
  <c r="A49" i="7" s="1"/>
  <c r="C69" i="8" a="1"/>
  <c r="C69" i="8" s="1"/>
  <c r="C64" i="8" a="1"/>
  <c r="C64" i="8" s="1"/>
  <c r="A49" i="8" a="1"/>
  <c r="A49" i="8" s="1"/>
  <c r="A44" i="8" a="1"/>
  <c r="A44" i="8" s="1"/>
  <c r="C44" i="18" a="1"/>
  <c r="C44" i="18" s="1"/>
  <c r="C44" i="17" a="1"/>
  <c r="C44" i="17" s="1"/>
  <c r="C44" i="16" a="1"/>
  <c r="C44" i="16" s="1"/>
  <c r="C44" i="15" a="1"/>
  <c r="C44" i="15" s="1"/>
  <c r="C44" i="14" a="1"/>
  <c r="C44" i="14" s="1"/>
  <c r="C44" i="13" a="1"/>
  <c r="C44" i="13" s="1"/>
  <c r="C44" i="12" a="1"/>
  <c r="C44" i="12" s="1"/>
  <c r="C44" i="11" a="1"/>
  <c r="C44" i="11" s="1"/>
  <c r="C44" i="10" a="1"/>
  <c r="C44" i="10" s="1"/>
  <c r="C44" i="7" a="1"/>
  <c r="C44" i="7" s="1"/>
  <c r="C44" i="8" a="1"/>
  <c r="C44" i="8" s="1"/>
  <c r="C44" i="9" a="1"/>
  <c r="C44" i="9" s="1"/>
  <c r="C49" i="9" a="1"/>
  <c r="C49" i="9" s="1"/>
  <c r="C49" i="8" a="1"/>
  <c r="C49" i="8" s="1"/>
  <c r="C49" i="7" a="1"/>
  <c r="C49" i="7" s="1"/>
  <c r="C49" i="10" a="1"/>
  <c r="C49" i="10" s="1"/>
  <c r="C49" i="11" a="1"/>
  <c r="C49" i="11" s="1"/>
  <c r="C49" i="12" a="1"/>
  <c r="C49" i="12" s="1"/>
  <c r="C49" i="13" a="1"/>
  <c r="C49" i="13" s="1"/>
  <c r="C49" i="14" a="1"/>
  <c r="C49" i="14" s="1"/>
  <c r="C49" i="15" a="1"/>
  <c r="C49" i="15" s="1"/>
  <c r="C49" i="16" a="1"/>
  <c r="C49" i="16" s="1"/>
  <c r="C49" i="17" a="1"/>
  <c r="C49" i="17" s="1"/>
  <c r="C49" i="18" a="1"/>
  <c r="C49" i="18" s="1"/>
  <c r="A24" i="18" a="1"/>
  <c r="A24" i="18" s="1"/>
  <c r="A24" i="17" a="1"/>
  <c r="A24" i="17" s="1"/>
  <c r="A24" i="16" a="1"/>
  <c r="A24" i="16" s="1"/>
  <c r="A24" i="15" a="1"/>
  <c r="A24" i="15" s="1"/>
  <c r="A24" i="14" a="1"/>
  <c r="A24" i="14" s="1"/>
  <c r="A24" i="13" a="1"/>
  <c r="A24" i="13" s="1"/>
  <c r="A24" i="12" a="1"/>
  <c r="A24" i="12" s="1"/>
  <c r="A24" i="11" a="1"/>
  <c r="A24" i="11" s="1"/>
  <c r="A24" i="10" a="1"/>
  <c r="A24" i="10" s="1"/>
  <c r="A24" i="7" a="1"/>
  <c r="A24" i="7" s="1"/>
  <c r="A24" i="8" a="1"/>
  <c r="A24" i="8" s="1"/>
  <c r="A24" i="9" a="1"/>
  <c r="A24" i="9" s="1"/>
  <c r="A56" i="18" a="1"/>
  <c r="A56" i="18" s="1"/>
  <c r="A56" i="17" a="1"/>
  <c r="A56" i="17" s="1"/>
  <c r="A56" i="16" a="1"/>
  <c r="A56" i="16" s="1"/>
  <c r="A56" i="15" a="1"/>
  <c r="A56" i="15" s="1"/>
  <c r="A56" i="14" a="1"/>
  <c r="A56" i="14" s="1"/>
  <c r="A56" i="13" a="1"/>
  <c r="A56" i="13" s="1"/>
  <c r="A56" i="11" a="1"/>
  <c r="A56" i="11" s="1"/>
  <c r="A61" i="18" a="1"/>
  <c r="A61" i="18" s="1"/>
  <c r="A61" i="17" a="1"/>
  <c r="A61" i="17" s="1"/>
  <c r="A61" i="16" a="1"/>
  <c r="A61" i="16" s="1"/>
  <c r="A61" i="15" a="1"/>
  <c r="A61" i="15" s="1"/>
  <c r="A61" i="14" a="1"/>
  <c r="A61" i="14" s="1"/>
  <c r="A61" i="13" a="1"/>
  <c r="A61" i="13" s="1"/>
  <c r="A61" i="12" a="1"/>
  <c r="A61" i="12" s="1"/>
  <c r="A61" i="11" a="1"/>
  <c r="A61" i="11" s="1"/>
  <c r="A61" i="10" a="1"/>
  <c r="A61" i="10" s="1"/>
  <c r="A56" i="10" a="1"/>
  <c r="A56" i="10" s="1"/>
  <c r="A56" i="7" a="1"/>
  <c r="A56" i="7" s="1"/>
  <c r="A61" i="7" a="1"/>
  <c r="A61" i="7" s="1"/>
  <c r="A61" i="8" a="1"/>
  <c r="A61" i="8" s="1"/>
  <c r="A56" i="8" a="1"/>
  <c r="A56" i="8" s="1"/>
  <c r="A56" i="9" a="1"/>
  <c r="A56" i="9" s="1"/>
  <c r="A61" i="9" a="1"/>
  <c r="A61"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<sst xmlns="http://schemas.openxmlformats.org/spreadsheetml/2006/main" count="3291" uniqueCount="300">
  <si>
    <t>Domestic</t>
  </si>
  <si>
    <t>Relevant for U2A</t>
  </si>
  <si>
    <t>Relevant for A2A</t>
  </si>
  <si>
    <t>Country code</t>
  </si>
  <si>
    <t>CSD of the T2S Account for regular collateral</t>
  </si>
  <si>
    <t>CSD Name</t>
  </si>
  <si>
    <t>External Asset Account</t>
  </si>
  <si>
    <t>CSD BIC</t>
  </si>
  <si>
    <t>NCB BIC</t>
  </si>
  <si>
    <t>Central Bank</t>
  </si>
  <si>
    <t>Comment</t>
  </si>
  <si>
    <t>BE0429875591</t>
  </si>
  <si>
    <t>Euroclear Bank</t>
  </si>
  <si>
    <t>MGTCFLORNL2AXXX92745</t>
  </si>
  <si>
    <t>MGTCBE2SXXX</t>
  </si>
  <si>
    <t>FLORNL2AXXX</t>
  </si>
  <si>
    <t>De Nederlandsche Bank</t>
  </si>
  <si>
    <t>All ISINs for which there is an eligible link with Euroclear Bank</t>
  </si>
  <si>
    <t>List of eligible links (europa.eu)</t>
  </si>
  <si>
    <t>NL</t>
  </si>
  <si>
    <t>NL813943073B016</t>
  </si>
  <si>
    <t>Euroclear Nederland</t>
  </si>
  <si>
    <t>NECIFLORNL2AXXX000L10</t>
  </si>
  <si>
    <t>NECINL2AXXX</t>
  </si>
  <si>
    <t xml:space="preserve">CCBM </t>
  </si>
  <si>
    <t>AT</t>
  </si>
  <si>
    <t>AT0000181225903</t>
  </si>
  <si>
    <t>OeKB CSD GmbH</t>
  </si>
  <si>
    <t>ATNLMAPOEKB</t>
  </si>
  <si>
    <t>OCSDATWWXXX</t>
  </si>
  <si>
    <t>NABAATWWXXX</t>
  </si>
  <si>
    <t>CCBM Oesterreichische Nationalbank</t>
  </si>
  <si>
    <t>BE</t>
  </si>
  <si>
    <t>BE0203201340</t>
  </si>
  <si>
    <t>NBBE</t>
  </si>
  <si>
    <t>BENLMAPNBBE</t>
  </si>
  <si>
    <t>NBBEBEBB216</t>
  </si>
  <si>
    <t>ECMSBEBBCCB</t>
  </si>
  <si>
    <t>CCBM Nationale Bank van Belgie</t>
  </si>
  <si>
    <t>DE</t>
  </si>
  <si>
    <t>DE05722</t>
  </si>
  <si>
    <t>CBF</t>
  </si>
  <si>
    <t>DENLMAPDAKV</t>
  </si>
  <si>
    <t>DAKVDEFFXXX</t>
  </si>
  <si>
    <t xml:space="preserve">MARKDEFFCCB </t>
  </si>
  <si>
    <t>CCBM DEUTSCHE BUNDESBANK</t>
  </si>
  <si>
    <t>ES</t>
  </si>
  <si>
    <t>ESA82695677</t>
  </si>
  <si>
    <t>Iberclear</t>
  </si>
  <si>
    <t>ESNLMARIBRC</t>
  </si>
  <si>
    <t>IBRCESMMXXX</t>
  </si>
  <si>
    <t>ESPBESMMCCB</t>
  </si>
  <si>
    <t>CCBM BANCO DE ESPANA</t>
  </si>
  <si>
    <t>FI</t>
  </si>
  <si>
    <t>FI10614460</t>
  </si>
  <si>
    <t>Euroclear Finland</t>
  </si>
  <si>
    <t>FINLMAPAPKE</t>
  </si>
  <si>
    <t>APKEFIHHXXX</t>
  </si>
  <si>
    <t>SPFBFIHHXXX</t>
  </si>
  <si>
    <t>CCBM Suomen Pankki</t>
  </si>
  <si>
    <t>FR</t>
  </si>
  <si>
    <t>FR542058086</t>
  </si>
  <si>
    <t>Euroclear France</t>
  </si>
  <si>
    <t>FRNLMAPSICV</t>
  </si>
  <si>
    <t>SICVFRPPXXX</t>
  </si>
  <si>
    <t>BDFEFR2TXXX</t>
  </si>
  <si>
    <t>CCBM Banque de France</t>
  </si>
  <si>
    <t>GR</t>
  </si>
  <si>
    <t>GR010</t>
  </si>
  <si>
    <t>Bank of Greece</t>
  </si>
  <si>
    <t>GRNLMAPBOGS</t>
  </si>
  <si>
    <t>BNGRGRAASSS</t>
  </si>
  <si>
    <t>BNGRGRAACCB</t>
  </si>
  <si>
    <t>CCBM Bank of Greece</t>
  </si>
  <si>
    <t>HR</t>
  </si>
  <si>
    <t>HR64406809162</t>
  </si>
  <si>
    <t>SREDISNJE KLIRINSKO DD</t>
  </si>
  <si>
    <t>HRNLMAPSKDD</t>
  </si>
  <si>
    <t>SDAHHR22XXX</t>
  </si>
  <si>
    <t>NBHRHR2XXXX</t>
  </si>
  <si>
    <t xml:space="preserve">CCBM Croatian National Bank </t>
  </si>
  <si>
    <t>IT</t>
  </si>
  <si>
    <t>IT0000139338170</t>
  </si>
  <si>
    <t>ES-MIL</t>
  </si>
  <si>
    <t>ITNLMAPMOTI</t>
  </si>
  <si>
    <t>BITAITRRXXX</t>
  </si>
  <si>
    <t>CCBM BANCA D'ITALIA</t>
  </si>
  <si>
    <t>LU</t>
  </si>
  <si>
    <t>LURCSB0154449</t>
  </si>
  <si>
    <t>CSD LU LuxCSD S.A.</t>
  </si>
  <si>
    <t>LUNLMAPLUXC</t>
  </si>
  <si>
    <t>LUXCLULLXXX</t>
  </si>
  <si>
    <t>BCLXLULLXXX</t>
  </si>
  <si>
    <t>CCBM Banque centrale du Luxembourg</t>
  </si>
  <si>
    <t>PT</t>
  </si>
  <si>
    <t>PT502962275</t>
  </si>
  <si>
    <t>Euronext Securities Porto</t>
  </si>
  <si>
    <t>PTNLMAPIBLS</t>
  </si>
  <si>
    <t>IBLSPTPPXXX</t>
  </si>
  <si>
    <t>BGALPTPLXXX</t>
  </si>
  <si>
    <t>CCBM BANCO DE PORTUGAL</t>
  </si>
  <si>
    <t>SI</t>
  </si>
  <si>
    <t>SI5893194000</t>
  </si>
  <si>
    <t>CSD SI</t>
  </si>
  <si>
    <t>SINLMARKDDS</t>
  </si>
  <si>
    <t>KDDSSI22XXX</t>
  </si>
  <si>
    <t>BSLJSI2XXXX</t>
  </si>
  <si>
    <t>CCBM BANK OF SLOVENIJE</t>
  </si>
  <si>
    <t>SK</t>
  </si>
  <si>
    <t>SK31338976</t>
  </si>
  <si>
    <t>CSD SK</t>
  </si>
  <si>
    <t>SKNLMARCSDS</t>
  </si>
  <si>
    <t>CSDSSKBAXXX</t>
  </si>
  <si>
    <t>NBSBSKBXXXX</t>
  </si>
  <si>
    <t>CCBM National Bank of Slovakia</t>
  </si>
  <si>
    <t>LV</t>
  </si>
  <si>
    <t>LV4000324287</t>
  </si>
  <si>
    <t>Nasdaq CSD</t>
  </si>
  <si>
    <t>LV90000158236</t>
  </si>
  <si>
    <t>LCDELV22XXX</t>
  </si>
  <si>
    <t>LACBLV2XXXX</t>
  </si>
  <si>
    <t>CCBM Latvijas Banka</t>
  </si>
  <si>
    <t>LT</t>
  </si>
  <si>
    <t>LT304602060</t>
  </si>
  <si>
    <t>CSD LT Nasdaq CSD</t>
  </si>
  <si>
    <t>LT188607684</t>
  </si>
  <si>
    <t>LIABLT2XECM</t>
  </si>
  <si>
    <t>CCBM Lietuvos bankas</t>
  </si>
  <si>
    <t>EE</t>
  </si>
  <si>
    <t>EE14306553</t>
  </si>
  <si>
    <t xml:space="preserve"> EE CSD</t>
  </si>
  <si>
    <t>EE74000174</t>
  </si>
  <si>
    <t>EPBEEE2XXXX</t>
  </si>
  <si>
    <t>CCBM Eesti Pank</t>
  </si>
  <si>
    <t>Examples for instructions via U2A</t>
  </si>
  <si>
    <t xml:space="preserve">Example domestic settlement via Euroclear Nederland: </t>
  </si>
  <si>
    <t xml:space="preserve">Example CCBM settlement with Spanish securities via Banco de Espana </t>
  </si>
  <si>
    <t>&lt;Header&gt;</t>
  </si>
  <si>
    <t xml:space="preserve">             &lt;Message&gt;</t>
  </si>
  <si>
    <t xml:space="preserve">                    &lt;SenderReference&gt;NP27208363301043&lt;/SenderReference&gt;</t>
  </si>
  <si>
    <r>
      <t xml:space="preserve">                    &lt;MessageIdentifier&gt;</t>
    </r>
    <r>
      <rPr>
        <b/>
        <sz val="10"/>
        <color rgb="FF000000"/>
        <rFont val="Courier New"/>
        <family val="3"/>
      </rPr>
      <t>sese.023.001.09</t>
    </r>
    <r>
      <rPr>
        <sz val="10"/>
        <color rgb="FF000000"/>
        <rFont val="Courier New"/>
        <family val="3"/>
      </rPr>
      <t>&lt;/MessageIdentifier&gt;</t>
    </r>
  </si>
  <si>
    <t xml:space="preserve">                    &lt;Format&gt;MX&lt;/Format&gt;</t>
  </si>
  <si>
    <t xml:space="preserve">                    &lt;SubFormat&gt;Input&lt;/SubFormat&gt;</t>
  </si>
  <si>
    <t xml:space="preserve">                    &lt;Sender&gt;</t>
  </si>
  <si>
    <r>
      <t xml:space="preserve">                           &lt;DN&gt;</t>
    </r>
    <r>
      <rPr>
        <b/>
        <sz val="10"/>
        <color rgb="FF000000"/>
        <rFont val="Courier New"/>
        <family val="3"/>
      </rPr>
      <t>ou=xxx,o=xxxxnl2a,o=swift</t>
    </r>
    <r>
      <rPr>
        <sz val="10"/>
        <color rgb="FF000000"/>
        <rFont val="Courier New"/>
        <family val="3"/>
      </rPr>
      <t>&lt;/DN&gt;</t>
    </r>
  </si>
  <si>
    <t>[YOUR A2A DN]</t>
  </si>
  <si>
    <t xml:space="preserve">                           &lt;FullName&gt;</t>
  </si>
  <si>
    <r>
      <t xml:space="preserve">                                  &lt;X1&gt;xxxx</t>
    </r>
    <r>
      <rPr>
        <b/>
        <sz val="10"/>
        <color rgb="FF000000"/>
        <rFont val="Courier New"/>
        <family val="3"/>
      </rPr>
      <t>NL2AXXX</t>
    </r>
    <r>
      <rPr>
        <sz val="10"/>
        <color rgb="FF000000"/>
        <rFont val="Courier New"/>
        <family val="3"/>
      </rPr>
      <t>&lt;/X1&gt;</t>
    </r>
  </si>
  <si>
    <t>[YOUR BIC]</t>
  </si>
  <si>
    <t xml:space="preserve">                           &lt;/FullName&gt;</t>
  </si>
  <si>
    <t xml:space="preserve">                    &lt;/Sender&gt;</t>
  </si>
  <si>
    <t xml:space="preserve">                    &lt;Receiver&gt;</t>
  </si>
  <si>
    <r>
      <t xml:space="preserve">                           &lt;DN&gt;</t>
    </r>
    <r>
      <rPr>
        <b/>
        <sz val="10"/>
        <color rgb="FF000000"/>
        <rFont val="Courier New"/>
        <family val="3"/>
      </rPr>
      <t>cn=ecms,o=trgtxecm,o=swift</t>
    </r>
    <r>
      <rPr>
        <sz val="10"/>
        <color rgb="FF000000"/>
        <rFont val="Courier New"/>
        <family val="3"/>
      </rPr>
      <t>&lt;/DN&gt;</t>
    </r>
  </si>
  <si>
    <r>
      <t xml:space="preserve">                                  &lt;X1&gt;</t>
    </r>
    <r>
      <rPr>
        <b/>
        <sz val="10"/>
        <color rgb="FF000000"/>
        <rFont val="Courier New"/>
        <family val="3"/>
      </rPr>
      <t>TRGTXECMXXX</t>
    </r>
    <r>
      <rPr>
        <sz val="10"/>
        <color rgb="FF000000"/>
        <rFont val="Courier New"/>
        <family val="3"/>
      </rPr>
      <t>&lt;/X1&gt;</t>
    </r>
  </si>
  <si>
    <t xml:space="preserve">                    &lt;/Receiver&gt;</t>
  </si>
  <si>
    <t xml:space="preserve">                    &lt;InterfaceInfo&gt;</t>
  </si>
  <si>
    <r>
      <t xml:space="preserve">                           &lt;UserReference&gt;</t>
    </r>
    <r>
      <rPr>
        <b/>
        <sz val="10"/>
        <color rgb="FF000000"/>
        <rFont val="Courier New"/>
        <family val="3"/>
      </rPr>
      <t>YOUR_REFERENCE</t>
    </r>
    <r>
      <rPr>
        <sz val="10"/>
        <color rgb="FF000000"/>
        <rFont val="Courier New"/>
        <family val="3"/>
      </rPr>
      <t>&lt;/UserReference&gt;</t>
    </r>
  </si>
  <si>
    <t>[FREE FORMAT]</t>
  </si>
  <si>
    <t xml:space="preserve">                    &lt;/InterfaceInfo&gt;</t>
  </si>
  <si>
    <t xml:space="preserve">                    &lt;NetworkInfo&gt;</t>
  </si>
  <si>
    <r>
      <t xml:space="preserve">                           &lt;Service&gt;</t>
    </r>
    <r>
      <rPr>
        <b/>
        <sz val="10"/>
        <color rgb="FF000000"/>
        <rFont val="Courier New"/>
        <family val="3"/>
      </rPr>
      <t>esmig.ecms.iast!pu</t>
    </r>
    <r>
      <rPr>
        <sz val="10"/>
        <color rgb="FF000000"/>
        <rFont val="Courier New"/>
        <family val="3"/>
      </rPr>
      <t>&lt;/Service&gt;</t>
    </r>
  </si>
  <si>
    <t xml:space="preserve">                           &lt;SWIFTNetNetworkInfo&gt;</t>
  </si>
  <si>
    <t xml:space="preserve">                                  &lt;RequestType&gt;sese.023.001.09&lt;/RequestType&gt;</t>
  </si>
  <si>
    <t xml:space="preserve">                           &lt;/SWIFTNetNetworkInfo&gt;</t>
  </si>
  <si>
    <t xml:space="preserve">                    &lt;/NetworkInfo&gt;</t>
  </si>
  <si>
    <t xml:space="preserve">             &lt;/Message&gt;</t>
  </si>
  <si>
    <t xml:space="preserve">       &lt;/Header&gt;</t>
  </si>
  <si>
    <t xml:space="preserve">       &lt;Body&gt;</t>
  </si>
  <si>
    <t>&lt;AppHdr xmlns="urn:iso:std:iso:20022:tech:xsd:head.001.001.01"&gt;</t>
  </si>
  <si>
    <t xml:space="preserve">    &lt;Fr&gt;</t>
  </si>
  <si>
    <t xml:space="preserve">        &lt;FIId&gt;</t>
  </si>
  <si>
    <t xml:space="preserve">            &lt;FinInstnId&gt;</t>
  </si>
  <si>
    <r>
      <t xml:space="preserve">                &lt;BICFI&gt;xxxx</t>
    </r>
    <r>
      <rPr>
        <b/>
        <sz val="10"/>
        <color rgb="FF000000"/>
        <rFont val="Courier New"/>
        <family val="3"/>
      </rPr>
      <t>NL2AXXX</t>
    </r>
    <r>
      <rPr>
        <sz val="10"/>
        <color rgb="FF000000"/>
        <rFont val="Courier New"/>
        <family val="3"/>
      </rPr>
      <t>&lt;/BICFI&gt;</t>
    </r>
  </si>
  <si>
    <t>[CPTY’s BIC)</t>
  </si>
  <si>
    <t xml:space="preserve">                &lt;ClrSysMmbId&gt;</t>
  </si>
  <si>
    <t xml:space="preserve">                    &lt;ClrSysId&gt;</t>
  </si>
  <si>
    <r>
      <t xml:space="preserve">                        &lt;Prtry&gt;</t>
    </r>
    <r>
      <rPr>
        <b/>
        <sz val="10"/>
        <color rgb="FF000000"/>
        <rFont val="Courier New"/>
        <family val="3"/>
      </rPr>
      <t>ECMS</t>
    </r>
    <r>
      <rPr>
        <sz val="10"/>
        <color rgb="FF000000"/>
        <rFont val="Courier New"/>
        <family val="3"/>
      </rPr>
      <t>&lt;/Prtry&gt;</t>
    </r>
  </si>
  <si>
    <t xml:space="preserve">                    &lt;/ClrSysId&gt;</t>
  </si>
  <si>
    <r>
      <t xml:space="preserve">                    &lt;MmbId&gt;</t>
    </r>
    <r>
      <rPr>
        <b/>
        <sz val="10"/>
        <color rgb="FF000000"/>
        <rFont val="Courier New"/>
        <family val="3"/>
      </rPr>
      <t>A2ATESTUSER</t>
    </r>
    <r>
      <rPr>
        <sz val="10"/>
        <color rgb="FF000000"/>
        <rFont val="Courier New"/>
        <family val="3"/>
      </rPr>
      <t>&lt;/MmbId&gt;</t>
    </r>
  </si>
  <si>
    <t>["ECMS System User Reference" of the A2A user setup in the ECMS]</t>
  </si>
  <si>
    <t xml:space="preserve">                &lt;/ClrSysMmbId&gt;</t>
  </si>
  <si>
    <t xml:space="preserve">                &lt;Othr&gt;</t>
  </si>
  <si>
    <r>
      <t xml:space="preserve">                    &lt;Id&gt;</t>
    </r>
    <r>
      <rPr>
        <b/>
        <sz val="10"/>
        <color rgb="FF000000"/>
        <rFont val="Courier New"/>
        <family val="3"/>
      </rPr>
      <t>FLORNL2AXXX</t>
    </r>
    <r>
      <rPr>
        <sz val="10"/>
        <color rgb="FF000000"/>
        <rFont val="Courier New"/>
        <family val="3"/>
      </rPr>
      <t>&lt;/Id&gt;</t>
    </r>
  </si>
  <si>
    <t xml:space="preserve">                &lt;/Othr&gt;</t>
  </si>
  <si>
    <t xml:space="preserve">            &lt;/FinInstnId&gt;</t>
  </si>
  <si>
    <t xml:space="preserve">        &lt;/FIId&gt;</t>
  </si>
  <si>
    <t xml:space="preserve">    &lt;/Fr&gt;</t>
  </si>
  <si>
    <t xml:space="preserve">    &lt;To&gt;</t>
  </si>
  <si>
    <r>
      <t xml:space="preserve">                &lt;BICFI&gt;</t>
    </r>
    <r>
      <rPr>
        <b/>
        <sz val="10"/>
        <color rgb="FF000000"/>
        <rFont val="Courier New"/>
        <family val="3"/>
      </rPr>
      <t>TRGTXETTECM</t>
    </r>
    <r>
      <rPr>
        <sz val="10"/>
        <color rgb="FF000000"/>
        <rFont val="Courier New"/>
        <family val="3"/>
      </rPr>
      <t>&lt;/BICFI&gt;</t>
    </r>
  </si>
  <si>
    <t xml:space="preserve">    &lt;/To&gt;</t>
  </si>
  <si>
    <r>
      <t xml:space="preserve">    &lt;BizMsgIdr&gt;</t>
    </r>
    <r>
      <rPr>
        <b/>
        <sz val="10"/>
        <color rgb="FF000000"/>
        <rFont val="Courier New"/>
        <family val="3"/>
      </rPr>
      <t>YOUR_REFERENCE</t>
    </r>
    <r>
      <rPr>
        <sz val="10"/>
        <color rgb="FF000000"/>
        <rFont val="Courier New"/>
        <family val="3"/>
      </rPr>
      <t>&lt;/BizMsgIdr&gt;</t>
    </r>
  </si>
  <si>
    <t>YOUR REFERENCE</t>
  </si>
  <si>
    <r>
      <t xml:space="preserve">    &lt;MsgDefIdr&gt;</t>
    </r>
    <r>
      <rPr>
        <b/>
        <sz val="10"/>
        <color rgb="FF000000"/>
        <rFont val="Courier New"/>
        <family val="3"/>
      </rPr>
      <t>sese.023.001.09</t>
    </r>
    <r>
      <rPr>
        <sz val="10"/>
        <color rgb="FF000000"/>
        <rFont val="Courier New"/>
        <family val="3"/>
      </rPr>
      <t>&lt;/MsgDefIdr&gt;</t>
    </r>
  </si>
  <si>
    <t xml:space="preserve">    &lt;CreDt&gt;2023-05-13T12:20:53Z&lt;/CreDt&gt;</t>
  </si>
  <si>
    <t>&lt;/AppHdr&gt;</t>
  </si>
  <si>
    <t>NL securities in T2S via Euroclear Nederland</t>
  </si>
  <si>
    <t>RECE to DNB (mobilisation to DNB)</t>
  </si>
  <si>
    <t>DELI from DNB (demobilisation from DNB)</t>
  </si>
  <si>
    <t>&lt;Document xmlns="urn:iso:std:iso:20022:tech:xsd:sese.023.001.09"&gt;</t>
  </si>
  <si>
    <t xml:space="preserve">    &lt;SctiesSttlmTxInstr&gt;</t>
  </si>
  <si>
    <r>
      <t xml:space="preserve">        &lt;TxId&gt;</t>
    </r>
    <r>
      <rPr>
        <b/>
        <sz val="8"/>
        <color rgb="FF000000"/>
        <rFont val="Courier New"/>
        <family val="3"/>
      </rPr>
      <t>YOUR_REFERENCE</t>
    </r>
    <r>
      <rPr>
        <sz val="8"/>
        <color rgb="FF000000"/>
        <rFont val="Courier New"/>
        <family val="3"/>
      </rPr>
      <t>&lt;/TxId&gt;</t>
    </r>
  </si>
  <si>
    <t>[TO IDENTIFY THE TRANSACTION]</t>
  </si>
  <si>
    <t xml:space="preserve">        &lt;SttlmTpAndAddtlParams&gt;</t>
  </si>
  <si>
    <r>
      <t xml:space="preserve">            &lt;SctiesMvmntTp&gt;</t>
    </r>
    <r>
      <rPr>
        <b/>
        <sz val="8"/>
        <color rgb="FF000000"/>
        <rFont val="Courier New"/>
        <family val="3"/>
      </rPr>
      <t>RECE</t>
    </r>
    <r>
      <rPr>
        <sz val="8"/>
        <color rgb="FF000000"/>
        <rFont val="Courier New"/>
        <family val="3"/>
      </rPr>
      <t>&lt;/SctiesMvmntTp&gt;</t>
    </r>
  </si>
  <si>
    <t>[RECE FOR MOBILISATION]</t>
  </si>
  <si>
    <r>
      <t xml:space="preserve">            &lt;SctiesMvmntTp&gt;</t>
    </r>
    <r>
      <rPr>
        <b/>
        <sz val="8"/>
        <color rgb="FF000000"/>
        <rFont val="Courier New"/>
        <family val="3"/>
      </rPr>
      <t>DELI</t>
    </r>
    <r>
      <rPr>
        <sz val="8"/>
        <color rgb="FF000000"/>
        <rFont val="Courier New"/>
        <family val="3"/>
      </rPr>
      <t>&lt;/SctiesMvmntTp&gt;</t>
    </r>
  </si>
  <si>
    <t>[DELI FOR DEMOBILISATION]</t>
  </si>
  <si>
    <r>
      <t xml:space="preserve">            &lt;Pmt&gt;</t>
    </r>
    <r>
      <rPr>
        <b/>
        <sz val="8"/>
        <color rgb="FF000000"/>
        <rFont val="Courier New"/>
        <family val="3"/>
      </rPr>
      <t>FREE</t>
    </r>
    <r>
      <rPr>
        <sz val="8"/>
        <color rgb="FF000000"/>
        <rFont val="Courier New"/>
        <family val="3"/>
      </rPr>
      <t>&lt;/Pmt&gt;</t>
    </r>
  </si>
  <si>
    <t>[To specify how the transaction is to be settled. Only code FREE is allowed]</t>
  </si>
  <si>
    <r>
      <t xml:space="preserve">            &lt;CmonId&gt;</t>
    </r>
    <r>
      <rPr>
        <b/>
        <sz val="8"/>
        <color rgb="FF000000"/>
        <rFont val="Courier New"/>
        <family val="3"/>
      </rPr>
      <t>CommonRFefernce</t>
    </r>
    <r>
      <rPr>
        <sz val="8"/>
        <color rgb="FF000000"/>
        <rFont val="Courier New"/>
        <family val="3"/>
      </rPr>
      <t>&lt;/CmonId&gt;</t>
    </r>
  </si>
  <si>
    <r>
      <rPr>
        <b/>
        <sz val="11"/>
        <color theme="1"/>
        <rFont val="Calibri"/>
        <family val="2"/>
        <scheme val="minor"/>
      </rPr>
      <t>Required!</t>
    </r>
    <r>
      <rPr>
        <sz val="11"/>
        <color theme="1"/>
        <rFont val="Calibri"/>
        <family val="2"/>
        <scheme val="minor"/>
      </rPr>
      <t xml:space="preserve">
[Unique reference agreed upon by the two trade counterparties to identify the trade (Needs to be the same as the matching instructions in T2S)]</t>
    </r>
  </si>
  <si>
    <t xml:space="preserve">        &lt;/SttlmTpAndAddtlParams&gt;</t>
  </si>
  <si>
    <t xml:space="preserve">        &lt;TradDtls&gt;</t>
  </si>
  <si>
    <t xml:space="preserve">            &lt;TradDt&gt;</t>
  </si>
  <si>
    <t xml:space="preserve">                &lt;Dt&gt;</t>
  </si>
  <si>
    <r>
      <t xml:space="preserve">                    &lt;Dt&gt;</t>
    </r>
    <r>
      <rPr>
        <b/>
        <sz val="8"/>
        <color rgb="FF000000"/>
        <rFont val="Courier New"/>
        <family val="3"/>
      </rPr>
      <t>YYYY-MM-DD</t>
    </r>
    <r>
      <rPr>
        <sz val="8"/>
        <color rgb="FF000000"/>
        <rFont val="Courier New"/>
        <family val="3"/>
      </rPr>
      <t>&lt;/Dt&gt;</t>
    </r>
  </si>
  <si>
    <t>[TRADE DATE]</t>
  </si>
  <si>
    <t xml:space="preserve">                &lt;/Dt&gt;</t>
  </si>
  <si>
    <t xml:space="preserve">            &lt;/TradDt&gt;</t>
  </si>
  <si>
    <t xml:space="preserve">            &lt;SttlmDt&gt;</t>
  </si>
  <si>
    <t>[SETTLEMENT DATE]</t>
  </si>
  <si>
    <t xml:space="preserve">            &lt;/SttlmDt&gt;</t>
  </si>
  <si>
    <t xml:space="preserve">        &lt;/TradDtls&gt;</t>
  </si>
  <si>
    <t xml:space="preserve">        &lt;FinInstrmId&gt;</t>
  </si>
  <si>
    <r>
      <t xml:space="preserve">            &lt;ISIN&gt;</t>
    </r>
    <r>
      <rPr>
        <b/>
        <sz val="8"/>
        <color rgb="FF000000"/>
        <rFont val="Courier New"/>
        <family val="3"/>
      </rPr>
      <t>NLxxxxxxxxxx</t>
    </r>
    <r>
      <rPr>
        <sz val="8"/>
        <color rgb="FF000000"/>
        <rFont val="Courier New"/>
        <family val="3"/>
      </rPr>
      <t>&lt;/ISIN&gt;</t>
    </r>
  </si>
  <si>
    <t xml:space="preserve">        &lt;/FinInstrmId&gt;</t>
  </si>
  <si>
    <t xml:space="preserve">        &lt;QtyAndAcctDtls&gt;</t>
  </si>
  <si>
    <t xml:space="preserve">            &lt;SttlmQty&gt;</t>
  </si>
  <si>
    <t xml:space="preserve">                &lt;Qty&gt;</t>
  </si>
  <si>
    <r>
      <t xml:space="preserve">                    &lt;FaceAmt&gt;</t>
    </r>
    <r>
      <rPr>
        <b/>
        <sz val="8"/>
        <color rgb="FF000000"/>
        <rFont val="Courier New"/>
        <family val="3"/>
      </rPr>
      <t>1000</t>
    </r>
    <r>
      <rPr>
        <sz val="8"/>
        <color rgb="FF000000"/>
        <rFont val="Courier New"/>
        <family val="3"/>
      </rPr>
      <t>&lt;/FaceAmt&gt;</t>
    </r>
  </si>
  <si>
    <r>
      <t xml:space="preserve">                    &lt;FaceAmt&gt;1</t>
    </r>
    <r>
      <rPr>
        <b/>
        <sz val="8"/>
        <color rgb="FF000000"/>
        <rFont val="Courier New"/>
        <family val="3"/>
      </rPr>
      <t>000</t>
    </r>
    <r>
      <rPr>
        <sz val="8"/>
        <color rgb="FF000000"/>
        <rFont val="Courier New"/>
        <family val="3"/>
      </rPr>
      <t>&lt;/FaceAmt&gt;</t>
    </r>
  </si>
  <si>
    <t xml:space="preserve">                &lt;/Qty&gt;</t>
  </si>
  <si>
    <t xml:space="preserve">            &lt;/SttlmQty&gt;</t>
  </si>
  <si>
    <t xml:space="preserve">            &lt;SfkpgAcct&gt;</t>
  </si>
  <si>
    <r>
      <t xml:space="preserve">                &lt;Id&gt;</t>
    </r>
    <r>
      <rPr>
        <b/>
        <sz val="8"/>
        <color rgb="FF000000"/>
        <rFont val="Courier New"/>
        <family val="3"/>
      </rPr>
      <t>NLxxxMA1 or 2</t>
    </r>
    <r>
      <rPr>
        <sz val="8"/>
        <color rgb="FF000000"/>
        <rFont val="Courier New"/>
        <family val="3"/>
      </rPr>
      <t>&lt;/Id&gt;</t>
    </r>
  </si>
  <si>
    <t>[YOUR ASSET ACCOUNT IN THE ECMS]</t>
  </si>
  <si>
    <r>
      <t xml:space="preserve">                &lt;Id&gt;</t>
    </r>
    <r>
      <rPr>
        <b/>
        <sz val="8"/>
        <color rgb="FF000000"/>
        <rFont val="Courier New"/>
        <family val="3"/>
      </rPr>
      <t>NLxxxMA1 OR 2</t>
    </r>
    <r>
      <rPr>
        <sz val="8"/>
        <color rgb="FF000000"/>
        <rFont val="Courier New"/>
        <family val="3"/>
      </rPr>
      <t>&lt;/Id&gt;</t>
    </r>
  </si>
  <si>
    <t xml:space="preserve">            &lt;/SfkpgAcct&gt;</t>
  </si>
  <si>
    <t xml:space="preserve">        &lt;/QtyAndAcctDtls&gt;</t>
  </si>
  <si>
    <t xml:space="preserve">        &lt;SttlmParams&gt;</t>
  </si>
  <si>
    <t xml:space="preserve">            &lt;SctiesTxTp&gt;</t>
  </si>
  <si>
    <r>
      <t xml:space="preserve">                &lt;Cd&gt;</t>
    </r>
    <r>
      <rPr>
        <b/>
        <sz val="8"/>
        <color rgb="FF000000"/>
        <rFont val="Courier New"/>
        <family val="3"/>
      </rPr>
      <t>TRAD</t>
    </r>
    <r>
      <rPr>
        <sz val="8"/>
        <color rgb="FF000000"/>
        <rFont val="Courier New"/>
        <family val="3"/>
      </rPr>
      <t>&lt;/Cd&gt;</t>
    </r>
  </si>
  <si>
    <t>[ISO 20022 CODE: TRAD or COLI]</t>
  </si>
  <si>
    <t>[ISO 20022 CODE: TRAD or COLO]</t>
  </si>
  <si>
    <t xml:space="preserve">            &lt;/SctiesTxTp&gt;</t>
  </si>
  <si>
    <t xml:space="preserve">        &lt;/SttlmParams&gt;</t>
  </si>
  <si>
    <t xml:space="preserve">        &lt;DlvrgSttlmPties&gt;</t>
  </si>
  <si>
    <t xml:space="preserve">            &lt;Dpstry&gt;</t>
  </si>
  <si>
    <t xml:space="preserve">                &lt;Id&gt;</t>
  </si>
  <si>
    <r>
      <t xml:space="preserve">                    &lt;AnyBIC&gt;</t>
    </r>
    <r>
      <rPr>
        <b/>
        <sz val="8"/>
        <color rgb="FF000000"/>
        <rFont val="Courier New"/>
        <family val="3"/>
      </rPr>
      <t>xxxxNL2AXXX</t>
    </r>
    <r>
      <rPr>
        <sz val="8"/>
        <color rgb="FF000000"/>
        <rFont val="Courier New"/>
        <family val="3"/>
      </rPr>
      <t>&lt;/AnyBIC&gt;</t>
    </r>
  </si>
  <si>
    <t>[BIC code to identify the CSD where the Delivering Party has the securities account]</t>
  </si>
  <si>
    <r>
      <t xml:space="preserve">                    &lt;AnyBIC&gt;</t>
    </r>
    <r>
      <rPr>
        <b/>
        <sz val="8"/>
        <color rgb="FF000000"/>
        <rFont val="Courier New"/>
        <family val="3"/>
      </rPr>
      <t>NECINL2AXXX</t>
    </r>
    <r>
      <rPr>
        <sz val="8"/>
        <color rgb="FF000000"/>
        <rFont val="Courier New"/>
        <family val="3"/>
      </rPr>
      <t>&lt;/AnyBIC&gt;</t>
    </r>
  </si>
  <si>
    <t>[BIC coed to identify the CSD where DNB has its securities account]</t>
  </si>
  <si>
    <t xml:space="preserve">                &lt;/Id&gt;</t>
  </si>
  <si>
    <t xml:space="preserve">            &lt;/Dpstry&gt;</t>
  </si>
  <si>
    <t xml:space="preserve">            &lt;Pty1&gt;</t>
  </si>
  <si>
    <t>[BIC code to identify the party that delivers 
the assets]</t>
  </si>
  <si>
    <r>
      <t xml:space="preserve">                    &lt;AnyBIC&gt;</t>
    </r>
    <r>
      <rPr>
        <b/>
        <sz val="8"/>
        <color rgb="FF000000"/>
        <rFont val="Courier New"/>
        <family val="3"/>
      </rPr>
      <t>FLORNL2AXXX</t>
    </r>
    <r>
      <rPr>
        <sz val="8"/>
        <color rgb="FF000000"/>
        <rFont val="Courier New"/>
        <family val="3"/>
      </rPr>
      <t>&lt;/AnyBIC&gt;</t>
    </r>
  </si>
  <si>
    <t>[BIC code DNB, party that delivers the assets]</t>
  </si>
  <si>
    <t xml:space="preserve">            &lt;/Pty1&gt;</t>
  </si>
  <si>
    <t xml:space="preserve">        &lt;/DlvrgSttlmPties&gt;</t>
  </si>
  <si>
    <t xml:space="preserve">            &lt;Pty2&gt;</t>
  </si>
  <si>
    <t xml:space="preserve">        &lt;RcvgSttlmPties&gt;</t>
  </si>
  <si>
    <t xml:space="preserve">Required! </t>
  </si>
  <si>
    <t>[SELL - Party that, in a settlement chain interacts with the party 1 = your BIC]</t>
  </si>
  <si>
    <t>[BIC code to identify the CSD where DNB has its securities account]</t>
  </si>
  <si>
    <t xml:space="preserve">        &lt;SfkpgAcct&gt;</t>
  </si>
  <si>
    <r>
      <t xml:space="preserve">        &lt;Id&gt;</t>
    </r>
    <r>
      <rPr>
        <b/>
        <sz val="8"/>
        <color rgb="FF000000"/>
        <rFont val="Courier New"/>
        <family val="3"/>
      </rPr>
      <t>12345</t>
    </r>
    <r>
      <rPr>
        <sz val="8"/>
        <color rgb="FF000000"/>
        <rFont val="Courier New"/>
        <family val="3"/>
      </rPr>
      <t>&lt;/Id&gt;</t>
    </r>
  </si>
  <si>
    <t>[account number (optional)]</t>
  </si>
  <si>
    <t xml:space="preserve">        &lt;/SfkpgAcct&gt;</t>
  </si>
  <si>
    <t xml:space="preserve">            &lt;/Pty2&gt;</t>
  </si>
  <si>
    <t>[BIC code DNB, party that receives the assets]</t>
  </si>
  <si>
    <t>[BIC code to identify the CSD where the Receiving Party has the securities account]</t>
  </si>
  <si>
    <t>[BUYR - Party that, in a settlement chain interacts with the party 1 = Your BIC]</t>
  </si>
  <si>
    <t>[BIC code to identify the party that receives the assets]</t>
  </si>
  <si>
    <t xml:space="preserve">        &lt;/RcvgSttlmPties&gt;</t>
  </si>
  <si>
    <t xml:space="preserve">    &lt;/SctiesSttlmTxInstr&gt;</t>
  </si>
  <si>
    <t>&lt;/Document&gt;</t>
  </si>
  <si>
    <t>NB: Party 2 and Common reference are required</t>
  </si>
  <si>
    <t>Eligible securities in T2S via Euroclear Bank (see list of eligible links)</t>
  </si>
  <si>
    <r>
      <t xml:space="preserve">            &lt;ISIN&gt;</t>
    </r>
    <r>
      <rPr>
        <b/>
        <sz val="8"/>
        <color rgb="FF000000"/>
        <rFont val="Courier New"/>
        <family val="3"/>
      </rPr>
      <t>XSxxxxxxxxxx</t>
    </r>
    <r>
      <rPr>
        <sz val="8"/>
        <color rgb="FF000000"/>
        <rFont val="Courier New"/>
        <family val="3"/>
      </rPr>
      <t>&lt;/ISIN&gt;</t>
    </r>
  </si>
  <si>
    <t xml:space="preserve">                    &lt;AnyBIC&gt;MGTCBE2SXXX&lt;/AnyBIC&gt;</t>
  </si>
  <si>
    <r>
      <t xml:space="preserve">                    &lt;AnyBIC&gt;</t>
    </r>
    <r>
      <rPr>
        <b/>
        <sz val="8"/>
        <color rgb="FF000000"/>
        <rFont val="Courier New"/>
        <family val="3"/>
      </rPr>
      <t>MGTCBE2SXXX</t>
    </r>
    <r>
      <rPr>
        <sz val="8"/>
        <color rgb="FF000000"/>
        <rFont val="Courier New"/>
        <family val="3"/>
      </rPr>
      <t>&lt;/AnyBIC&gt;</t>
    </r>
  </si>
  <si>
    <t xml:space="preserve">                    &lt;AnyBIC&gt;MGTCBEBEECL&lt;/AnyBIC&gt;</t>
  </si>
  <si>
    <r>
      <t xml:space="preserve">            &lt;ISIN&gt;</t>
    </r>
    <r>
      <rPr>
        <b/>
        <sz val="8"/>
        <color rgb="FF000000"/>
        <rFont val="Courier New"/>
        <family val="3"/>
      </rPr>
      <t>NL0000003531</t>
    </r>
    <r>
      <rPr>
        <sz val="8"/>
        <color rgb="FF000000"/>
        <rFont val="Courier New"/>
        <family val="3"/>
      </rPr>
      <t>&lt;/ISIN&gt;</t>
    </r>
  </si>
  <si>
    <r>
      <t xml:space="preserve">                    &lt;AnyBIC&gt;</t>
    </r>
    <r>
      <rPr>
        <b/>
        <sz val="8"/>
        <color rgb="FF000000"/>
        <rFont val="Courier New"/>
        <family val="3"/>
      </rPr>
      <t>xxxxxxxxxxx</t>
    </r>
    <r>
      <rPr>
        <sz val="8"/>
        <color rgb="FF000000"/>
        <rFont val="Courier New"/>
        <family val="3"/>
      </rPr>
      <t>&lt;/AnyBIC&gt;</t>
    </r>
  </si>
  <si>
    <t>[BIC code NCB that delivers the assets on behalf of DNB]</t>
  </si>
  <si>
    <t>[BIC code NCB that receives the assets on behalf of DNB]</t>
  </si>
  <si>
    <r>
      <t xml:space="preserve">            &lt;ISIN&gt;IT</t>
    </r>
    <r>
      <rPr>
        <b/>
        <sz val="8"/>
        <color rgb="FF000000"/>
        <rFont val="Courier New"/>
        <family val="3"/>
      </rPr>
      <t>0000001234</t>
    </r>
    <r>
      <rPr>
        <sz val="8"/>
        <color rgb="FF000000"/>
        <rFont val="Courier New"/>
        <family val="3"/>
      </rPr>
      <t>&lt;/ISIN&gt;</t>
    </r>
  </si>
  <si>
    <r>
      <t xml:space="preserve">                    &lt;AnyBIC&gt;</t>
    </r>
    <r>
      <rPr>
        <b/>
        <sz val="8"/>
        <color rgb="FF000000"/>
        <rFont val="Courier New"/>
        <family val="3"/>
      </rPr>
      <t>APKEFIHHXXX</t>
    </r>
    <r>
      <rPr>
        <sz val="8"/>
        <color rgb="FF000000"/>
        <rFont val="Courier New"/>
        <family val="3"/>
      </rPr>
      <t>&lt;/AnyBIC&gt;</t>
    </r>
  </si>
  <si>
    <r>
      <t xml:space="preserve">                    &lt;AnyBIC&gt;</t>
    </r>
    <r>
      <rPr>
        <b/>
        <sz val="8"/>
        <color rgb="FF000000"/>
        <rFont val="Courier New"/>
        <family val="3"/>
      </rPr>
      <t>xxxxxxxxXXX</t>
    </r>
    <r>
      <rPr>
        <sz val="8"/>
        <color rgb="FF000000"/>
        <rFont val="Courier New"/>
        <family val="3"/>
      </rPr>
      <t>&lt;/AnyBIC&gt;</t>
    </r>
  </si>
  <si>
    <r>
      <t xml:space="preserve">                    &lt;AnyBIC&gt;x</t>
    </r>
    <r>
      <rPr>
        <b/>
        <sz val="8"/>
        <color rgb="FF000000"/>
        <rFont val="Courier New"/>
        <family val="3"/>
      </rPr>
      <t>xxxxxxxXXX</t>
    </r>
    <r>
      <rPr>
        <sz val="8"/>
        <color rgb="FF000000"/>
        <rFont val="Courier New"/>
        <family val="3"/>
      </rPr>
      <t>&lt;/AnyBIC&gt;</t>
    </r>
  </si>
  <si>
    <r>
      <t xml:space="preserve">                    &lt;AnyBIC&gt;</t>
    </r>
    <r>
      <rPr>
        <b/>
        <sz val="8"/>
        <color rgb="FF000000"/>
        <rFont val="Courier New"/>
        <family val="3"/>
      </rPr>
      <t>KDDSSI22XXX</t>
    </r>
    <r>
      <rPr>
        <sz val="8"/>
        <color rgb="FF000000"/>
        <rFont val="Courier New"/>
        <family val="3"/>
      </rPr>
      <t>&lt;/AnyBIC&gt;</t>
    </r>
  </si>
  <si>
    <t xml:space="preserve">                    &lt;AnyBIC&gt;BSLJSI2XXXX&lt;/AnyBIC&gt;</t>
  </si>
  <si>
    <r>
      <t xml:space="preserve">                    &lt;AnyBIC&gt;</t>
    </r>
    <r>
      <rPr>
        <b/>
        <sz val="8"/>
        <color rgb="FF000000"/>
        <rFont val="Courier New"/>
        <family val="3"/>
      </rPr>
      <t>CSDSSKBAXXX</t>
    </r>
    <r>
      <rPr>
        <sz val="8"/>
        <color rgb="FF000000"/>
        <rFont val="Courier New"/>
        <family val="3"/>
      </rPr>
      <t>&lt;/AnyBIC&gt;</t>
    </r>
  </si>
  <si>
    <t xml:space="preserve">                    &lt;AnyBIC&gt;NBSBSKBXECM&lt;/AnyBIC&gt;</t>
  </si>
  <si>
    <r>
      <t xml:space="preserve">                    &lt;AnyBIC&gt;</t>
    </r>
    <r>
      <rPr>
        <b/>
        <sz val="8"/>
        <color rgb="FF000000"/>
        <rFont val="Courier New"/>
        <family val="3"/>
      </rPr>
      <t>LCDELV22XXX</t>
    </r>
    <r>
      <rPr>
        <sz val="8"/>
        <color rgb="FF000000"/>
        <rFont val="Courier New"/>
        <family val="3"/>
      </rPr>
      <t>&lt;/AnyBIC&gt;</t>
    </r>
  </si>
  <si>
    <t xml:space="preserve">                    &lt;AnyBIC&gt;LACBLV2XXXX&lt;/AnyBIC&gt;</t>
  </si>
  <si>
    <t xml:space="preserve">                    &lt;AnyBIC&gt;LIABLT2XECM&lt;/AnyBIC&gt;</t>
  </si>
  <si>
    <t>MOTIITMMXXX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</si>
</sst>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rgb="FF000000"/>
      <name val="Courier New"/>
      <family val="3"/>
    </font>
    <font>
      <b/>
      <sz val="10"/>
      <color rgb="FF000000"/>
      <name val="Courier New"/>
      <family val="3"/>
    </font>
    <font>
      <sz val="8"/>
      <color rgb="FF000000"/>
      <name val="Courier New"/>
      <family val="3"/>
    </font>
    <font>
      <b/>
      <sz val="8"/>
      <color rgb="FF000000"/>
      <name val="Courier New"/>
      <family val="3"/>
    </font>
    <font>
      <b/>
      <sz val="16"/>
      <color theme="1"/>
      <name val="Calibri"/>
      <family val="2"/>
      <scheme val="minor"/>
    </font>
    <font>
      <b/>
      <sz val="14"/>
      <name val="Times New Roman"/>
      <family val="1"/>
    </font>
    <font>
      <sz val="14"/>
      <color theme="1"/>
      <name val="Calibri"/>
      <family val="2"/>
      <scheme val="minor"/>
    </font>
    <font>
      <b/>
      <sz val="12"/>
      <color rgb="FF000000"/>
      <name val="Courier New"/>
      <family val="3"/>
    </font>
    <font>
      <sz val="11"/>
      <color theme="0"/>
      <name val="Calibri"/>
      <family val="2"/>
      <scheme val="minor"/>
    </font>
    <font>
      <sz val="11"/>
      <name val="Calibri"/>
      <family val="2"/>
      <scheme val="minor"/>
    </font>
    <font>
      <sz val="10"/>
      <name val="Arial"/>
      <family val="2"/>
    </font>
    <font>
      <sz val="11"/>
      <color rgb="FF000000"/>
      <name val="Calibri"/>
      <family val="2"/>
      <scheme val="minor"/>
    </font>
    <font>
      <sz val="11"/>
      <color rgb="FFFFFFFF"/>
      <name val="Calibri"/>
      <family val="2"/>
      <scheme val="minor"/>
    </font>
    <font>
      <sz val="11"/>
      <color theme="1"/>
      <name val="Calibri"/>
      <family val="2"/>
      <scheme val="minor"/>
    </font>
    <font>
      <u/>
      <sz val="11"/>
      <color theme="10"/>
      <name val="Calibri"/>
      <family val="2"/>
      <scheme val="minor"/>
    </font>
    <font>
      <sz val="11"/>
      <color rgb="FF9C0006"/>
      <name val="Calibri"/>
      <family val="2"/>
      <scheme val="minor"/>
    </font>
    <font>
      <b/>
      <sz val="11"/>
      <color theme="1"/>
      <name val="Calibri"/>
      <family val="2"/>
      <scheme val="minor"/>
    </font>
  </fonts>
  <fills count="10">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5" tint="0.59999389629810485"/>
        <bgColor indexed="64"/>
      </patternFill>
    </fill>
    <fill>
      <patternFill patternType="solid">
        <fgColor theme="4"/>
      </patternFill>
    </fill>
    <fill>
      <patternFill patternType="solid">
        <fgColor rgb="FF4472C4"/>
        <bgColor rgb="FF000000"/>
      </patternFill>
    </fill>
    <fill>
      <patternFill patternType="solid">
        <fgColor theme="9" tint="0.59999389629810485"/>
        <bgColor indexed="65"/>
      </patternFill>
    </fill>
    <fill>
      <patternFill patternType="solid">
        <fgColor rgb="FFFFC7CE"/>
      </patternFill>
    </fill>
    <fill>
      <patternFill patternType="solid">
        <fgColor rgb="FFFFFFCC"/>
      </patternFill>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ashDot">
        <color indexed="64"/>
      </top>
      <bottom/>
      <diagonal/>
    </border>
    <border>
      <left style="medium">
        <color indexed="64"/>
      </left>
      <right/>
      <top/>
      <bottom style="dashDot">
        <color indexed="64"/>
      </bottom>
      <diagonal/>
    </border>
    <border>
      <left style="medium">
        <color indexed="64"/>
      </left>
      <right/>
      <top style="dashDotDot">
        <color indexed="64"/>
      </top>
      <bottom/>
      <diagonal/>
    </border>
    <border>
      <left style="medium">
        <color indexed="64"/>
      </left>
      <right/>
      <top/>
      <bottom style="dashDot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rgb="FFB2B2B2"/>
      </left>
      <right/>
      <top style="thin">
        <color rgb="FFB2B2B2"/>
      </top>
      <bottom style="thin">
        <color rgb="FFB2B2B2"/>
      </bottom>
      <diagonal/>
    </border>
    <border>
      <left/>
      <right/>
      <top/>
      <bottom style="medium">
        <color indexed="64"/>
      </bottom>
      <diagonal/>
    </border>
    <border>
      <left style="thin">
        <color rgb="FFB2B2B2"/>
      </left>
      <right style="thin">
        <color rgb="FFB2B2B2"/>
      </right>
      <top/>
      <bottom style="thin">
        <color rgb="FFB2B2B2"/>
      </bottom>
      <diagonal/>
    </border>
    <border>
      <left style="thin">
        <color rgb="FFB2B2B2"/>
      </left>
      <right style="medium">
        <color indexed="64"/>
      </right>
      <top style="thin">
        <color rgb="FFB2B2B2"/>
      </top>
      <bottom style="thin">
        <color rgb="FFB2B2B2"/>
      </bottom>
      <diagonal/>
    </border>
    <border>
      <left/>
      <right/>
      <top style="medium">
        <color indexed="64"/>
      </top>
      <bottom style="thin">
        <color indexed="64"/>
      </bottom>
      <diagonal/>
    </border>
  </borders>
  <cellStyleXfs count="7">
    <xf numFmtId="0" fontId="0" fillId="0" borderId="0"/>
    <xf numFmtId="0" fontId="9" fillId="5" borderId="0" applyNumberFormat="0" applyBorder="0" applyAlignment="0" applyProtection="0"/>
    <xf numFmtId="0" fontId="11" fillId="0" borderId="0"/>
    <xf numFmtId="0" fontId="14" fillId="7" borderId="0" applyNumberFormat="0" applyBorder="0" applyAlignment="0" applyProtection="0"/>
    <xf numFmtId="0" fontId="15" fillId="0" borderId="0" applyNumberFormat="0" applyFill="0" applyBorder="0" applyAlignment="0" applyProtection="0"/>
    <xf numFmtId="0" fontId="16" fillId="8" borderId="0" applyNumberFormat="0" applyBorder="0" applyAlignment="0" applyProtection="0"/>
    <xf numFmtId="0" fontId="14" fillId="9" borderId="25" applyNumberFormat="0" applyFont="0" applyAlignment="0" applyProtection="0"/>
  </cellStyleXfs>
  <cellXfs count="65">
    <xf numFmtId="0" fontId="0" fillId="0" borderId="0" xfId="0"/>
    <xf numFmtId="0" fontId="0" fillId="0" borderId="4" xfId="0" applyBorder="1"/>
    <xf numFmtId="0" fontId="0" fillId="0" borderId="6" xfId="0" applyBorder="1"/>
    <xf numFmtId="0" fontId="3" fillId="3" borderId="3" xfId="0" applyFont="1" applyFill="1" applyBorder="1" applyAlignment="1">
      <alignment vertical="center"/>
    </xf>
    <xf numFmtId="0" fontId="3" fillId="3" borderId="5" xfId="0" applyFont="1" applyFill="1" applyBorder="1"/>
    <xf numFmtId="0" fontId="3" fillId="4" borderId="3"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xf numFmtId="0" fontId="1" fillId="4" borderId="8" xfId="0" applyFont="1" applyFill="1" applyBorder="1" applyAlignment="1">
      <alignment vertical="center"/>
    </xf>
    <xf numFmtId="0" fontId="1" fillId="3" borderId="9" xfId="0" applyFont="1" applyFill="1" applyBorder="1" applyAlignment="1">
      <alignment vertical="center"/>
    </xf>
    <xf numFmtId="0" fontId="0" fillId="0" borderId="4" xfId="0" applyBorder="1" applyAlignment="1">
      <alignment wrapText="1"/>
    </xf>
    <xf numFmtId="0" fontId="5" fillId="0" borderId="0" xfId="0" applyFont="1"/>
    <xf numFmtId="0" fontId="6" fillId="2" borderId="1" xfId="0" applyFont="1" applyFill="1" applyBorder="1" applyAlignment="1">
      <alignment horizontal="center"/>
    </xf>
    <xf numFmtId="0" fontId="7" fillId="0" borderId="2" xfId="0" applyFont="1" applyBorder="1"/>
    <xf numFmtId="0" fontId="7" fillId="0" borderId="0" xfId="0" applyFont="1"/>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9" fillId="5" borderId="14" xfId="1" applyBorder="1"/>
    <xf numFmtId="0" fontId="0" fillId="0" borderId="3" xfId="0" applyBorder="1"/>
    <xf numFmtId="0" fontId="10" fillId="0" borderId="0" xfId="0" applyFont="1"/>
    <xf numFmtId="0" fontId="15" fillId="0" borderId="0" xfId="4" applyAlignment="1">
      <alignment vertical="center"/>
    </xf>
    <xf numFmtId="0" fontId="9" fillId="5" borderId="15" xfId="1" applyBorder="1"/>
    <xf numFmtId="0" fontId="9" fillId="5" borderId="16" xfId="1" applyBorder="1"/>
    <xf numFmtId="0" fontId="12" fillId="0" borderId="4" xfId="0" applyFont="1" applyBorder="1"/>
    <xf numFmtId="0" fontId="0" fillId="0" borderId="5" xfId="0" applyBorder="1"/>
    <xf numFmtId="0" fontId="0" fillId="7" borderId="17" xfId="3" applyFont="1" applyBorder="1"/>
    <xf numFmtId="0" fontId="0" fillId="7" borderId="18" xfId="3" applyFont="1" applyBorder="1"/>
    <xf numFmtId="0" fontId="14" fillId="7" borderId="21" xfId="3" applyBorder="1"/>
    <xf numFmtId="0" fontId="14" fillId="7" borderId="22" xfId="3" applyBorder="1"/>
    <xf numFmtId="0" fontId="0" fillId="0" borderId="0" xfId="0" applyAlignment="1">
      <alignment horizontal="center"/>
    </xf>
    <xf numFmtId="0" fontId="8" fillId="9" borderId="25" xfId="6" applyFont="1" applyAlignment="1">
      <alignment vertical="center"/>
    </xf>
    <xf numFmtId="0" fontId="7" fillId="0" borderId="26" xfId="0" applyFont="1" applyBorder="1"/>
    <xf numFmtId="0" fontId="0" fillId="0" borderId="0" xfId="0" applyAlignment="1">
      <alignment wrapText="1"/>
    </xf>
    <xf numFmtId="0" fontId="0" fillId="9" borderId="27" xfId="6" applyFont="1" applyBorder="1" applyAlignment="1">
      <alignment vertical="top" wrapText="1"/>
    </xf>
    <xf numFmtId="0" fontId="17" fillId="9" borderId="27" xfId="6" applyFont="1" applyBorder="1"/>
    <xf numFmtId="0" fontId="0" fillId="9" borderId="27" xfId="6" applyFont="1" applyBorder="1" applyAlignment="1">
      <alignment wrapText="1"/>
    </xf>
    <xf numFmtId="0" fontId="0" fillId="0" borderId="28" xfId="0" applyBorder="1"/>
    <xf numFmtId="0" fontId="8" fillId="9" borderId="29" xfId="6" applyFont="1" applyBorder="1" applyAlignment="1">
      <alignment vertical="center"/>
    </xf>
    <xf numFmtId="0" fontId="0" fillId="9" borderId="30" xfId="6" applyFont="1" applyBorder="1" applyAlignment="1">
      <alignment vertical="top" wrapText="1"/>
    </xf>
    <xf numFmtId="0" fontId="17" fillId="9" borderId="30" xfId="6" applyFont="1" applyBorder="1"/>
    <xf numFmtId="0" fontId="0" fillId="9" borderId="30" xfId="6" applyFont="1" applyBorder="1" applyAlignment="1">
      <alignment wrapText="1"/>
    </xf>
    <xf numFmtId="0" fontId="0" fillId="9" borderId="27" xfId="6" applyFont="1" applyBorder="1" applyAlignment="1">
      <alignment horizontal="left" wrapText="1"/>
    </xf>
    <xf numFmtId="0" fontId="9" fillId="5" borderId="21" xfId="1" applyBorder="1"/>
    <xf numFmtId="0" fontId="9" fillId="5" borderId="22" xfId="1" applyBorder="1"/>
    <xf numFmtId="0" fontId="9" fillId="5" borderId="16" xfId="1" applyBorder="1" applyAlignment="1"/>
    <xf numFmtId="0" fontId="13" fillId="6" borderId="0" xfId="0" applyFont="1" applyFill="1"/>
    <xf numFmtId="0" fontId="12" fillId="0" borderId="0" xfId="0" applyFont="1"/>
    <xf numFmtId="0" fontId="10" fillId="0" borderId="0" xfId="5" applyFont="1" applyFill="1"/>
    <xf numFmtId="0" fontId="10" fillId="0" borderId="3" xfId="5" applyFont="1" applyFill="1" applyBorder="1"/>
    <xf numFmtId="0" fontId="10" fillId="0" borderId="0" xfId="5" applyFont="1" applyFill="1" applyBorder="1"/>
    <xf numFmtId="0" fontId="10" fillId="0" borderId="4" xfId="5" applyFont="1" applyFill="1" applyBorder="1"/>
    <xf numFmtId="0" fontId="10" fillId="0" borderId="0" xfId="5" applyFont="1" applyFill="1" applyAlignment="1"/>
    <xf numFmtId="0" fontId="10" fillId="0" borderId="5" xfId="5" applyFont="1" applyFill="1" applyBorder="1"/>
    <xf numFmtId="0" fontId="10" fillId="0" borderId="28" xfId="5" applyFont="1" applyFill="1" applyBorder="1"/>
    <xf numFmtId="0" fontId="10" fillId="0" borderId="6" xfId="5" applyFont="1" applyFill="1" applyBorder="1"/>
    <xf numFmtId="0" fontId="0" fillId="0" borderId="23" xfId="0" applyBorder="1" applyAlignment="1">
      <alignment horizontal="center"/>
    </xf>
    <xf numFmtId="0" fontId="0" fillId="0" borderId="24"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31" xfId="0" applyBorder="1" applyAlignment="1">
      <alignment horizontal="center"/>
    </xf>
    <xf numFmtId="0" fontId="0" fillId="9" borderId="27" xfId="6" applyFont="1" applyBorder="1" applyAlignment="1">
      <alignment wrapText="1"/>
    </xf>
    <xf numFmtId="0" fontId="0" fillId="9" borderId="30" xfId="6" applyFont="1" applyBorder="1" applyAlignment="1">
      <alignment wrapText="1"/>
    </xf>
  </cellXfs>
  <cellStyles count="7">
    <cellStyle name="40% - Accent6" xfId="3" builtinId="51"/>
    <cellStyle name="Accent1" xfId="1" builtinId="29"/>
    <cellStyle name="Hyperlink" xfId="4" builtinId="8"/>
    <cellStyle name="Normal 2" xfId="2" xr:uid="{7A2D3B37-0B77-4519-9CAF-20C86892A1E9}"/>
    <cellStyle name="Notitie" xfId="6" builtinId="10"/>
    <cellStyle name="Ongeldig" xfId="5" builtinId="27"/>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1309687</xdr:colOff>
      <xdr:row>28</xdr:row>
      <xdr:rowOff>31750</xdr:rowOff>
    </xdr:from>
    <xdr:to>
      <xdr:col>7</xdr:col>
      <xdr:colOff>561994</xdr:colOff>
      <xdr:row>52</xdr:row>
      <xdr:rowOff>6985</xdr:rowOff>
    </xdr:to>
    <xdr:pic>
      <xdr:nvPicPr>
        <xdr:cNvPr id="8" name="Picture 1">
          <a:extLst>
            <a:ext uri="{FF2B5EF4-FFF2-40B4-BE49-F238E27FC236}">
              <a16:creationId xmlns:a16="http://schemas.microsoft.com/office/drawing/2014/main" id="{A7BED8B8-3944-4CB1-AA13-CF5CA191F61D}"/>
            </a:ext>
          </a:extLst>
        </xdr:cNvPr>
        <xdr:cNvPicPr>
          <a:picLocks noChangeAspect="1"/>
        </xdr:cNvPicPr>
      </xdr:nvPicPr>
      <xdr:blipFill>
        <a:blip xmlns:r="http://schemas.openxmlformats.org/officeDocument/2006/relationships" r:embed="rId1"/>
        <a:stretch>
          <a:fillRect/>
        </a:stretch>
      </xdr:blipFill>
      <xdr:spPr>
        <a:xfrm>
          <a:off x="1309687" y="5667375"/>
          <a:ext cx="14116070" cy="4553585"/>
        </a:xfrm>
        <a:prstGeom prst="rect">
          <a:avLst/>
        </a:prstGeom>
      </xdr:spPr>
    </xdr:pic>
    <xdr:clientData/>
  </xdr:twoCellAnchor>
  <xdr:twoCellAnchor>
    <xdr:from>
      <xdr:col>1</xdr:col>
      <xdr:colOff>47625</xdr:colOff>
      <xdr:row>38</xdr:row>
      <xdr:rowOff>47625</xdr:rowOff>
    </xdr:from>
    <xdr:to>
      <xdr:col>2</xdr:col>
      <xdr:colOff>1283554</xdr:colOff>
      <xdr:row>40</xdr:row>
      <xdr:rowOff>161925</xdr:rowOff>
    </xdr:to>
    <xdr:sp macro="" textlink="">
      <xdr:nvSpPr>
        <xdr:cNvPr id="9" name="Rectangle: Rounded Corners 2">
          <a:extLst>
            <a:ext uri="{FF2B5EF4-FFF2-40B4-BE49-F238E27FC236}">
              <a16:creationId xmlns:a16="http://schemas.microsoft.com/office/drawing/2014/main" id="{96FD5C7C-6665-4307-BB23-8AD652E26FDA}"/>
            </a:ext>
          </a:extLst>
        </xdr:cNvPr>
        <xdr:cNvSpPr/>
      </xdr:nvSpPr>
      <xdr:spPr>
        <a:xfrm>
          <a:off x="1412875" y="7588250"/>
          <a:ext cx="3942617" cy="495300"/>
        </a:xfrm>
        <a:prstGeom prst="roundRect">
          <a:avLst/>
        </a:prstGeom>
        <a:solidFill>
          <a:schemeClr val="accent1">
            <a:alpha val="19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solidFill>
                <a:sysClr val="windowText" lastClr="000000"/>
              </a:solidFill>
            </a:rPr>
            <a:t>RIAD code to identify the CSD where the Delivering/receiving Party has the securities account</a:t>
          </a:r>
        </a:p>
      </xdr:txBody>
    </xdr:sp>
    <xdr:clientData/>
  </xdr:twoCellAnchor>
  <xdr:twoCellAnchor>
    <xdr:from>
      <xdr:col>3</xdr:col>
      <xdr:colOff>561364</xdr:colOff>
      <xdr:row>38</xdr:row>
      <xdr:rowOff>161925</xdr:rowOff>
    </xdr:from>
    <xdr:to>
      <xdr:col>6</xdr:col>
      <xdr:colOff>273294</xdr:colOff>
      <xdr:row>40</xdr:row>
      <xdr:rowOff>142875</xdr:rowOff>
    </xdr:to>
    <xdr:sp macro="" textlink="">
      <xdr:nvSpPr>
        <xdr:cNvPr id="10" name="Rectangle: Rounded Corners 3">
          <a:extLst>
            <a:ext uri="{FF2B5EF4-FFF2-40B4-BE49-F238E27FC236}">
              <a16:creationId xmlns:a16="http://schemas.microsoft.com/office/drawing/2014/main" id="{D05E74E7-9B7F-4650-ACEA-D8D110C58B3A}"/>
            </a:ext>
          </a:extLst>
        </xdr:cNvPr>
        <xdr:cNvSpPr/>
      </xdr:nvSpPr>
      <xdr:spPr>
        <a:xfrm>
          <a:off x="6220802" y="7702550"/>
          <a:ext cx="3942617" cy="361950"/>
        </a:xfrm>
        <a:prstGeom prst="roundRect">
          <a:avLst/>
        </a:prstGeom>
        <a:solidFill>
          <a:schemeClr val="accent1">
            <a:alpha val="19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solidFill>
                <a:sysClr val="windowText" lastClr="000000"/>
              </a:solidFill>
            </a:rPr>
            <a:t>BIC code to identify the party that delivers the assets</a:t>
          </a:r>
        </a:p>
      </xdr:txBody>
    </xdr:sp>
    <xdr:clientData/>
  </xdr:twoCellAnchor>
  <xdr:twoCellAnchor>
    <xdr:from>
      <xdr:col>1</xdr:col>
      <xdr:colOff>193675</xdr:colOff>
      <xdr:row>45</xdr:row>
      <xdr:rowOff>139700</xdr:rowOff>
    </xdr:from>
    <xdr:to>
      <xdr:col>2</xdr:col>
      <xdr:colOff>1429604</xdr:colOff>
      <xdr:row>47</xdr:row>
      <xdr:rowOff>71438</xdr:rowOff>
    </xdr:to>
    <xdr:sp macro="" textlink="">
      <xdr:nvSpPr>
        <xdr:cNvPr id="92" name="Rectangle: Rounded Corners 4">
          <a:extLst>
            <a:ext uri="{FF2B5EF4-FFF2-40B4-BE49-F238E27FC236}">
              <a16:creationId xmlns:a16="http://schemas.microsoft.com/office/drawing/2014/main" id="{15B57063-92B0-4C39-9642-F79074644467}"/>
            </a:ext>
          </a:extLst>
        </xdr:cNvPr>
        <xdr:cNvSpPr/>
      </xdr:nvSpPr>
      <xdr:spPr>
        <a:xfrm>
          <a:off x="1558925" y="9013825"/>
          <a:ext cx="3942617" cy="312738"/>
        </a:xfrm>
        <a:prstGeom prst="roundRect">
          <a:avLst/>
        </a:prstGeom>
        <a:solidFill>
          <a:schemeClr val="accent1">
            <a:alpha val="19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solidFill>
                <a:sysClr val="windowText" lastClr="000000"/>
              </a:solidFill>
            </a:rPr>
            <a:t>BUYR/Seller -</a:t>
          </a:r>
          <a:r>
            <a:rPr lang="nl-NL" sz="1100" baseline="0">
              <a:solidFill>
                <a:sysClr val="windowText" lastClr="000000"/>
              </a:solidFill>
            </a:rPr>
            <a:t> Your BIC</a:t>
          </a:r>
          <a:endParaRPr lang="nl-NL" sz="1100">
            <a:solidFill>
              <a:sysClr val="windowText" lastClr="000000"/>
            </a:solidFill>
          </a:endParaRPr>
        </a:p>
      </xdr:txBody>
    </xdr:sp>
    <xdr:clientData/>
  </xdr:twoCellAnchor>
  <xdr:twoCellAnchor editAs="oneCell">
    <xdr:from>
      <xdr:col>1</xdr:col>
      <xdr:colOff>7938</xdr:colOff>
      <xdr:row>54</xdr:row>
      <xdr:rowOff>27206</xdr:rowOff>
    </xdr:from>
    <xdr:to>
      <xdr:col>7</xdr:col>
      <xdr:colOff>558800</xdr:colOff>
      <xdr:row>72</xdr:row>
      <xdr:rowOff>518</xdr:rowOff>
    </xdr:to>
    <xdr:pic>
      <xdr:nvPicPr>
        <xdr:cNvPr id="3" name="Picture 2">
          <a:extLst>
            <a:ext uri="{FF2B5EF4-FFF2-40B4-BE49-F238E27FC236}">
              <a16:creationId xmlns:a16="http://schemas.microsoft.com/office/drawing/2014/main" id="{C73BB812-13C6-E20A-1FE8-8496FDDEB648}"/>
            </a:ext>
          </a:extLst>
        </xdr:cNvPr>
        <xdr:cNvPicPr>
          <a:picLocks noChangeAspect="1"/>
        </xdr:cNvPicPr>
      </xdr:nvPicPr>
      <xdr:blipFill>
        <a:blip xmlns:r="http://schemas.openxmlformats.org/officeDocument/2006/relationships" r:embed="rId2"/>
        <a:stretch>
          <a:fillRect/>
        </a:stretch>
      </xdr:blipFill>
      <xdr:spPr>
        <a:xfrm>
          <a:off x="1373188" y="10615831"/>
          <a:ext cx="14089062" cy="3402312"/>
        </a:xfrm>
        <a:prstGeom prst="rect">
          <a:avLst/>
        </a:prstGeom>
      </xdr:spPr>
    </xdr:pic>
    <xdr:clientData/>
  </xdr:twoCellAnchor>
  <xdr:twoCellAnchor>
    <xdr:from>
      <xdr:col>1</xdr:col>
      <xdr:colOff>47625</xdr:colOff>
      <xdr:row>63</xdr:row>
      <xdr:rowOff>11331</xdr:rowOff>
    </xdr:from>
    <xdr:to>
      <xdr:col>2</xdr:col>
      <xdr:colOff>1283554</xdr:colOff>
      <xdr:row>65</xdr:row>
      <xdr:rowOff>125631</xdr:rowOff>
    </xdr:to>
    <xdr:sp macro="" textlink="">
      <xdr:nvSpPr>
        <xdr:cNvPr id="4" name="Rectangle: Rounded Corners 2">
          <a:extLst>
            <a:ext uri="{FF2B5EF4-FFF2-40B4-BE49-F238E27FC236}">
              <a16:creationId xmlns:a16="http://schemas.microsoft.com/office/drawing/2014/main" id="{531190BB-41B5-4285-8B30-C848E761491C}"/>
            </a:ext>
          </a:extLst>
        </xdr:cNvPr>
        <xdr:cNvSpPr/>
      </xdr:nvSpPr>
      <xdr:spPr>
        <a:xfrm>
          <a:off x="1412875" y="12314456"/>
          <a:ext cx="3942617" cy="495300"/>
        </a:xfrm>
        <a:prstGeom prst="roundRect">
          <a:avLst/>
        </a:prstGeom>
        <a:solidFill>
          <a:schemeClr val="accent1">
            <a:alpha val="19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solidFill>
                <a:sysClr val="windowText" lastClr="000000"/>
              </a:solidFill>
            </a:rPr>
            <a:t>RIAD code to identify the CSD where the Delivering/receiving Party has the securities account</a:t>
          </a:r>
        </a:p>
      </xdr:txBody>
    </xdr:sp>
    <xdr:clientData/>
  </xdr:twoCellAnchor>
  <xdr:twoCellAnchor>
    <xdr:from>
      <xdr:col>3</xdr:col>
      <xdr:colOff>561364</xdr:colOff>
      <xdr:row>63</xdr:row>
      <xdr:rowOff>125631</xdr:rowOff>
    </xdr:from>
    <xdr:to>
      <xdr:col>6</xdr:col>
      <xdr:colOff>273294</xdr:colOff>
      <xdr:row>65</xdr:row>
      <xdr:rowOff>106581</xdr:rowOff>
    </xdr:to>
    <xdr:sp macro="" textlink="">
      <xdr:nvSpPr>
        <xdr:cNvPr id="5" name="Rectangle: Rounded Corners 3">
          <a:extLst>
            <a:ext uri="{FF2B5EF4-FFF2-40B4-BE49-F238E27FC236}">
              <a16:creationId xmlns:a16="http://schemas.microsoft.com/office/drawing/2014/main" id="{F5065940-2DE7-460E-8CA8-57C60D5DFBAE}"/>
            </a:ext>
          </a:extLst>
        </xdr:cNvPr>
        <xdr:cNvSpPr/>
      </xdr:nvSpPr>
      <xdr:spPr>
        <a:xfrm>
          <a:off x="6220802" y="12428756"/>
          <a:ext cx="3942617" cy="361950"/>
        </a:xfrm>
        <a:prstGeom prst="roundRect">
          <a:avLst/>
        </a:prstGeom>
        <a:solidFill>
          <a:schemeClr val="accent1">
            <a:alpha val="19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solidFill>
                <a:sysClr val="windowText" lastClr="000000"/>
              </a:solidFill>
            </a:rPr>
            <a:t>BIC code to identify the party that delivers the assets</a:t>
          </a:r>
        </a:p>
      </xdr:txBody>
    </xdr:sp>
    <xdr:clientData/>
  </xdr:twoCellAnchor>
  <xdr:twoCellAnchor>
    <xdr:from>
      <xdr:col>1</xdr:col>
      <xdr:colOff>153988</xdr:colOff>
      <xdr:row>69</xdr:row>
      <xdr:rowOff>182781</xdr:rowOff>
    </xdr:from>
    <xdr:to>
      <xdr:col>2</xdr:col>
      <xdr:colOff>1389917</xdr:colOff>
      <xdr:row>71</xdr:row>
      <xdr:rowOff>114519</xdr:rowOff>
    </xdr:to>
    <xdr:sp macro="" textlink="">
      <xdr:nvSpPr>
        <xdr:cNvPr id="6" name="Rectangle: Rounded Corners 4">
          <a:extLst>
            <a:ext uri="{FF2B5EF4-FFF2-40B4-BE49-F238E27FC236}">
              <a16:creationId xmlns:a16="http://schemas.microsoft.com/office/drawing/2014/main" id="{C3B2A81E-6A2A-42C6-8336-3F5984EF51D6}"/>
            </a:ext>
          </a:extLst>
        </xdr:cNvPr>
        <xdr:cNvSpPr/>
      </xdr:nvSpPr>
      <xdr:spPr>
        <a:xfrm>
          <a:off x="1519238" y="13628906"/>
          <a:ext cx="3942617" cy="312738"/>
        </a:xfrm>
        <a:prstGeom prst="roundRect">
          <a:avLst/>
        </a:prstGeom>
        <a:solidFill>
          <a:schemeClr val="accent1">
            <a:alpha val="19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solidFill>
                <a:sysClr val="windowText" lastClr="000000"/>
              </a:solidFill>
            </a:rPr>
            <a:t>BUYR/Seller -</a:t>
          </a:r>
          <a:r>
            <a:rPr lang="nl-NL" sz="1100" baseline="0">
              <a:solidFill>
                <a:sysClr val="windowText" lastClr="000000"/>
              </a:solidFill>
            </a:rPr>
            <a:t> Your BIC</a:t>
          </a:r>
          <a:endParaRPr lang="nl-NL" sz="1100">
            <a:solidFill>
              <a:sysClr val="windowText" lastClr="000000"/>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ur04.safelinks.protection.outlook.com/?url=https%3A%2F%2Fwww.ecb.europa.eu%2Fpaym%2Fcoll%2Fcoll%2Fssslinks%2Fhtml%2Findex.en.html&amp;data=05%7C01%7Cl.e.lansdorf%40dnb.nl%7C1da2a066acca4efcac9108dbeb41172e%7C9ecbd6280072405d856732c6750b0d3e%7C0%7C0%7C638362437037080807%7CUnknown%7CTWFpbGZsb3d8eyJWIjoiMC4wLjAwMDAiLCJQIjoiV2luMzIiLCJBTiI6Ik1haWwiLCJXVCI6Mn0%3D%7C3000%7C%7C%7C&amp;sdata=T5cqZVTPCuZL13m1lnGbmsJAmM%2BQOgNAZTZZ1o4VeBU%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9F12-5842-464C-8CD6-21E6C1E0F5CE}">
  <dimension ref="A1:I54"/>
  <sheetViews>
    <sheetView tabSelected="1" zoomScaleNormal="100" workbookViewId="0">
      <selection activeCell="H22" sqref="H22"/>
    </sheetView>
  </sheetViews>
  <sheetFormatPr defaultRowHeight="15" x14ac:dyDescent="0.25"/>
  <cols>
    <col min="1" max="1" width="12.7109375" bestFit="1" customWidth="1"/>
    <col min="2" max="2" width="40.28515625" customWidth="1"/>
    <col min="3" max="3" width="23.85546875" bestFit="1" customWidth="1"/>
    <col min="4" max="4" width="24" bestFit="1" customWidth="1"/>
    <col min="5" max="5" width="15.42578125" bestFit="1" customWidth="1"/>
    <col min="6" max="6" width="15.7109375" bestFit="1" customWidth="1"/>
    <col min="7" max="7" width="36" bestFit="1" customWidth="1"/>
    <col min="8" max="8" width="58.7109375" bestFit="1" customWidth="1"/>
  </cols>
  <sheetData>
    <row r="1" spans="1:9" x14ac:dyDescent="0.25">
      <c r="A1" s="22" t="s">
        <v>0</v>
      </c>
      <c r="B1" s="58" t="s">
        <v>1</v>
      </c>
      <c r="C1" s="62"/>
      <c r="D1" s="59"/>
      <c r="E1" s="58" t="s">
        <v>2</v>
      </c>
      <c r="F1" s="59"/>
      <c r="G1" s="32"/>
    </row>
    <row r="2" spans="1:9" x14ac:dyDescent="0.25">
      <c r="A2" s="24" t="s">
        <v>3</v>
      </c>
      <c r="B2" s="45" t="s">
        <v>4</v>
      </c>
      <c r="C2" s="20" t="s">
        <v>5</v>
      </c>
      <c r="D2" s="46" t="s">
        <v>6</v>
      </c>
      <c r="E2" s="30" t="s">
        <v>7</v>
      </c>
      <c r="F2" s="31" t="s">
        <v>8</v>
      </c>
      <c r="G2" s="25" t="s">
        <v>9</v>
      </c>
      <c r="H2" s="47" t="s">
        <v>10</v>
      </c>
    </row>
    <row r="3" spans="1:9" x14ac:dyDescent="0.25">
      <c r="A3" s="22"/>
      <c r="B3" s="21" t="s">
        <v>11</v>
      </c>
      <c r="C3" t="s">
        <v>12</v>
      </c>
      <c r="D3" s="1" t="s">
        <v>13</v>
      </c>
      <c r="E3" s="21" t="s">
        <v>14</v>
      </c>
      <c r="F3" s="1" t="s">
        <v>15</v>
      </c>
      <c r="G3" t="s">
        <v>16</v>
      </c>
      <c r="H3" t="s">
        <v>17</v>
      </c>
      <c r="I3" s="23" t="s">
        <v>18</v>
      </c>
    </row>
    <row r="4" spans="1:9" ht="15.75" thickBot="1" x14ac:dyDescent="0.3">
      <c r="A4" s="22" t="s">
        <v>19</v>
      </c>
      <c r="B4" s="27" t="s">
        <v>20</v>
      </c>
      <c r="C4" s="39" t="s">
        <v>21</v>
      </c>
      <c r="D4" s="2" t="s">
        <v>22</v>
      </c>
      <c r="E4" s="27" t="s">
        <v>23</v>
      </c>
      <c r="F4" s="2" t="s">
        <v>15</v>
      </c>
      <c r="G4" t="s">
        <v>16</v>
      </c>
    </row>
    <row r="5" spans="1:9" x14ac:dyDescent="0.25">
      <c r="A5" s="22"/>
      <c r="C5" s="22"/>
    </row>
    <row r="6" spans="1:9" ht="15.75" thickBot="1" x14ac:dyDescent="0.3">
      <c r="A6" s="22"/>
      <c r="C6" s="22"/>
    </row>
    <row r="7" spans="1:9" ht="15.75" thickBot="1" x14ac:dyDescent="0.3">
      <c r="A7" t="s">
        <v>24</v>
      </c>
      <c r="B7" s="58" t="s">
        <v>1</v>
      </c>
      <c r="C7" s="62"/>
      <c r="D7" s="59"/>
      <c r="E7" s="60" t="s">
        <v>2</v>
      </c>
      <c r="F7" s="61"/>
    </row>
    <row r="8" spans="1:9" x14ac:dyDescent="0.25">
      <c r="A8" s="24" t="s">
        <v>3</v>
      </c>
      <c r="B8" s="45" t="s">
        <v>4</v>
      </c>
      <c r="C8" s="20" t="s">
        <v>5</v>
      </c>
      <c r="D8" s="46" t="s">
        <v>6</v>
      </c>
      <c r="E8" s="28" t="s">
        <v>7</v>
      </c>
      <c r="F8" s="29" t="s">
        <v>8</v>
      </c>
      <c r="G8" s="25" t="s">
        <v>9</v>
      </c>
      <c r="H8" s="48" t="s">
        <v>10</v>
      </c>
    </row>
    <row r="9" spans="1:9" x14ac:dyDescent="0.25">
      <c r="A9" s="21" t="s">
        <v>25</v>
      </c>
      <c r="B9" s="21" t="s">
        <v>26</v>
      </c>
      <c r="C9" t="s">
        <v>27</v>
      </c>
      <c r="D9" s="1" t="s">
        <v>28</v>
      </c>
      <c r="E9" s="21" t="s">
        <v>29</v>
      </c>
      <c r="F9" s="26" t="s">
        <v>30</v>
      </c>
      <c r="G9" t="s">
        <v>31</v>
      </c>
      <c r="H9" s="49"/>
    </row>
    <row r="10" spans="1:9" x14ac:dyDescent="0.25">
      <c r="A10" s="21" t="s">
        <v>32</v>
      </c>
      <c r="B10" s="21" t="s">
        <v>33</v>
      </c>
      <c r="C10" t="s">
        <v>34</v>
      </c>
      <c r="D10" s="1" t="s">
        <v>35</v>
      </c>
      <c r="E10" s="21" t="s">
        <v>36</v>
      </c>
      <c r="F10" s="26" t="s">
        <v>37</v>
      </c>
      <c r="G10" t="s">
        <v>38</v>
      </c>
      <c r="H10" s="49"/>
    </row>
    <row r="11" spans="1:9" x14ac:dyDescent="0.25">
      <c r="A11" s="21" t="s">
        <v>39</v>
      </c>
      <c r="B11" s="21" t="s">
        <v>40</v>
      </c>
      <c r="C11" t="s">
        <v>41</v>
      </c>
      <c r="D11" s="1" t="s">
        <v>42</v>
      </c>
      <c r="E11" s="21" t="s">
        <v>43</v>
      </c>
      <c r="F11" s="26" t="s">
        <v>44</v>
      </c>
      <c r="G11" t="s">
        <v>45</v>
      </c>
      <c r="H11" s="49"/>
    </row>
    <row r="12" spans="1:9" x14ac:dyDescent="0.25">
      <c r="A12" s="21" t="s">
        <v>46</v>
      </c>
      <c r="B12" s="21" t="s">
        <v>47</v>
      </c>
      <c r="C12" t="s">
        <v>48</v>
      </c>
      <c r="D12" s="1" t="s">
        <v>49</v>
      </c>
      <c r="E12" s="21" t="s">
        <v>50</v>
      </c>
      <c r="F12" s="26" t="s">
        <v>51</v>
      </c>
      <c r="G12" t="s">
        <v>52</v>
      </c>
      <c r="H12" s="49"/>
    </row>
    <row r="13" spans="1:9" x14ac:dyDescent="0.25">
      <c r="A13" s="21" t="s">
        <v>53</v>
      </c>
      <c r="B13" s="21" t="s">
        <v>54</v>
      </c>
      <c r="C13" t="s">
        <v>55</v>
      </c>
      <c r="D13" s="1" t="s">
        <v>56</v>
      </c>
      <c r="E13" s="21" t="s">
        <v>57</v>
      </c>
      <c r="F13" s="26" t="s">
        <v>58</v>
      </c>
      <c r="G13" t="s">
        <v>59</v>
      </c>
      <c r="H13" s="49"/>
    </row>
    <row r="14" spans="1:9" x14ac:dyDescent="0.25">
      <c r="A14" s="21" t="s">
        <v>60</v>
      </c>
      <c r="B14" s="21" t="s">
        <v>61</v>
      </c>
      <c r="C14" t="s">
        <v>62</v>
      </c>
      <c r="D14" s="1" t="s">
        <v>63</v>
      </c>
      <c r="E14" s="21" t="s">
        <v>64</v>
      </c>
      <c r="F14" s="26" t="s">
        <v>65</v>
      </c>
      <c r="G14" s="21" t="s">
        <v>66</v>
      </c>
    </row>
    <row r="15" spans="1:9" x14ac:dyDescent="0.25">
      <c r="A15" t="s">
        <v>67</v>
      </c>
      <c r="B15" s="21" t="s">
        <v>68</v>
      </c>
      <c r="C15" t="s">
        <v>69</v>
      </c>
      <c r="D15" s="1" t="s">
        <v>70</v>
      </c>
      <c r="E15" s="21" t="s">
        <v>71</v>
      </c>
      <c r="F15" s="1" t="s">
        <v>72</v>
      </c>
      <c r="G15" t="s">
        <v>73</v>
      </c>
      <c r="H15" s="49"/>
    </row>
    <row r="16" spans="1:9" x14ac:dyDescent="0.25">
      <c r="A16" t="s">
        <v>74</v>
      </c>
      <c r="B16" s="21" t="s">
        <v>75</v>
      </c>
      <c r="C16" t="s">
        <v>76</v>
      </c>
      <c r="D16" s="1" t="s">
        <v>77</v>
      </c>
      <c r="E16" s="21" t="s">
        <v>78</v>
      </c>
      <c r="F16" s="1" t="s">
        <v>79</v>
      </c>
      <c r="G16" t="s">
        <v>80</v>
      </c>
      <c r="H16" s="49"/>
    </row>
    <row r="17" spans="1:8" x14ac:dyDescent="0.25">
      <c r="A17" t="s">
        <v>81</v>
      </c>
      <c r="B17" s="21" t="s">
        <v>82</v>
      </c>
      <c r="C17" t="s">
        <v>83</v>
      </c>
      <c r="D17" s="1" t="s">
        <v>84</v>
      </c>
      <c r="E17" s="21" t="s">
        <v>299</v>
      </c>
      <c r="F17" s="1" t="s">
        <v>85</v>
      </c>
      <c r="G17" t="s">
        <v>86</v>
      </c>
      <c r="H17" s="49"/>
    </row>
    <row r="18" spans="1:8" x14ac:dyDescent="0.25">
      <c r="A18" t="s">
        <v>87</v>
      </c>
      <c r="B18" s="21" t="s">
        <v>88</v>
      </c>
      <c r="C18" t="s">
        <v>89</v>
      </c>
      <c r="D18" s="1" t="s">
        <v>90</v>
      </c>
      <c r="E18" s="21" t="s">
        <v>91</v>
      </c>
      <c r="F18" s="1" t="s">
        <v>92</v>
      </c>
      <c r="G18" t="s">
        <v>93</v>
      </c>
      <c r="H18" s="49"/>
    </row>
    <row r="19" spans="1:8" s="22" customFormat="1" x14ac:dyDescent="0.25">
      <c r="A19" s="50" t="s">
        <v>94</v>
      </c>
      <c r="B19" s="51" t="s">
        <v>95</v>
      </c>
      <c r="C19" s="52" t="s">
        <v>96</v>
      </c>
      <c r="D19" s="53" t="s">
        <v>97</v>
      </c>
      <c r="E19" s="51" t="s">
        <v>98</v>
      </c>
      <c r="F19" s="53" t="s">
        <v>99</v>
      </c>
      <c r="G19" s="50" t="s">
        <v>100</v>
      </c>
      <c r="H19" s="54"/>
    </row>
    <row r="20" spans="1:8" x14ac:dyDescent="0.25">
      <c r="A20" t="s">
        <v>101</v>
      </c>
      <c r="B20" s="21" t="s">
        <v>102</v>
      </c>
      <c r="C20" t="s">
        <v>103</v>
      </c>
      <c r="D20" s="1" t="s">
        <v>104</v>
      </c>
      <c r="E20" s="21" t="s">
        <v>105</v>
      </c>
      <c r="F20" s="1" t="s">
        <v>106</v>
      </c>
      <c r="G20" t="s">
        <v>107</v>
      </c>
      <c r="H20" s="49"/>
    </row>
    <row r="21" spans="1:8" x14ac:dyDescent="0.25">
      <c r="A21" t="s">
        <v>108</v>
      </c>
      <c r="B21" s="21" t="s">
        <v>109</v>
      </c>
      <c r="C21" t="s">
        <v>110</v>
      </c>
      <c r="D21" s="1" t="s">
        <v>111</v>
      </c>
      <c r="E21" s="21" t="s">
        <v>112</v>
      </c>
      <c r="F21" s="1" t="s">
        <v>113</v>
      </c>
      <c r="G21" t="s">
        <v>114</v>
      </c>
      <c r="H21" s="49"/>
    </row>
    <row r="22" spans="1:8" x14ac:dyDescent="0.25">
      <c r="A22" t="s">
        <v>115</v>
      </c>
      <c r="B22" s="21" t="s">
        <v>116</v>
      </c>
      <c r="C22" t="s">
        <v>117</v>
      </c>
      <c r="D22" s="1" t="s">
        <v>118</v>
      </c>
      <c r="E22" s="21" t="s">
        <v>119</v>
      </c>
      <c r="F22" s="1" t="s">
        <v>120</v>
      </c>
      <c r="G22" t="s">
        <v>121</v>
      </c>
      <c r="H22" s="49"/>
    </row>
    <row r="23" spans="1:8" x14ac:dyDescent="0.25">
      <c r="A23" t="s">
        <v>122</v>
      </c>
      <c r="B23" s="21" t="s">
        <v>123</v>
      </c>
      <c r="C23" t="s">
        <v>124</v>
      </c>
      <c r="D23" s="1" t="s">
        <v>125</v>
      </c>
      <c r="E23" s="21" t="s">
        <v>119</v>
      </c>
      <c r="F23" s="1" t="s">
        <v>126</v>
      </c>
      <c r="G23" t="s">
        <v>127</v>
      </c>
      <c r="H23" s="49"/>
    </row>
    <row r="24" spans="1:8" s="22" customFormat="1" ht="15.75" thickBot="1" x14ac:dyDescent="0.3">
      <c r="A24" s="50" t="s">
        <v>128</v>
      </c>
      <c r="B24" s="55" t="s">
        <v>129</v>
      </c>
      <c r="C24" s="56" t="s">
        <v>130</v>
      </c>
      <c r="D24" s="57" t="s">
        <v>131</v>
      </c>
      <c r="E24" s="55" t="s">
        <v>119</v>
      </c>
      <c r="F24" s="57" t="s">
        <v>132</v>
      </c>
      <c r="G24" s="50" t="s">
        <v>133</v>
      </c>
      <c r="H24" s="54"/>
    </row>
    <row r="27" spans="1:8" ht="21" x14ac:dyDescent="0.35">
      <c r="B27" s="12" t="s">
        <v>134</v>
      </c>
    </row>
    <row r="28" spans="1:8" x14ac:dyDescent="0.25">
      <c r="B28" t="s">
        <v>135</v>
      </c>
    </row>
    <row r="54" spans="2:2" x14ac:dyDescent="0.25">
      <c r="B54" t="s">
        <v>136</v>
      </c>
    </row>
  </sheetData>
  <mergeCells count="4">
    <mergeCell ref="E1:F1"/>
    <mergeCell ref="E7:F7"/>
    <mergeCell ref="B1:D1"/>
    <mergeCell ref="B7:D7"/>
  </mergeCells>
  <hyperlinks>
    <hyperlink ref="I3" r:id="rId1" display="https://eur04.safelinks.protection.outlook.com/?url=https%3A%2F%2Fwww.ecb.europa.eu%2Fpaym%2Fcoll%2Fcoll%2Fssslinks%2Fhtml%2Findex.en.html&amp;data=05%7C01%7Cl.e.lansdorf%40dnb.nl%7C1da2a066acca4efcac9108dbeb41172e%7C9ecbd6280072405d856732c6750b0d3e%7C0%7C0%7C638362437037080807%7CUnknown%7CTWFpbGZsb3d8eyJWIjoiMC4wLjAwMDAiLCJQIjoiV2luMzIiLCJBTiI6Ik1haWwiLCJXVCI6Mn0%3D%7C3000%7C%7C%7C&amp;sdata=T5cqZVTPCuZL13m1lnGbmsJAmM%2BQOgNAZTZZ1o4VeBU%3D&amp;reserved=0" xr:uid="{3214D888-51F8-4786-AC25-FD44A818F06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C35B-4A8C-467A-9430-EC3AF987EFBF}">
  <dimension ref="A1:B30"/>
  <sheetViews>
    <sheetView workbookViewId="0">
      <selection activeCell="A20" sqref="A20"/>
    </sheetView>
  </sheetViews>
  <sheetFormatPr defaultRowHeight="15" x14ac:dyDescent="0.25"/>
  <cols>
    <col min="1" max="1" width="90.5703125" bestFit="1" customWidth="1"/>
    <col min="2" max="2" width="15" bestFit="1" customWidth="1"/>
  </cols>
  <sheetData>
    <row r="1" spans="1:2" x14ac:dyDescent="0.25">
      <c r="A1" s="6" t="s">
        <v>137</v>
      </c>
    </row>
    <row r="2" spans="1:2" x14ac:dyDescent="0.25">
      <c r="A2" s="7" t="s">
        <v>138</v>
      </c>
    </row>
    <row r="3" spans="1:2" x14ac:dyDescent="0.25">
      <c r="A3" s="7" t="s">
        <v>139</v>
      </c>
    </row>
    <row r="4" spans="1:2" x14ac:dyDescent="0.25">
      <c r="A4" s="9" t="s">
        <v>140</v>
      </c>
    </row>
    <row r="5" spans="1:2" x14ac:dyDescent="0.25">
      <c r="A5" s="7" t="s">
        <v>141</v>
      </c>
    </row>
    <row r="6" spans="1:2" x14ac:dyDescent="0.25">
      <c r="A6" s="7" t="s">
        <v>142</v>
      </c>
    </row>
    <row r="7" spans="1:2" x14ac:dyDescent="0.25">
      <c r="A7" s="7" t="s">
        <v>143</v>
      </c>
    </row>
    <row r="8" spans="1:2" x14ac:dyDescent="0.25">
      <c r="A8" s="9" t="s">
        <v>144</v>
      </c>
      <c r="B8" t="s">
        <v>145</v>
      </c>
    </row>
    <row r="9" spans="1:2" x14ac:dyDescent="0.25">
      <c r="A9" s="7" t="s">
        <v>146</v>
      </c>
    </row>
    <row r="10" spans="1:2" x14ac:dyDescent="0.25">
      <c r="A10" s="9" t="s">
        <v>147</v>
      </c>
      <c r="B10" t="s">
        <v>148</v>
      </c>
    </row>
    <row r="11" spans="1:2" x14ac:dyDescent="0.25">
      <c r="A11" s="7" t="s">
        <v>149</v>
      </c>
    </row>
    <row r="12" spans="1:2" x14ac:dyDescent="0.25">
      <c r="A12" s="7" t="s">
        <v>150</v>
      </c>
    </row>
    <row r="13" spans="1:2" x14ac:dyDescent="0.25">
      <c r="A13" s="7" t="s">
        <v>151</v>
      </c>
    </row>
    <row r="14" spans="1:2" x14ac:dyDescent="0.25">
      <c r="A14" s="9" t="s">
        <v>152</v>
      </c>
    </row>
    <row r="15" spans="1:2" x14ac:dyDescent="0.25">
      <c r="A15" s="7" t="s">
        <v>146</v>
      </c>
    </row>
    <row r="16" spans="1:2" x14ac:dyDescent="0.25">
      <c r="A16" s="9" t="s">
        <v>153</v>
      </c>
    </row>
    <row r="17" spans="1:2" x14ac:dyDescent="0.25">
      <c r="A17" s="7" t="s">
        <v>149</v>
      </c>
    </row>
    <row r="18" spans="1:2" x14ac:dyDescent="0.25">
      <c r="A18" s="7" t="s">
        <v>154</v>
      </c>
    </row>
    <row r="19" spans="1:2" x14ac:dyDescent="0.25">
      <c r="A19" s="7" t="s">
        <v>155</v>
      </c>
    </row>
    <row r="20" spans="1:2" x14ac:dyDescent="0.25">
      <c r="A20" s="9" t="s">
        <v>156</v>
      </c>
      <c r="B20" t="s">
        <v>157</v>
      </c>
    </row>
    <row r="21" spans="1:2" x14ac:dyDescent="0.25">
      <c r="A21" s="7" t="s">
        <v>158</v>
      </c>
    </row>
    <row r="22" spans="1:2" x14ac:dyDescent="0.25">
      <c r="A22" s="7" t="s">
        <v>159</v>
      </c>
    </row>
    <row r="23" spans="1:2" x14ac:dyDescent="0.25">
      <c r="A23" s="9" t="s">
        <v>160</v>
      </c>
    </row>
    <row r="24" spans="1:2" x14ac:dyDescent="0.25">
      <c r="A24" s="7" t="s">
        <v>161</v>
      </c>
    </row>
    <row r="25" spans="1:2" x14ac:dyDescent="0.25">
      <c r="A25" s="7" t="s">
        <v>162</v>
      </c>
    </row>
    <row r="26" spans="1:2" x14ac:dyDescent="0.25">
      <c r="A26" s="7" t="s">
        <v>163</v>
      </c>
    </row>
    <row r="27" spans="1:2" x14ac:dyDescent="0.25">
      <c r="A27" s="7" t="s">
        <v>164</v>
      </c>
    </row>
    <row r="28" spans="1:2" x14ac:dyDescent="0.25">
      <c r="A28" s="7" t="s">
        <v>165</v>
      </c>
    </row>
    <row r="29" spans="1:2" x14ac:dyDescent="0.25">
      <c r="A29" s="7" t="s">
        <v>166</v>
      </c>
    </row>
    <row r="30" spans="1:2" ht="15.75" thickBot="1" x14ac:dyDescent="0.3">
      <c r="A30" s="8" t="s">
        <v>167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07891-686B-4488-9E45-941EABE47C09}">
  <dimension ref="A1:B31"/>
  <sheetViews>
    <sheetView workbookViewId="0">
      <selection activeCell="A21" sqref="A21"/>
    </sheetView>
  </sheetViews>
  <sheetFormatPr defaultRowHeight="15" x14ac:dyDescent="0.25"/>
  <cols>
    <col min="1" max="1" width="89.42578125" bestFit="1" customWidth="1"/>
    <col min="2" max="2" width="60.140625" bestFit="1" customWidth="1"/>
  </cols>
  <sheetData>
    <row r="1" spans="1:2" x14ac:dyDescent="0.25">
      <c r="A1" s="6" t="s">
        <v>168</v>
      </c>
    </row>
    <row r="2" spans="1:2" x14ac:dyDescent="0.25">
      <c r="A2" s="7" t="s">
        <v>169</v>
      </c>
    </row>
    <row r="3" spans="1:2" x14ac:dyDescent="0.25">
      <c r="A3" s="7" t="s">
        <v>170</v>
      </c>
    </row>
    <row r="4" spans="1:2" x14ac:dyDescent="0.25">
      <c r="A4" s="7" t="s">
        <v>171</v>
      </c>
    </row>
    <row r="5" spans="1:2" x14ac:dyDescent="0.25">
      <c r="A5" s="9" t="s">
        <v>172</v>
      </c>
      <c r="B5" t="s">
        <v>173</v>
      </c>
    </row>
    <row r="6" spans="1:2" x14ac:dyDescent="0.25">
      <c r="A6" s="7" t="s">
        <v>174</v>
      </c>
    </row>
    <row r="7" spans="1:2" x14ac:dyDescent="0.25">
      <c r="A7" s="7" t="s">
        <v>175</v>
      </c>
    </row>
    <row r="8" spans="1:2" x14ac:dyDescent="0.25">
      <c r="A8" s="9" t="s">
        <v>176</v>
      </c>
    </row>
    <row r="9" spans="1:2" x14ac:dyDescent="0.25">
      <c r="A9" s="7" t="s">
        <v>177</v>
      </c>
    </row>
    <row r="10" spans="1:2" x14ac:dyDescent="0.25">
      <c r="A10" s="9" t="s">
        <v>178</v>
      </c>
      <c r="B10" t="s">
        <v>179</v>
      </c>
    </row>
    <row r="11" spans="1:2" x14ac:dyDescent="0.25">
      <c r="A11" s="7" t="s">
        <v>180</v>
      </c>
    </row>
    <row r="12" spans="1:2" x14ac:dyDescent="0.25">
      <c r="A12" s="7" t="s">
        <v>181</v>
      </c>
    </row>
    <row r="13" spans="1:2" x14ac:dyDescent="0.25">
      <c r="A13" s="9" t="s">
        <v>182</v>
      </c>
    </row>
    <row r="14" spans="1:2" x14ac:dyDescent="0.25">
      <c r="A14" s="7" t="s">
        <v>183</v>
      </c>
    </row>
    <row r="15" spans="1:2" x14ac:dyDescent="0.25">
      <c r="A15" s="7" t="s">
        <v>184</v>
      </c>
    </row>
    <row r="16" spans="1:2" x14ac:dyDescent="0.25">
      <c r="A16" s="7" t="s">
        <v>185</v>
      </c>
    </row>
    <row r="17" spans="1:2" x14ac:dyDescent="0.25">
      <c r="A17" s="7" t="s">
        <v>186</v>
      </c>
    </row>
    <row r="18" spans="1:2" x14ac:dyDescent="0.25">
      <c r="A18" s="7" t="s">
        <v>187</v>
      </c>
    </row>
    <row r="19" spans="1:2" x14ac:dyDescent="0.25">
      <c r="A19" s="7" t="s">
        <v>170</v>
      </c>
    </row>
    <row r="20" spans="1:2" x14ac:dyDescent="0.25">
      <c r="A20" s="7" t="s">
        <v>171</v>
      </c>
    </row>
    <row r="21" spans="1:2" x14ac:dyDescent="0.25">
      <c r="A21" s="9" t="s">
        <v>188</v>
      </c>
    </row>
    <row r="22" spans="1:2" x14ac:dyDescent="0.25">
      <c r="A22" s="7" t="s">
        <v>181</v>
      </c>
    </row>
    <row r="23" spans="1:2" x14ac:dyDescent="0.25">
      <c r="A23" s="9" t="s">
        <v>182</v>
      </c>
    </row>
    <row r="24" spans="1:2" x14ac:dyDescent="0.25">
      <c r="A24" s="7" t="s">
        <v>183</v>
      </c>
    </row>
    <row r="25" spans="1:2" x14ac:dyDescent="0.25">
      <c r="A25" s="7" t="s">
        <v>184</v>
      </c>
    </row>
    <row r="26" spans="1:2" x14ac:dyDescent="0.25">
      <c r="A26" s="7" t="s">
        <v>185</v>
      </c>
    </row>
    <row r="27" spans="1:2" x14ac:dyDescent="0.25">
      <c r="A27" s="7" t="s">
        <v>189</v>
      </c>
    </row>
    <row r="28" spans="1:2" x14ac:dyDescent="0.25">
      <c r="A28" s="9" t="s">
        <v>190</v>
      </c>
      <c r="B28" t="s">
        <v>191</v>
      </c>
    </row>
    <row r="29" spans="1:2" x14ac:dyDescent="0.25">
      <c r="A29" s="9" t="s">
        <v>192</v>
      </c>
    </row>
    <row r="30" spans="1:2" x14ac:dyDescent="0.25">
      <c r="A30" s="7" t="s">
        <v>193</v>
      </c>
    </row>
    <row r="31" spans="1:2" ht="15.75" thickBot="1" x14ac:dyDescent="0.3">
      <c r="A31" s="10"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F66A7-F6CE-4B53-9224-CA074FFA43A3}">
  <dimension ref="A1:D75"/>
  <sheetViews>
    <sheetView topLeftCell="A34" zoomScaleNormal="100" workbookViewId="0">
      <selection activeCell="B80" sqref="B80"/>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
        <v>195</v>
      </c>
    </row>
    <row r="2" spans="1:4" s="15" customFormat="1" ht="18.75" x14ac:dyDescent="0.3">
      <c r="A2" s="13" t="s">
        <v>196</v>
      </c>
      <c r="B2" s="34"/>
      <c r="C2" s="13" t="s">
        <v>197</v>
      </c>
      <c r="D2" s="14"/>
    </row>
    <row r="3" spans="1:4" x14ac:dyDescent="0.25">
      <c r="A3" s="3" t="s">
        <v>198</v>
      </c>
      <c r="C3" s="3" t="s">
        <v>198</v>
      </c>
      <c r="D3" s="1"/>
    </row>
    <row r="4" spans="1:4" x14ac:dyDescent="0.25">
      <c r="A4" s="3" t="s">
        <v>199</v>
      </c>
      <c r="C4" s="3" t="s">
        <v>199</v>
      </c>
      <c r="D4" s="1"/>
    </row>
    <row r="5" spans="1:4" x14ac:dyDescent="0.25">
      <c r="A5" s="5" t="s">
        <v>200</v>
      </c>
      <c r="B5" t="s">
        <v>201</v>
      </c>
      <c r="C5" s="5" t="s">
        <v>200</v>
      </c>
      <c r="D5" s="1" t="s">
        <v>201</v>
      </c>
    </row>
    <row r="6" spans="1:4" x14ac:dyDescent="0.25">
      <c r="A6" s="3" t="s">
        <v>202</v>
      </c>
      <c r="C6" s="3" t="s">
        <v>202</v>
      </c>
      <c r="D6" s="1"/>
    </row>
    <row r="7" spans="1:4" x14ac:dyDescent="0.25">
      <c r="A7" s="5" t="s">
        <v>203</v>
      </c>
      <c r="B7" t="s">
        <v>204</v>
      </c>
      <c r="C7" s="5" t="s">
        <v>205</v>
      </c>
      <c r="D7" s="1" t="s">
        <v>206</v>
      </c>
    </row>
    <row r="8" spans="1:4" ht="30" x14ac:dyDescent="0.25">
      <c r="A8" s="5" t="s">
        <v>207</v>
      </c>
      <c r="B8" s="35" t="s">
        <v>208</v>
      </c>
      <c r="C8" s="5" t="s">
        <v>207</v>
      </c>
      <c r="D8" s="11" t="s">
        <v>208</v>
      </c>
    </row>
    <row r="9" spans="1:4" ht="75" x14ac:dyDescent="0.25">
      <c r="A9" s="5" t="s">
        <v>209</v>
      </c>
      <c r="B9" s="36" t="s">
        <v>210</v>
      </c>
      <c r="C9" s="5" t="s">
        <v>209</v>
      </c>
      <c r="D9" s="41" t="s">
        <v>210</v>
      </c>
    </row>
    <row r="10" spans="1:4" x14ac:dyDescent="0.25">
      <c r="A10" s="3" t="s">
        <v>211</v>
      </c>
      <c r="C10" s="3" t="s">
        <v>211</v>
      </c>
      <c r="D10" s="1"/>
    </row>
    <row r="11" spans="1:4" x14ac:dyDescent="0.25">
      <c r="A11" s="3" t="s">
        <v>212</v>
      </c>
      <c r="C11" s="3" t="s">
        <v>212</v>
      </c>
      <c r="D11" s="1"/>
    </row>
    <row r="12" spans="1:4" x14ac:dyDescent="0.25">
      <c r="A12" s="3" t="s">
        <v>213</v>
      </c>
      <c r="C12" s="3" t="s">
        <v>213</v>
      </c>
      <c r="D12" s="1"/>
    </row>
    <row r="13" spans="1:4" x14ac:dyDescent="0.25">
      <c r="A13" s="3" t="s">
        <v>214</v>
      </c>
      <c r="C13" s="3" t="s">
        <v>214</v>
      </c>
      <c r="D13" s="1"/>
    </row>
    <row r="14" spans="1:4" x14ac:dyDescent="0.25">
      <c r="A14" s="5" t="s">
        <v>215</v>
      </c>
      <c r="B14" t="s">
        <v>216</v>
      </c>
      <c r="C14" s="5" t="s">
        <v>215</v>
      </c>
      <c r="D14" s="1" t="s">
        <v>216</v>
      </c>
    </row>
    <row r="15" spans="1:4" x14ac:dyDescent="0.25">
      <c r="A15" s="3" t="s">
        <v>217</v>
      </c>
      <c r="C15" s="3" t="s">
        <v>217</v>
      </c>
      <c r="D15" s="1"/>
    </row>
    <row r="16" spans="1:4" x14ac:dyDescent="0.25">
      <c r="A16" s="3" t="s">
        <v>218</v>
      </c>
      <c r="C16" s="3" t="s">
        <v>218</v>
      </c>
      <c r="D16" s="1"/>
    </row>
    <row r="17" spans="1:4" x14ac:dyDescent="0.25">
      <c r="A17" s="3" t="s">
        <v>219</v>
      </c>
      <c r="C17" s="3" t="s">
        <v>219</v>
      </c>
      <c r="D17" s="1"/>
    </row>
    <row r="18" spans="1:4" x14ac:dyDescent="0.25">
      <c r="A18" s="3" t="s">
        <v>214</v>
      </c>
      <c r="C18" s="3" t="s">
        <v>214</v>
      </c>
      <c r="D18" s="1"/>
    </row>
    <row r="19" spans="1:4" x14ac:dyDescent="0.25">
      <c r="A19" s="5" t="s">
        <v>215</v>
      </c>
      <c r="B19" t="s">
        <v>220</v>
      </c>
      <c r="C19" s="5" t="s">
        <v>215</v>
      </c>
      <c r="D19" s="1" t="s">
        <v>220</v>
      </c>
    </row>
    <row r="20" spans="1:4" x14ac:dyDescent="0.25">
      <c r="A20" s="3" t="s">
        <v>217</v>
      </c>
      <c r="C20" s="3" t="s">
        <v>217</v>
      </c>
      <c r="D20" s="1"/>
    </row>
    <row r="21" spans="1:4" x14ac:dyDescent="0.25">
      <c r="A21" s="3" t="s">
        <v>221</v>
      </c>
      <c r="C21" s="3" t="s">
        <v>221</v>
      </c>
      <c r="D21" s="1"/>
    </row>
    <row r="22" spans="1:4" x14ac:dyDescent="0.25">
      <c r="A22" s="3" t="s">
        <v>222</v>
      </c>
      <c r="C22" s="3" t="s">
        <v>222</v>
      </c>
      <c r="D22" s="1"/>
    </row>
    <row r="23" spans="1:4" x14ac:dyDescent="0.25">
      <c r="A23" s="3" t="s">
        <v>223</v>
      </c>
      <c r="C23" s="3" t="s">
        <v>223</v>
      </c>
      <c r="D23" s="1"/>
    </row>
    <row r="24" spans="1:4" x14ac:dyDescent="0.25">
      <c r="A24" s="5" t="s">
        <v>224</v>
      </c>
      <c r="C24" s="5" t="s">
        <v>224</v>
      </c>
      <c r="D24" s="1"/>
    </row>
    <row r="25" spans="1:4" x14ac:dyDescent="0.25">
      <c r="A25" s="3" t="s">
        <v>225</v>
      </c>
      <c r="C25" s="3" t="s">
        <v>225</v>
      </c>
      <c r="D25" s="1"/>
    </row>
    <row r="26" spans="1:4" x14ac:dyDescent="0.25">
      <c r="A26" s="3" t="s">
        <v>226</v>
      </c>
      <c r="C26" s="3" t="s">
        <v>226</v>
      </c>
      <c r="D26" s="1"/>
    </row>
    <row r="27" spans="1:4" x14ac:dyDescent="0.25">
      <c r="A27" s="3" t="s">
        <v>227</v>
      </c>
      <c r="C27" s="3" t="s">
        <v>227</v>
      </c>
      <c r="D27" s="1"/>
    </row>
    <row r="28" spans="1:4" x14ac:dyDescent="0.25">
      <c r="A28" s="3" t="s">
        <v>228</v>
      </c>
      <c r="C28" s="3" t="s">
        <v>228</v>
      </c>
      <c r="D28" s="1"/>
    </row>
    <row r="29" spans="1:4" x14ac:dyDescent="0.25">
      <c r="A29" s="5" t="s">
        <v>229</v>
      </c>
      <c r="C29" s="5" t="s">
        <v>230</v>
      </c>
      <c r="D29" s="1"/>
    </row>
    <row r="30" spans="1:4" x14ac:dyDescent="0.25">
      <c r="A30" s="3" t="s">
        <v>231</v>
      </c>
      <c r="C30" s="3" t="s">
        <v>231</v>
      </c>
      <c r="D30" s="1"/>
    </row>
    <row r="31" spans="1:4" x14ac:dyDescent="0.25">
      <c r="A31" s="3" t="s">
        <v>232</v>
      </c>
      <c r="C31" s="3" t="s">
        <v>232</v>
      </c>
      <c r="D31" s="1"/>
    </row>
    <row r="32" spans="1:4" x14ac:dyDescent="0.25">
      <c r="A32" s="3" t="s">
        <v>233</v>
      </c>
      <c r="C32" s="3" t="s">
        <v>233</v>
      </c>
      <c r="D32" s="1"/>
    </row>
    <row r="33" spans="1:4" x14ac:dyDescent="0.25">
      <c r="A33" s="5" t="s">
        <v>234</v>
      </c>
      <c r="B33" t="s">
        <v>235</v>
      </c>
      <c r="C33" s="5" t="s">
        <v>236</v>
      </c>
      <c r="D33" s="1" t="s">
        <v>235</v>
      </c>
    </row>
    <row r="34" spans="1:4" x14ac:dyDescent="0.25">
      <c r="A34" s="3" t="s">
        <v>237</v>
      </c>
      <c r="C34" s="3" t="s">
        <v>237</v>
      </c>
      <c r="D34" s="1"/>
    </row>
    <row r="35" spans="1:4" x14ac:dyDescent="0.25">
      <c r="A35" s="3" t="s">
        <v>238</v>
      </c>
      <c r="C35" s="3" t="s">
        <v>238</v>
      </c>
      <c r="D35" s="1"/>
    </row>
    <row r="36" spans="1:4" x14ac:dyDescent="0.25">
      <c r="A36" s="3" t="s">
        <v>239</v>
      </c>
      <c r="C36" s="3" t="s">
        <v>239</v>
      </c>
      <c r="D36" s="1"/>
    </row>
    <row r="37" spans="1:4" x14ac:dyDescent="0.25">
      <c r="A37" s="3" t="s">
        <v>240</v>
      </c>
      <c r="C37" s="3" t="s">
        <v>240</v>
      </c>
      <c r="D37" s="1"/>
    </row>
    <row r="38" spans="1:4" x14ac:dyDescent="0.25">
      <c r="A38" s="5" t="s">
        <v>241</v>
      </c>
      <c r="B38" t="s">
        <v>242</v>
      </c>
      <c r="C38" s="5" t="s">
        <v>241</v>
      </c>
      <c r="D38" s="1" t="s">
        <v>243</v>
      </c>
    </row>
    <row r="39" spans="1:4" x14ac:dyDescent="0.25">
      <c r="A39" s="3" t="s">
        <v>244</v>
      </c>
      <c r="C39" s="3" t="s">
        <v>244</v>
      </c>
      <c r="D39" s="1"/>
    </row>
    <row r="40" spans="1:4" x14ac:dyDescent="0.25">
      <c r="A40" s="3" t="s">
        <v>245</v>
      </c>
      <c r="C40" s="3" t="s">
        <v>245</v>
      </c>
      <c r="D40" s="1"/>
    </row>
    <row r="41" spans="1:4" x14ac:dyDescent="0.25">
      <c r="A41" s="3" t="s">
        <v>246</v>
      </c>
      <c r="C41" s="3" t="s">
        <v>246</v>
      </c>
      <c r="D41" s="1"/>
    </row>
    <row r="42" spans="1:4" x14ac:dyDescent="0.25">
      <c r="A42" s="3" t="s">
        <v>247</v>
      </c>
      <c r="C42" s="3" t="s">
        <v>247</v>
      </c>
      <c r="D42" s="1"/>
    </row>
    <row r="43" spans="1:4" x14ac:dyDescent="0.25">
      <c r="A43" s="3" t="s">
        <v>248</v>
      </c>
      <c r="C43" s="3" t="s">
        <v>248</v>
      </c>
      <c r="D43" s="1"/>
    </row>
    <row r="44" spans="1:4" ht="30" x14ac:dyDescent="0.25">
      <c r="A44" s="5" t="s">
        <v>249</v>
      </c>
      <c r="B44" s="35" t="s">
        <v>250</v>
      </c>
      <c r="C44" s="5" t="s">
        <v>251</v>
      </c>
      <c r="D44" s="11" t="s">
        <v>252</v>
      </c>
    </row>
    <row r="45" spans="1:4" x14ac:dyDescent="0.25">
      <c r="A45" s="3" t="s">
        <v>253</v>
      </c>
      <c r="C45" s="3" t="s">
        <v>253</v>
      </c>
      <c r="D45" s="1"/>
    </row>
    <row r="46" spans="1:4" x14ac:dyDescent="0.25">
      <c r="A46" s="3" t="s">
        <v>254</v>
      </c>
      <c r="C46" s="3" t="s">
        <v>254</v>
      </c>
      <c r="D46" s="1"/>
    </row>
    <row r="47" spans="1:4" x14ac:dyDescent="0.25">
      <c r="A47" s="3" t="s">
        <v>255</v>
      </c>
      <c r="C47" s="3" t="s">
        <v>255</v>
      </c>
      <c r="D47" s="1"/>
    </row>
    <row r="48" spans="1:4" x14ac:dyDescent="0.25">
      <c r="A48" s="3" t="s">
        <v>248</v>
      </c>
      <c r="C48" s="3" t="s">
        <v>248</v>
      </c>
      <c r="D48" s="1"/>
    </row>
    <row r="49" spans="1:4" ht="30" x14ac:dyDescent="0.25">
      <c r="A49" s="5" t="s">
        <v>249</v>
      </c>
      <c r="B49" s="35" t="s">
        <v>256</v>
      </c>
      <c r="C49" s="5" t="s">
        <v>257</v>
      </c>
      <c r="D49" s="11" t="s">
        <v>258</v>
      </c>
    </row>
    <row r="50" spans="1:4" x14ac:dyDescent="0.25">
      <c r="A50" s="3" t="s">
        <v>253</v>
      </c>
      <c r="C50" s="3" t="s">
        <v>253</v>
      </c>
      <c r="D50" s="1"/>
    </row>
    <row r="51" spans="1:4" x14ac:dyDescent="0.25">
      <c r="A51" s="3" t="s">
        <v>259</v>
      </c>
      <c r="C51" s="3" t="s">
        <v>259</v>
      </c>
      <c r="D51" s="1"/>
    </row>
    <row r="52" spans="1:4" x14ac:dyDescent="0.25">
      <c r="A52" s="3" t="s">
        <v>260</v>
      </c>
      <c r="C52" s="16" t="s">
        <v>261</v>
      </c>
      <c r="D52" s="1"/>
    </row>
    <row r="53" spans="1:4" x14ac:dyDescent="0.25">
      <c r="A53" s="3" t="s">
        <v>262</v>
      </c>
      <c r="C53" s="3" t="s">
        <v>248</v>
      </c>
      <c r="D53" s="42" t="s">
        <v>263</v>
      </c>
    </row>
    <row r="54" spans="1:4" ht="15" customHeight="1" x14ac:dyDescent="0.25">
      <c r="A54" s="3" t="s">
        <v>247</v>
      </c>
      <c r="C54" s="5" t="s">
        <v>249</v>
      </c>
      <c r="D54" s="64" t="s">
        <v>264</v>
      </c>
    </row>
    <row r="55" spans="1:4" x14ac:dyDescent="0.25">
      <c r="A55" s="3" t="s">
        <v>248</v>
      </c>
      <c r="C55" s="3" t="s">
        <v>253</v>
      </c>
      <c r="D55" s="64"/>
    </row>
    <row r="56" spans="1:4" ht="30" x14ac:dyDescent="0.25">
      <c r="A56" s="5" t="s">
        <v>251</v>
      </c>
      <c r="B56" s="35" t="s">
        <v>265</v>
      </c>
      <c r="C56" s="3" t="s">
        <v>266</v>
      </c>
      <c r="D56" s="1"/>
    </row>
    <row r="57" spans="1:4" x14ac:dyDescent="0.25">
      <c r="A57" s="3" t="s">
        <v>253</v>
      </c>
      <c r="C57" s="3" t="s">
        <v>267</v>
      </c>
      <c r="D57" s="1" t="s">
        <v>268</v>
      </c>
    </row>
    <row r="58" spans="1:4" x14ac:dyDescent="0.25">
      <c r="A58" s="3" t="s">
        <v>254</v>
      </c>
      <c r="C58" s="3" t="s">
        <v>269</v>
      </c>
      <c r="D58" s="1"/>
    </row>
    <row r="59" spans="1:4" x14ac:dyDescent="0.25">
      <c r="A59" s="3" t="s">
        <v>255</v>
      </c>
      <c r="C59" s="17" t="s">
        <v>270</v>
      </c>
      <c r="D59" s="1"/>
    </row>
    <row r="60" spans="1:4" x14ac:dyDescent="0.25">
      <c r="A60" s="3" t="s">
        <v>248</v>
      </c>
      <c r="C60" s="3" t="s">
        <v>260</v>
      </c>
      <c r="D60" s="1"/>
    </row>
    <row r="61" spans="1:4" x14ac:dyDescent="0.25">
      <c r="A61" s="5" t="s">
        <v>257</v>
      </c>
      <c r="B61" s="35" t="s">
        <v>271</v>
      </c>
      <c r="C61" s="3" t="s">
        <v>262</v>
      </c>
      <c r="D61" s="1"/>
    </row>
    <row r="62" spans="1:4" x14ac:dyDescent="0.25">
      <c r="A62" s="3" t="s">
        <v>253</v>
      </c>
      <c r="C62" s="3" t="s">
        <v>247</v>
      </c>
      <c r="D62" s="1"/>
    </row>
    <row r="63" spans="1:4" x14ac:dyDescent="0.25">
      <c r="A63" s="3" t="s">
        <v>259</v>
      </c>
      <c r="C63" s="3" t="s">
        <v>248</v>
      </c>
      <c r="D63" s="1"/>
    </row>
    <row r="64" spans="1:4" ht="30" x14ac:dyDescent="0.25">
      <c r="A64" s="18" t="s">
        <v>261</v>
      </c>
      <c r="C64" s="5" t="s">
        <v>249</v>
      </c>
      <c r="D64" s="11" t="s">
        <v>272</v>
      </c>
    </row>
    <row r="65" spans="1:4" x14ac:dyDescent="0.25">
      <c r="A65" s="3" t="s">
        <v>248</v>
      </c>
      <c r="B65" s="37" t="s">
        <v>263</v>
      </c>
      <c r="C65" s="3" t="s">
        <v>253</v>
      </c>
      <c r="D65" s="1"/>
    </row>
    <row r="66" spans="1:4" ht="15" customHeight="1" x14ac:dyDescent="0.25">
      <c r="A66" s="5" t="s">
        <v>249</v>
      </c>
      <c r="B66" s="63" t="s">
        <v>273</v>
      </c>
      <c r="C66" s="3" t="s">
        <v>254</v>
      </c>
      <c r="D66" s="1"/>
    </row>
    <row r="67" spans="1:4" x14ac:dyDescent="0.25">
      <c r="A67" s="3" t="s">
        <v>253</v>
      </c>
      <c r="B67" s="63"/>
      <c r="C67" s="3" t="s">
        <v>255</v>
      </c>
      <c r="D67" s="1"/>
    </row>
    <row r="68" spans="1:4" x14ac:dyDescent="0.25">
      <c r="A68" s="3" t="s">
        <v>266</v>
      </c>
      <c r="B68" s="38"/>
      <c r="C68" s="3" t="s">
        <v>248</v>
      </c>
      <c r="D68" s="1"/>
    </row>
    <row r="69" spans="1:4" ht="30" x14ac:dyDescent="0.25">
      <c r="A69" s="3" t="s">
        <v>267</v>
      </c>
      <c r="B69" s="35" t="s">
        <v>268</v>
      </c>
      <c r="C69" s="5" t="s">
        <v>249</v>
      </c>
      <c r="D69" s="11" t="s">
        <v>274</v>
      </c>
    </row>
    <row r="70" spans="1:4" x14ac:dyDescent="0.25">
      <c r="A70" s="3" t="s">
        <v>269</v>
      </c>
      <c r="B70" s="35"/>
      <c r="C70" s="3" t="s">
        <v>253</v>
      </c>
      <c r="D70" s="1"/>
    </row>
    <row r="71" spans="1:4" x14ac:dyDescent="0.25">
      <c r="A71" s="19" t="s">
        <v>270</v>
      </c>
      <c r="B71" s="35"/>
      <c r="C71" s="3" t="s">
        <v>259</v>
      </c>
      <c r="D71" s="1"/>
    </row>
    <row r="72" spans="1:4" x14ac:dyDescent="0.25">
      <c r="A72" s="3" t="s">
        <v>275</v>
      </c>
      <c r="C72" s="3" t="s">
        <v>275</v>
      </c>
      <c r="D72" s="1"/>
    </row>
    <row r="73" spans="1:4" x14ac:dyDescent="0.25">
      <c r="A73" s="3" t="s">
        <v>276</v>
      </c>
      <c r="C73" s="3" t="s">
        <v>276</v>
      </c>
      <c r="D73" s="1"/>
    </row>
    <row r="74" spans="1:4" ht="15.75" thickBot="1" x14ac:dyDescent="0.3">
      <c r="A74" s="4" t="s">
        <v>277</v>
      </c>
      <c r="B74" s="39"/>
      <c r="C74" s="4" t="s">
        <v>277</v>
      </c>
      <c r="D74" s="2"/>
    </row>
    <row r="75" spans="1:4" ht="16.5" x14ac:dyDescent="0.25">
      <c r="A75" s="33" t="s">
        <v>278</v>
      </c>
      <c r="C75" s="40" t="s">
        <v>278</v>
      </c>
    </row>
  </sheetData>
  <mergeCells count="2">
    <mergeCell ref="B66:B67"/>
    <mergeCell ref="D54:D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D263A-6DA3-4BF9-BDF0-A29FB3489EC1}">
  <dimension ref="A1:D75"/>
  <sheetViews>
    <sheetView topLeftCell="A88" workbookViewId="0">
      <selection sqref="A1:XFD1048576"/>
    </sheetView>
  </sheetViews>
  <sheetFormatPr defaultRowHeight="15" x14ac:dyDescent="0.25"/>
  <cols>
    <col min="1" max="1" width="81.42578125" bestFit="1" customWidth="1"/>
    <col min="2" max="2" width="42.85546875" bestFit="1" customWidth="1"/>
    <col min="3" max="3" width="81.42578125" bestFit="1" customWidth="1"/>
    <col min="4" max="4" width="44" customWidth="1"/>
  </cols>
  <sheetData>
    <row r="1" spans="1:4" ht="21.75" thickBot="1" x14ac:dyDescent="0.4">
      <c r="A1" s="12" t="s">
        <v>279</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36" t="s">
        <v>210</v>
      </c>
      <c r="C9" s="5" t="s">
        <v>209</v>
      </c>
      <c r="D9" s="36"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
        <v>280</v>
      </c>
      <c r="B24" s="1"/>
      <c r="C24" s="5" t="s">
        <v>280</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
        <v>281</v>
      </c>
      <c r="B44" s="11" t="s">
        <v>250</v>
      </c>
      <c r="C44" s="5" t="s">
        <v>282</v>
      </c>
      <c r="D44" s="11" t="s">
        <v>252</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
        <v>283</v>
      </c>
      <c r="B49" s="11" t="s">
        <v>256</v>
      </c>
      <c r="C49" s="5" t="s">
        <v>257</v>
      </c>
      <c r="D49" s="11" t="s">
        <v>258</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x14ac:dyDescent="0.25">
      <c r="A54" s="3" t="s">
        <v>247</v>
      </c>
      <c r="B54" s="1"/>
      <c r="C54" s="5" t="s">
        <v>249</v>
      </c>
      <c r="D54" s="64" t="s">
        <v>264</v>
      </c>
    </row>
    <row r="55" spans="1:4" x14ac:dyDescent="0.25">
      <c r="A55" s="3" t="s">
        <v>248</v>
      </c>
      <c r="B55" s="1"/>
      <c r="C55" s="3" t="s">
        <v>253</v>
      </c>
      <c r="D55" s="64"/>
    </row>
    <row r="56" spans="1:4" ht="30" x14ac:dyDescent="0.25">
      <c r="A56" s="5" t="s">
        <v>281</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ht="15" customHeight="1" x14ac:dyDescent="0.25">
      <c r="A59" s="3" t="s">
        <v>255</v>
      </c>
      <c r="B59" s="1"/>
      <c r="C59" s="17" t="s">
        <v>270</v>
      </c>
      <c r="D59" s="1"/>
    </row>
    <row r="60" spans="1:4" x14ac:dyDescent="0.25">
      <c r="A60" s="3" t="s">
        <v>248</v>
      </c>
      <c r="B60" s="1"/>
      <c r="C60" s="3" t="s">
        <v>260</v>
      </c>
      <c r="D60" s="1"/>
    </row>
    <row r="61" spans="1:4" x14ac:dyDescent="0.25">
      <c r="A61" s="5" t="s">
        <v>257</v>
      </c>
      <c r="B61" s="11" t="s">
        <v>271</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
        <v>281</v>
      </c>
      <c r="D64" s="11" t="s">
        <v>250</v>
      </c>
    </row>
    <row r="65" spans="1:4" x14ac:dyDescent="0.25">
      <c r="A65" s="3" t="s">
        <v>248</v>
      </c>
      <c r="B65" s="37" t="s">
        <v>263</v>
      </c>
      <c r="C65" s="3" t="s">
        <v>253</v>
      </c>
      <c r="D65" s="1"/>
    </row>
    <row r="66" spans="1:4" ht="15" customHeight="1" x14ac:dyDescent="0.25">
      <c r="A66" s="5" t="s">
        <v>249</v>
      </c>
      <c r="B66" s="63" t="s">
        <v>273</v>
      </c>
      <c r="C66" s="3" t="s">
        <v>254</v>
      </c>
      <c r="D66" s="1"/>
    </row>
    <row r="67" spans="1:4" x14ac:dyDescent="0.25">
      <c r="A67" s="3" t="s">
        <v>253</v>
      </c>
      <c r="B67" s="63"/>
      <c r="C67" s="3" t="s">
        <v>255</v>
      </c>
      <c r="D67" s="1"/>
    </row>
    <row r="68" spans="1:4" x14ac:dyDescent="0.25">
      <c r="A68" s="3" t="s">
        <v>266</v>
      </c>
      <c r="B68" s="38"/>
      <c r="C68" s="3" t="s">
        <v>248</v>
      </c>
      <c r="D68" s="1"/>
    </row>
    <row r="69" spans="1:4" ht="30" x14ac:dyDescent="0.25">
      <c r="A69" s="5" t="s">
        <v>267</v>
      </c>
      <c r="B69" s="1" t="s">
        <v>268</v>
      </c>
      <c r="C69" s="5" t="s">
        <v>283</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mergeCells count="2">
    <mergeCell ref="B66:B67"/>
    <mergeCell ref="D54:D5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3899-AE30-46F0-8FA0-D9C70E04B920}">
  <dimension ref="A1:D75"/>
  <sheetViews>
    <sheetView zoomScaleNormal="100" workbookViewId="0">
      <selection activeCell="A2" sqref="A2"/>
    </sheetView>
  </sheetViews>
  <sheetFormatPr defaultRowHeight="15" x14ac:dyDescent="0.25"/>
  <cols>
    <col min="1" max="1" width="81.42578125" bestFit="1" customWidth="1"/>
    <col min="2" max="2" width="56.140625" customWidth="1"/>
    <col min="3" max="3" width="81.42578125" bestFit="1" customWidth="1"/>
    <col min="4" max="4" width="55.5703125" customWidth="1"/>
  </cols>
  <sheetData>
    <row r="1" spans="1:4" ht="21.75" thickBot="1" x14ac:dyDescent="0.4">
      <c r="A1" s="12" t="str">
        <f>"Settlement via"&amp;" "&amp;'Mapping table &amp; examples U2A'!G9</f>
        <v>Settlement via CCBM Oesterreichische Nationalbank</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60" x14ac:dyDescent="0.25">
      <c r="A9" s="5" t="s">
        <v>209</v>
      </c>
      <c r="B9" s="36"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&lt;ISIN&gt;ATxxxxxxxxxx&lt;/ISIN&gt;</v>
      </c>
      <c r="B24" s="1"/>
      <c r="C24" s="5" t="s">
        <v>284</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
        <v>285</v>
      </c>
      <c r="B44" s="11" t="s">
        <v>250</v>
      </c>
      <c r="C44" s="5" t="str" cm="1">
        <f t="array" aca="1" ref="C44" ca="1">"                    &lt;AnyBIC&gt;"&amp;VLOOKUP(LEFT(_xlfn.TEXTAFTER(CELL("filename",A1),"]"),2),'Mapping table &amp; examples U2A'!A:F,5,0)&amp;"&lt;/AnyBIC&gt;"</f>
        <v xml:space="preserve">                    &lt;AnyBIC&gt;OCSDATWWXXX&lt;/AnyBIC&gt;</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
        <v>285</v>
      </c>
      <c r="B49" s="11" t="s">
        <v>256</v>
      </c>
      <c r="C49" s="5" t="str" cm="1">
        <f t="array" aca="1" ref="C49" ca="1">"                    &lt;AnyBIC&gt;"&amp;VLOOKUP(LEFT(_xlfn.TEXTAFTER(CELL("filename",A1),"]"),2),'Mapping table &amp; examples U2A'!A:F,6,0)&amp;"&lt;/AnyBIC&gt;"</f>
        <v xml:space="preserve">                    &lt;AnyBIC&gt;NABAATWWXXX&lt;/AnyBIC&gt;</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285</v>
      </c>
      <c r="D54" s="43" t="s">
        <v>264</v>
      </c>
    </row>
    <row r="55" spans="1:4" x14ac:dyDescent="0.25">
      <c r="A55" s="3" t="s">
        <v>248</v>
      </c>
      <c r="B55" s="1"/>
      <c r="C55" s="3" t="s">
        <v>253</v>
      </c>
      <c r="D55" s="43"/>
    </row>
    <row r="56" spans="1:4" ht="30" x14ac:dyDescent="0.25">
      <c r="A56" s="5" t="str" cm="1">
        <f t="array" aca="1" ref="A56" ca="1">"                    &lt;AnyBIC&gt;"&amp;VLOOKUP(LEFT(_xlfn.TEXTAFTER(CELL("filename",A1),"]"),2),'Mapping table &amp; examples U2A'!A:F,5,0)&amp;"&lt;/AnyBIC&gt;"</f>
        <v xml:space="preserve">                    &lt;AnyBIC&gt;OCSDATWWXXX&lt;/AnyBIC&gt;</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x14ac:dyDescent="0.25">
      <c r="A61" s="5" t="str" cm="1">
        <f t="array" aca="1" ref="A61" ca="1">"                    &lt;AnyBIC&gt;"&amp;VLOOKUP(LEFT(_xlfn.TEXTAFTER(CELL("filename",A1),"]"),2),'Mapping table &amp; examples U2A'!A:F,6,0)&amp;"&lt;/AnyBIC&gt;"</f>
        <v xml:space="preserve">                    &lt;AnyBIC&gt;NABAATWWXXX&lt;/AnyBIC&gt;</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
        <v>285</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x14ac:dyDescent="0.25">
      <c r="A69" s="5" t="s">
        <v>267</v>
      </c>
      <c r="B69" s="1" t="s">
        <v>268</v>
      </c>
      <c r="C69" s="5" t="s">
        <v>249</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74206-7C7C-4CD6-BF86-18EB86025322}">
  <dimension ref="A1:D75"/>
  <sheetViews>
    <sheetView workbookViewId="0">
      <selection activeCell="A2" sqref="A2"/>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U2A'!G10</f>
        <v>Settlement via CCBM Nationale Bank van Belgie</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&lt;ISIN&gt;BExxxxxxxxxx&lt;/ISIN&gt;</v>
      </c>
      <c r="B24" s="1"/>
      <c r="C24" s="5" t="s">
        <v>284</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tr" cm="1">
        <f t="array" aca="1" ref="A44" ca="1">"                    &lt;AnyBIC&gt;xxxx"&amp;LEFT((_xlfn.TEXTAFTER(CELL("filename",A1),"]")),2)&amp;"xxxxx&lt;/AnyBIC&gt;"</f>
        <v xml:space="preserve">                    &lt;AnyBIC&gt;xxxxBExxxxx&lt;/AnyBIC&gt;</v>
      </c>
      <c r="B44" s="11" t="s">
        <v>250</v>
      </c>
      <c r="C44" s="5" t="str" cm="1">
        <f t="array" aca="1" ref="C44" ca="1">"                    &lt;AnyBIC&gt;"&amp;VLOOKUP(LEFT(_xlfn.TEXTAFTER(CELL("filename",A1),"]"),2),'Mapping table &amp; examples U2A'!A:F,5,0)&amp;"&lt;/AnyBIC&gt;"</f>
        <v xml:space="preserve">                    &lt;AnyBIC&gt;NBBEBEBB216&lt;/AnyBIC&gt;</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tr" cm="1">
        <f t="array" aca="1" ref="A49" ca="1">"                    &lt;AnyBIC&gt;xxxx"&amp;LEFT((_xlfn.TEXTAFTER(CELL("filename",A6),"]")),2)&amp;"xxxxx&lt;/AnyBIC&gt;"</f>
        <v xml:space="preserve">                    &lt;AnyBIC&gt;xxxxBExxxxx&lt;/AnyBIC&gt;</v>
      </c>
      <c r="B49" s="11" t="s">
        <v>256</v>
      </c>
      <c r="C49" s="5" t="str" cm="1">
        <f t="array" aca="1" ref="C49" ca="1">"                    &lt;AnyBIC&gt;"&amp;VLOOKUP(LEFT(_xlfn.TEXTAFTER(CELL("filename",A1),"]"),2),'Mapping table &amp; examples U2A'!A:F,6,0)&amp;"&lt;/AnyBIC&gt;"</f>
        <v xml:space="preserve">                    &lt;AnyBIC&gt;ECMSBEBBCCB&lt;/AnyBIC&gt;</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249</v>
      </c>
      <c r="D54" s="43" t="s">
        <v>264</v>
      </c>
    </row>
    <row r="55" spans="1:4" x14ac:dyDescent="0.25">
      <c r="A55" s="3" t="s">
        <v>248</v>
      </c>
      <c r="B55" s="1"/>
      <c r="C55" s="3" t="s">
        <v>253</v>
      </c>
      <c r="D55" s="43"/>
    </row>
    <row r="56" spans="1:4" ht="30" x14ac:dyDescent="0.25">
      <c r="A56" s="5" t="str" cm="1">
        <f t="array" aca="1" ref="A56" ca="1">"                    &lt;AnyBIC&gt;"&amp;VLOOKUP(LEFT(_xlfn.TEXTAFTER(CELL("filename",A1),"]"),2),'Mapping table &amp; examples U2A'!A:F,5,0)&amp;"&lt;/AnyBIC&gt;"</f>
        <v xml:space="preserve">                    &lt;AnyBIC&gt;NBBEBEBB216&lt;/AnyBIC&gt;</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tr" cm="1">
        <f t="array" aca="1" ref="A61" ca="1">"                    &lt;AnyBIC&gt;"&amp;VLOOKUP(LEFT(_xlfn.TEXTAFTER(CELL("filename",A1),"]"),2),'Mapping table &amp; examples U2A'!A:F,6,0)&amp;"&lt;/AnyBIC&gt;"</f>
        <v xml:space="preserve">                    &lt;AnyBIC&gt;ECMSBEBBCCB&lt;/AnyBIC&gt;</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tr" cm="1">
        <f t="array" aca="1" ref="C64" ca="1">"                    &lt;AnyBIC&gt;xxxx"&amp;LEFT((_xlfn.TEXTAFTER(CELL("filename",C21),"]")),2)&amp;"xxxxx&lt;/AnyBIC&gt;"</f>
        <v xml:space="preserve">                    &lt;AnyBIC&gt;xxxxBExxxxx&lt;/AnyBIC&gt;</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tr" cm="1">
        <f t="array" aca="1" ref="C69" ca="1">"                    &lt;AnyBIC&gt;xxxx"&amp;LEFT((_xlfn.TEXTAFTER(CELL("filename",C26),"]")),2)&amp;"xxxxx&lt;/AnyBIC&gt;"</f>
        <v xml:space="preserve">                    &lt;AnyBIC&gt;xxxxBExxxxx&lt;/AnyBIC&gt;</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9A1E-8248-400D-BF6F-B9D2E0B9CE66}">
  <dimension ref="A1:D75"/>
  <sheetViews>
    <sheetView zoomScaleNormal="100" workbookViewId="0">
      <selection activeCell="A2" sqref="A2"/>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U2A'!G11</f>
        <v>Settlement via CCBM DEUTSCHE BUNDESBANK</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&lt;ISIN&gt;DExxxxxxxxxx&lt;/ISIN&gt;</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tr" cm="1">
        <f t="array" aca="1" ref="A44" ca="1">"                    &lt;AnyBIC&gt;xxxx"&amp;LEFT((_xlfn.TEXTAFTER(CELL("filename",A1),"]")),2)&amp;"xxxxx&lt;/AnyBIC&gt;"</f>
        <v xml:space="preserve">                    &lt;AnyBIC&gt;xxxxDExxxxx&lt;/AnyBIC&gt;</v>
      </c>
      <c r="B44" s="11" t="s">
        <v>250</v>
      </c>
      <c r="C44" s="5" t="str" cm="1">
        <f t="array" aca="1" ref="C44" ca="1">"                    &lt;AnyBIC&gt;"&amp;VLOOKUP(LEFT(_xlfn.TEXTAFTER(CELL("filename",A1),"]"),2),'Mapping table &amp; examples U2A'!A:F,5,0)&amp;"&lt;/AnyBIC&gt;"</f>
        <v xml:space="preserve">                    &lt;AnyBIC&gt;DAKVDEFFXXX&lt;/AnyBIC&gt;</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tr" cm="1">
        <f t="array" aca="1" ref="A49" ca="1">"                    &lt;AnyBIC&gt;xxxx"&amp;LEFT((_xlfn.TEXTAFTER(CELL("filename",A6),"]")),2)&amp;"xxxxx&lt;/AnyBIC&gt;"</f>
        <v xml:space="preserve">                    &lt;AnyBIC&gt;xxxxDExxxxx&lt;/AnyBIC&gt;</v>
      </c>
      <c r="B49" s="11" t="s">
        <v>256</v>
      </c>
      <c r="C49" s="5" t="str" cm="1">
        <f t="array" aca="1" ref="C49" ca="1">"                    &lt;AnyBIC&gt;"&amp;VLOOKUP(LEFT(_xlfn.TEXTAFTER(CELL("filename",A1),"]"),2),'Mapping table &amp; examples U2A'!A:F,6,0)&amp;"&lt;/AnyBIC&gt;"</f>
        <v xml:space="preserve">                    &lt;AnyBIC&gt;MARKDEFFCCB &lt;/AnyBIC&gt;</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tr" cm="1">
        <f t="array" aca="1" ref="C54" ca="1">"                    &lt;AnyBIC&gt;xxxx"&amp;LEFT((_xlfn.TEXTAFTER(CELL("filename",C11),"]")),2)&amp;"xxxxx&lt;/AnyBIC&gt;"</f>
        <v xml:space="preserve">                    &lt;AnyBIC&gt;xxxxDExxxxx&lt;/AnyBIC&gt;</v>
      </c>
      <c r="D54" s="43" t="s">
        <v>264</v>
      </c>
    </row>
    <row r="55" spans="1:4" x14ac:dyDescent="0.25">
      <c r="A55" s="3" t="s">
        <v>248</v>
      </c>
      <c r="B55" s="1"/>
      <c r="C55" s="3" t="s">
        <v>253</v>
      </c>
      <c r="D55" s="43"/>
    </row>
    <row r="56" spans="1:4" ht="30" x14ac:dyDescent="0.25">
      <c r="A56" s="5" t="str" cm="1">
        <f t="array" aca="1" ref="A56" ca="1">"                    &lt;AnyBIC&gt;"&amp;VLOOKUP(LEFT(_xlfn.TEXTAFTER(CELL("filename",A1),"]"),2),'Mapping table &amp; examples U2A'!A:F,5,0)&amp;"&lt;/AnyBIC&gt;"</f>
        <v xml:space="preserve">                    &lt;AnyBIC&gt;DAKVDEFFXXX&lt;/AnyBIC&gt;</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tr" cm="1">
        <f t="array" aca="1" ref="A61" ca="1">"                    &lt;AnyBIC&gt;"&amp;VLOOKUP(LEFT(_xlfn.TEXTAFTER(CELL("filename",A1),"]"),2),'Mapping table &amp; examples U2A'!A:F,6,0)&amp;"&lt;/AnyBIC&gt;"</f>
        <v xml:space="preserve">                    &lt;AnyBIC&gt;MARKDEFFCCB &lt;/AnyBIC&gt;</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tr" cm="1">
        <f t="array" aca="1" ref="C64" ca="1">"                    &lt;AnyBIC&gt;xxxx"&amp;LEFT((_xlfn.TEXTAFTER(CELL("filename",C21),"]")),2)&amp;"xxxxx&lt;/AnyBIC&gt;"</f>
        <v xml:space="preserve">                    &lt;AnyBIC&gt;xxxxDExxxxx&lt;/AnyBIC&gt;</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
        <v>249</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4C003-D6C2-4EE3-8AF8-535BBDAD5E2E}">
  <dimension ref="A1:D75"/>
  <sheetViews>
    <sheetView workbookViewId="0">
      <selection activeCell="A41" sqref="A41"/>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U2A'!G12</f>
        <v>Settlement via CCBM BANCO DE ESPANA</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&lt;ISIN&gt;ESxxxxxxxxxx&lt;/ISIN&gt;</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tr" cm="1">
        <f t="array" aca="1" ref="A44" ca="1">"                    &lt;AnyBIC&gt;xxxx"&amp;LEFT((_xlfn.TEXTAFTER(CELL("filename",A1),"]")),2)&amp;"xxxxx&lt;/AnyBIC&gt;"</f>
        <v xml:space="preserve">                    &lt;AnyBIC&gt;xxxxESxxxxx&lt;/AnyBIC&gt;</v>
      </c>
      <c r="B44" s="11" t="s">
        <v>250</v>
      </c>
      <c r="C44" s="5" t="str" cm="1">
        <f t="array" aca="1" ref="C44" ca="1">"                    &lt;AnyBIC&gt;"&amp;VLOOKUP(LEFT(_xlfn.TEXTAFTER(CELL("filename",A1),"]"),2),'Mapping table &amp; examples U2A'!A:F,5,0)&amp;"&lt;/AnyBIC&gt;"</f>
        <v xml:space="preserve">                    &lt;AnyBIC&gt;IBRCESMMXXX&lt;/AnyBIC&gt;</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tr" cm="1">
        <f t="array" aca="1" ref="A49" ca="1">"                    &lt;AnyBIC&gt;xxxx"&amp;LEFT((_xlfn.TEXTAFTER(CELL("filename",A6),"]")),2)&amp;"xxxxx&lt;/AnyBIC&gt;"</f>
        <v xml:space="preserve">                    &lt;AnyBIC&gt;xxxxESxxxxx&lt;/AnyBIC&gt;</v>
      </c>
      <c r="B49" s="11" t="s">
        <v>256</v>
      </c>
      <c r="C49" s="5" t="str" cm="1">
        <f t="array" aca="1" ref="C49" ca="1">"                    &lt;AnyBIC&gt;"&amp;VLOOKUP(LEFT(_xlfn.TEXTAFTER(CELL("filename",A1),"]"),2),'Mapping table &amp; examples U2A'!A:F,6,0)&amp;"&lt;/AnyBIC&gt;"</f>
        <v xml:space="preserve">                    &lt;AnyBIC&gt;ESPBESMMCCB&lt;/AnyBIC&gt;</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tr" cm="1">
        <f t="array" aca="1" ref="C54" ca="1">"                    &lt;AnyBIC&gt;xxxx"&amp;LEFT((_xlfn.TEXTAFTER(CELL("filename",C11),"]")),2)&amp;"xxxxx&lt;/AnyBIC&gt;"</f>
        <v xml:space="preserve">                    &lt;AnyBIC&gt;xxxxESxxxxx&lt;/AnyBIC&gt;</v>
      </c>
      <c r="D54" s="43" t="s">
        <v>264</v>
      </c>
    </row>
    <row r="55" spans="1:4" x14ac:dyDescent="0.25">
      <c r="A55" s="3" t="s">
        <v>248</v>
      </c>
      <c r="B55" s="1"/>
      <c r="C55" s="3" t="s">
        <v>253</v>
      </c>
      <c r="D55" s="43"/>
    </row>
    <row r="56" spans="1:4" ht="30" x14ac:dyDescent="0.25">
      <c r="A56" s="5" t="str" cm="1">
        <f t="array" aca="1" ref="A56" ca="1">"                    &lt;AnyBIC&gt;"&amp;VLOOKUP(LEFT(_xlfn.TEXTAFTER(CELL("filename",A1),"]"),2),'Mapping table &amp; examples U2A'!A:F,5,0)&amp;"&lt;/AnyBIC&gt;"</f>
        <v xml:space="preserve">                    &lt;AnyBIC&gt;IBRCESMMXXX&lt;/AnyBIC&gt;</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tr" cm="1">
        <f t="array" aca="1" ref="A61" ca="1">"                    &lt;AnyBIC&gt;"&amp;VLOOKUP(LEFT(_xlfn.TEXTAFTER(CELL("filename",A1),"]"),2),'Mapping table &amp; examples U2A'!A:F,6,0)&amp;"&lt;/AnyBIC&gt;"</f>
        <v xml:space="preserve">                    &lt;AnyBIC&gt;ESPBESMMCCB&lt;/AnyBIC&gt;</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tr" cm="1">
        <f t="array" aca="1" ref="C64" ca="1">"                    &lt;AnyBIC&gt;xxxx"&amp;LEFT((_xlfn.TEXTAFTER(CELL("filename",C21),"]")),2)&amp;"xxxxx&lt;/AnyBIC&gt;"</f>
        <v xml:space="preserve">                    &lt;AnyBIC&gt;xxxxESxxxxx&lt;/AnyBIC&gt;</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
        <v>249</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6A25-A2EB-42CB-9A9E-31C5744B69A7}">
  <dimension ref="A1:D75"/>
  <sheetViews>
    <sheetView zoomScale="110" zoomScaleNormal="110" workbookViewId="0">
      <selection activeCell="A2" sqref="A2"/>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U2A'!G13</f>
        <v>Settlement via CCBM Suomen Pankki</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&lt;ISIN&gt;FIxxxxxxxxxx&lt;/ISIN&gt;</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
        <v>289</v>
      </c>
      <c r="B44" s="11" t="s">
        <v>250</v>
      </c>
      <c r="C44" s="5" t="str" cm="1">
        <f t="array" aca="1" ref="C44" ca="1">"                    &lt;AnyBIC&gt;"&amp;VLOOKUP(LEFT(_xlfn.TEXTAFTER(CELL("filename",A1),"]"),2),'Mapping table &amp; examples U2A'!A:F,5,0)&amp;"&lt;/AnyBIC&gt;"</f>
        <v xml:space="preserve">                    &lt;AnyBIC&gt;APKEFIHHXXX&lt;/AnyBIC&gt;</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tr" cm="1">
        <f t="array" aca="1" ref="A49" ca="1">"                    &lt;AnyBIC&gt;xxxx"&amp;LEFT((_xlfn.TEXTAFTER(CELL("filename",A6),"]")),2)&amp;"xxxxx&lt;/AnyBIC&gt;"</f>
        <v xml:space="preserve">                    &lt;AnyBIC&gt;xxxxFIxxxxx&lt;/AnyBIC&gt;</v>
      </c>
      <c r="B49" s="11" t="s">
        <v>256</v>
      </c>
      <c r="C49" s="5" t="str" cm="1">
        <f t="array" aca="1" ref="C49" ca="1">"                    &lt;AnyBIC&gt;"&amp;VLOOKUP(LEFT(_xlfn.TEXTAFTER(CELL("filename",A1),"]"),2),'Mapping table &amp; examples U2A'!A:F,6,0)&amp;"&lt;/AnyBIC&gt;"</f>
        <v xml:space="preserve">                    &lt;AnyBIC&gt;SPFBFIHHXXX&lt;/AnyBIC&gt;</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tr" cm="1">
        <f t="array" aca="1" ref="C54" ca="1">"                    &lt;AnyBIC&gt;xxxx"&amp;LEFT((_xlfn.TEXTAFTER(CELL("filename",C11),"]")),2)&amp;"xxxxx&lt;/AnyBIC&gt;"</f>
        <v xml:space="preserve">                    &lt;AnyBIC&gt;xxxxFIxxxxx&lt;/AnyBIC&gt;</v>
      </c>
      <c r="D54" s="43" t="s">
        <v>264</v>
      </c>
    </row>
    <row r="55" spans="1:4" x14ac:dyDescent="0.25">
      <c r="A55" s="3" t="s">
        <v>248</v>
      </c>
      <c r="B55" s="1"/>
      <c r="C55" s="3" t="s">
        <v>253</v>
      </c>
      <c r="D55" s="43"/>
    </row>
    <row r="56" spans="1:4" ht="30" x14ac:dyDescent="0.25">
      <c r="A56" s="5" t="str" cm="1">
        <f t="array" aca="1" ref="A56" ca="1">"                    &lt;AnyBIC&gt;"&amp;VLOOKUP(LEFT(_xlfn.TEXTAFTER(CELL("filename",A1),"]"),2),'Mapping table &amp; examples U2A'!A:F,5,0)&amp;"&lt;/AnyBIC&gt;"</f>
        <v xml:space="preserve">                    &lt;AnyBIC&gt;APKEFIHHXXX&lt;/AnyBIC&gt;</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tr" cm="1">
        <f t="array" aca="1" ref="A61" ca="1">"                    &lt;AnyBIC&gt;"&amp;VLOOKUP(LEFT(_xlfn.TEXTAFTER(CELL("filename",A1),"]"),2),'Mapping table &amp; examples U2A'!A:F,6,0)&amp;"&lt;/AnyBIC&gt;"</f>
        <v xml:space="preserve">                    &lt;AnyBIC&gt;SPFBFIHHXXX&lt;/AnyBIC&gt;</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tr" cm="1">
        <f t="array" aca="1" ref="C64" ca="1">"                    &lt;AnyBIC&gt;xxxx"&amp;LEFT((_xlfn.TEXTAFTER(CELL("filename",C21),"]")),2)&amp;"xxxxx&lt;/AnyBIC&gt;"</f>
        <v xml:space="preserve">                    &lt;AnyBIC&gt;xxxxFIxxxxx&lt;/AnyBIC&gt;</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
        <v>249</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2A7A2-4B07-4AFC-B493-0DD971EF9ECB}">
  <dimension ref="A1:D75"/>
  <sheetViews>
    <sheetView workbookViewId="0">
      <selection activeCell="A2" sqref="A2"/>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U2A'!G14</f>
        <v>Settlement via CCBM Banque de France</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&lt;ISIN&gt;FRxxxxxxxxxx&lt;/ISIN&gt;</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tr" cm="1">
        <f t="array" aca="1" ref="A44" ca="1">"                    &lt;AnyBIC&gt;xxxx"&amp;LEFT((_xlfn.TEXTAFTER(CELL("filename",A1),"]")),2)&amp;"xxxxx&lt;/AnyBIC&gt;"</f>
        <v xml:space="preserve">                    &lt;AnyBIC&gt;xxxxFRxxxxx&lt;/AnyBIC&gt;</v>
      </c>
      <c r="B44" s="11" t="s">
        <v>250</v>
      </c>
      <c r="C44" s="5" t="str" cm="1">
        <f t="array" aca="1" ref="C44" ca="1">"                    &lt;AnyBIC&gt;"&amp;VLOOKUP(LEFT(_xlfn.TEXTAFTER(CELL("filename",A1),"]"),2),'Mapping table &amp; examples U2A'!A:F,5,0)&amp;"&lt;/AnyBIC&gt;"</f>
        <v xml:space="preserve">                    &lt;AnyBIC&gt;SICVFRPPXXX&lt;/AnyBIC&gt;</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tr" cm="1">
        <f t="array" aca="1" ref="A49" ca="1">"                    &lt;AnyBIC&gt;xxxx"&amp;LEFT((_xlfn.TEXTAFTER(CELL("filename",A6),"]")),2)&amp;"xxxxx&lt;/AnyBIC&gt;"</f>
        <v xml:space="preserve">                    &lt;AnyBIC&gt;xxxxFRxxxxx&lt;/AnyBIC&gt;</v>
      </c>
      <c r="B49" s="11" t="s">
        <v>256</v>
      </c>
      <c r="C49" s="5" t="str" cm="1">
        <f t="array" aca="1" ref="C49" ca="1">"                    &lt;AnyBIC&gt;"&amp;VLOOKUP(LEFT(_xlfn.TEXTAFTER(CELL("filename",A1),"]"),2),'Mapping table &amp; examples U2A'!A:F,6,0)&amp;"&lt;/AnyBIC&gt;"</f>
        <v xml:space="preserve">                    &lt;AnyBIC&gt;BDFEFR2TXXX&lt;/AnyBIC&gt;</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249</v>
      </c>
      <c r="D54" s="43" t="s">
        <v>264</v>
      </c>
    </row>
    <row r="55" spans="1:4" x14ac:dyDescent="0.25">
      <c r="A55" s="3" t="s">
        <v>248</v>
      </c>
      <c r="B55" s="1"/>
      <c r="C55" s="3" t="s">
        <v>253</v>
      </c>
      <c r="D55" s="43"/>
    </row>
    <row r="56" spans="1:4" ht="30" x14ac:dyDescent="0.25">
      <c r="A56" s="5" t="str" cm="1">
        <f t="array" aca="1" ref="A56" ca="1">"                    &lt;AnyBIC&gt;"&amp;VLOOKUP(LEFT(_xlfn.TEXTAFTER(CELL("filename",A1),"]"),2),'Mapping table &amp; examples U2A'!A:F,5,0)&amp;"&lt;/AnyBIC&gt;"</f>
        <v xml:space="preserve">                    &lt;AnyBIC&gt;SICVFRPPXXX&lt;/AnyBIC&gt;</v>
      </c>
      <c r="B56" s="11" t="s">
        <v>265</v>
      </c>
      <c r="C56" s="3" t="s">
        <v>266</v>
      </c>
      <c r="D56" s="1"/>
    </row>
    <row r="57" spans="1:4" x14ac:dyDescent="0.25">
      <c r="A57" s="3" t="s">
        <v>253</v>
      </c>
      <c r="B57" s="1"/>
      <c r="C57" s="3"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tr" cm="1">
        <f t="array" aca="1" ref="A61" ca="1">"                    &lt;AnyBIC&gt;"&amp;VLOOKUP(LEFT(_xlfn.TEXTAFTER(CELL("filename",A1),"]"),2),'Mapping table &amp; examples U2A'!A:F,6,0)&amp;"&lt;/AnyBIC&gt;"</f>
        <v xml:space="preserve">                    &lt;AnyBIC&gt;BDFEFR2TXXX&lt;/AnyBIC&gt;</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tr" cm="1">
        <f t="array" aca="1" ref="C64" ca="1">"                    &lt;AnyBIC&gt;xxxx"&amp;LEFT((_xlfn.TEXTAFTER(CELL("filename",C21),"]")),2)&amp;"xxxxx&lt;/AnyBIC&gt;"</f>
        <v xml:space="preserve">                    &lt;AnyBIC&gt;xxxxFRxxxxx&lt;/AnyBIC&gt;</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3" t="s">
        <v>267</v>
      </c>
      <c r="B69" s="1" t="s">
        <v>268</v>
      </c>
      <c r="C69" s="5" t="str" cm="1">
        <f t="array" aca="1" ref="C69" ca="1">"                    &lt;AnyBIC&gt;xxxx"&amp;LEFT((_xlfn.TEXTAFTER(CELL("filename",C26),"]")),2)&amp;"xxxxx&lt;/AnyBIC&gt;"</f>
        <v xml:space="preserve">                    &lt;AnyBIC&gt;xxxxFRxxxxx&lt;/AnyBIC&gt;</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8739-C445-48D3-9648-AD6876C65E65}">
  <dimension ref="A1:D75"/>
  <sheetViews>
    <sheetView zoomScaleNormal="100" workbookViewId="0">
      <selection activeCell="A2" sqref="A2"/>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U2A'!G15</f>
        <v>Settlement via CCBM Bank of Greece</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&lt;ISIN&gt;GRxxxxxxxxxx&lt;/ISIN&gt;</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tr" cm="1">
        <f t="array" aca="1" ref="A44" ca="1">"                    &lt;AnyBIC&gt;xxxx"&amp;LEFT((_xlfn.TEXTAFTER(CELL("filename",A1),"]")),2)&amp;"xxxxx&lt;/AnyBIC&gt;"</f>
        <v xml:space="preserve">                    &lt;AnyBIC&gt;xxxxGRxxxxx&lt;/AnyBIC&gt;</v>
      </c>
      <c r="B44" s="11" t="s">
        <v>250</v>
      </c>
      <c r="C44" s="5" t="str" cm="1">
        <f t="array" aca="1" ref="C44" ca="1">"                    &lt;AnyBIC&gt;"&amp;VLOOKUP(LEFT(_xlfn.TEXTAFTER(CELL("filename",A1),"]"),2),'Mapping table &amp; examples U2A'!A:F,5,0)&amp;"&lt;/AnyBIC&gt;"</f>
        <v xml:space="preserve">                    &lt;AnyBIC&gt;BNGRGRAASSS&lt;/AnyBIC&gt;</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tr" cm="1">
        <f t="array" aca="1" ref="A49" ca="1">"                    &lt;AnyBIC&gt;xxxx"&amp;LEFT((_xlfn.TEXTAFTER(CELL("filename",A6),"]")),2)&amp;"xxxxx&lt;/AnyBIC&gt;"</f>
        <v xml:space="preserve">                    &lt;AnyBIC&gt;xxxxGRxxxxx&lt;/AnyBIC&gt;</v>
      </c>
      <c r="B49" s="11" t="s">
        <v>256</v>
      </c>
      <c r="C49" s="5" t="str" cm="1">
        <f t="array" aca="1" ref="C49" ca="1">"                    &lt;AnyBIC&gt;"&amp;VLOOKUP(LEFT(_xlfn.TEXTAFTER(CELL("filename",A1),"]"),2),'Mapping table &amp; examples U2A'!A:F,6,0)&amp;"&lt;/AnyBIC&gt;"</f>
        <v xml:space="preserve">                    &lt;AnyBIC&gt;BNGRGRAACCB&lt;/AnyBIC&gt;</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tr" cm="1">
        <f t="array" aca="1" ref="C54" ca="1">"                    &lt;AnyBIC&gt;xxxx"&amp;LEFT((_xlfn.TEXTAFTER(CELL("filename",C11),"]")),2)&amp;"xxxxx&lt;/AnyBIC&gt;"</f>
        <v xml:space="preserve">                    &lt;AnyBIC&gt;xxxxGRxxxxx&lt;/AnyBIC&gt;</v>
      </c>
      <c r="D54" s="43" t="s">
        <v>264</v>
      </c>
    </row>
    <row r="55" spans="1:4" x14ac:dyDescent="0.25">
      <c r="A55" s="3" t="s">
        <v>248</v>
      </c>
      <c r="B55" s="1"/>
      <c r="C55" s="3" t="s">
        <v>253</v>
      </c>
      <c r="D55" s="43"/>
    </row>
    <row r="56" spans="1:4" ht="30" x14ac:dyDescent="0.25">
      <c r="A56" s="5" t="str" cm="1">
        <f t="array" aca="1" ref="A56" ca="1">"                    &lt;AnyBIC&gt;"&amp;VLOOKUP(LEFT(_xlfn.TEXTAFTER(CELL("filename",A1),"]"),2),'Mapping table &amp; examples U2A'!A:F,5,0)&amp;"&lt;/AnyBIC&gt;"</f>
        <v xml:space="preserve">                    &lt;AnyBIC&gt;BNGRGRAASSS&lt;/AnyBIC&gt;</v>
      </c>
      <c r="B56" s="11" t="s">
        <v>265</v>
      </c>
      <c r="C56" s="3" t="s">
        <v>266</v>
      </c>
      <c r="D56" s="1"/>
    </row>
    <row r="57" spans="1:4" x14ac:dyDescent="0.25">
      <c r="A57" s="3" t="s">
        <v>253</v>
      </c>
      <c r="B57" s="1"/>
      <c r="C57" s="3"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tr" cm="1">
        <f t="array" aca="1" ref="A61" ca="1">"                    &lt;AnyBIC&gt;"&amp;VLOOKUP(LEFT(_xlfn.TEXTAFTER(CELL("filename",A1),"]"),2),'Mapping table &amp; examples U2A'!A:F,6,0)&amp;"&lt;/AnyBIC&gt;"</f>
        <v xml:space="preserve">                    &lt;AnyBIC&gt;BNGRGRAACCB&lt;/AnyBIC&gt;</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tr" cm="1">
        <f t="array" aca="1" ref="C64" ca="1">"                    &lt;AnyBIC&gt;xxxx"&amp;LEFT((_xlfn.TEXTAFTER(CELL("filename",C21),"]")),2)&amp;"xxxxx&lt;/AnyBIC&gt;"</f>
        <v xml:space="preserve">                    &lt;AnyBIC&gt;xxxxGRxxxxx&lt;/AnyBIC&gt;</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3" t="s">
        <v>267</v>
      </c>
      <c r="B69" s="1" t="s">
        <v>268</v>
      </c>
      <c r="C69" s="5" t="str" cm="1">
        <f t="array" aca="1" ref="C69" ca="1">"                    &lt;AnyBIC&gt;xxxx"&amp;LEFT((_xlfn.TEXTAFTER(CELL("filename",C26),"]")),2)&amp;"xxxxx&lt;/AnyBIC&gt;"</f>
        <v xml:space="preserve">                    &lt;AnyBIC&gt;xxxxGRxxxxx&lt;/AnyBIC&gt;</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805E-FCD4-4F03-8572-B4A67401C4F8}">
  <dimension ref="A1:D75"/>
  <sheetViews>
    <sheetView workbookViewId="0">
      <selection activeCell="A2" sqref="A2"/>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U2A'!G16</f>
        <v xml:space="preserve">Settlement via CCBM Croatian National Bank </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&lt;ISIN&gt;HRxxxxxxxxxx&lt;/ISIN&gt;</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tr" cm="1">
        <f t="array" aca="1" ref="A44" ca="1">"                    &lt;AnyBIC&gt;xxxx"&amp;LEFT((_xlfn.TEXTAFTER(CELL("filename",A1),"]")),2)&amp;"xxxxx&lt;/AnyBIC&gt;"</f>
        <v xml:space="preserve">                    &lt;AnyBIC&gt;xxxxHRxxxxx&lt;/AnyBIC&gt;</v>
      </c>
      <c r="B44" s="11" t="s">
        <v>250</v>
      </c>
      <c r="C44" s="5" t="str" cm="1">
        <f t="array" aca="1" ref="C44" ca="1">"                    &lt;AnyBIC&gt;"&amp;VLOOKUP(LEFT(_xlfn.TEXTAFTER(CELL("filename",A1),"]"),2),'Mapping table &amp; examples U2A'!A:F,5,0)&amp;"&lt;/AnyBIC&gt;"</f>
        <v xml:space="preserve">                    &lt;AnyBIC&gt;SDAHHR22XXX&lt;/AnyBIC&gt;</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tr" cm="1">
        <f t="array" aca="1" ref="A49" ca="1">"                    &lt;AnyBIC&gt;xxxx"&amp;LEFT((_xlfn.TEXTAFTER(CELL("filename",A6),"]")),2)&amp;"xxxxx&lt;/AnyBIC&gt;"</f>
        <v xml:space="preserve">                    &lt;AnyBIC&gt;xxxxHRxxxxx&lt;/AnyBIC&gt;</v>
      </c>
      <c r="B49" s="11" t="s">
        <v>256</v>
      </c>
      <c r="C49" s="5" t="str" cm="1">
        <f t="array" aca="1" ref="C49" ca="1">"                    &lt;AnyBIC&gt;"&amp;VLOOKUP(LEFT(_xlfn.TEXTAFTER(CELL("filename",A1),"]"),2),'Mapping table &amp; examples U2A'!A:F,6,0)&amp;"&lt;/AnyBIC&gt;"</f>
        <v xml:space="preserve">                    &lt;AnyBIC&gt;NBHRHR2XXXX&lt;/AnyBIC&gt;</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249</v>
      </c>
      <c r="D54" s="43" t="s">
        <v>264</v>
      </c>
    </row>
    <row r="55" spans="1:4" x14ac:dyDescent="0.25">
      <c r="A55" s="3" t="s">
        <v>248</v>
      </c>
      <c r="B55" s="1"/>
      <c r="C55" s="3" t="s">
        <v>253</v>
      </c>
      <c r="D55" s="43"/>
    </row>
    <row r="56" spans="1:4" ht="30" x14ac:dyDescent="0.25">
      <c r="A56" s="5" t="str" cm="1">
        <f t="array" aca="1" ref="A56" ca="1">"                    &lt;AnyBIC&gt;"&amp;VLOOKUP(LEFT(_xlfn.TEXTAFTER(CELL("filename",A1),"]"),2),'Mapping table &amp; examples U2A'!A:F,5,0)&amp;"&lt;/AnyBIC&gt;"</f>
        <v xml:space="preserve">                    &lt;AnyBIC&gt;SDAHHR22XXX&lt;/AnyBIC&gt;</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tr" cm="1">
        <f t="array" aca="1" ref="A61" ca="1">"                    &lt;AnyBIC&gt;"&amp;VLOOKUP(LEFT(_xlfn.TEXTAFTER(CELL("filename",A1),"]"),2),'Mapping table &amp; examples U2A'!A:F,6,0)&amp;"&lt;/AnyBIC&gt;"</f>
        <v xml:space="preserve">                    &lt;AnyBIC&gt;NBHRHR2XXXX&lt;/AnyBIC&gt;</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tr" cm="1">
        <f t="array" aca="1" ref="C64" ca="1">"                    &lt;AnyBIC&gt;xxxx"&amp;LEFT((_xlfn.TEXTAFTER(CELL("filename",C21),"]")),2)&amp;"xxxxx&lt;/AnyBIC&gt;"</f>
        <v xml:space="preserve">                    &lt;AnyBIC&gt;xxxxHRxxxxx&lt;/AnyBIC&gt;</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tr" cm="1">
        <f t="array" aca="1" ref="C69" ca="1">"                    &lt;AnyBIC&gt;xxxx"&amp;LEFT((_xlfn.TEXTAFTER(CELL("filename",C26),"]")),2)&amp;"xxxxx&lt;/AnyBIC&gt;"</f>
        <v xml:space="preserve">                    &lt;AnyBIC&gt;xxxxHRxxxxx&lt;/AnyBIC&gt;</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FABF-A2D1-46D5-B5A3-218A71E1D941}">
  <dimension ref="A1:D75"/>
  <sheetViews>
    <sheetView zoomScale="96" zoomScaleNormal="96" workbookViewId="0">
      <selection activeCell="A2" sqref="A2"/>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e">
        <f>"Settlement via"&amp;" "&amp;'Mapping table &amp; examples U2A'!#REF!</f>
        <v>#REF!</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&lt;ISIN&gt;IExxxxxxxxxx&lt;/ISIN&gt;</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tr" cm="1">
        <f t="array" aca="1" ref="A44" ca="1">"                    &lt;AnyBIC&gt;xxxx"&amp;LEFT((_xlfn.TEXTAFTER(CELL("filename",A1),"]")),2)&amp;"xxxxx&lt;/AnyBIC&gt;"</f>
        <v xml:space="preserve">                    &lt;AnyBIC&gt;xxxxIExxxxx&lt;/AnyBIC&gt;</v>
      </c>
      <c r="B44" s="11" t="s">
        <v>250</v>
      </c>
      <c r="C44" s="5" t="e" cm="1">
        <f t="array" aca="1" ref="C44" ca="1">"                    &lt;AnyBIC&gt;"&amp;VLOOKUP(LEFT(_xlfn.TEXTAFTER(CELL("filename",A1),"]"),2),'Mapping table &amp; examples U2A'!A:F,5,0)&amp;"&lt;/AnyBIC&gt;"</f>
        <v>#N/A</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tr" cm="1">
        <f t="array" aca="1" ref="A49" ca="1">"                    &lt;AnyBIC&gt;xxxx"&amp;LEFT((_xlfn.TEXTAFTER(CELL("filename",A6),"]")),2)&amp;"xxxxx&lt;/AnyBIC&gt;"</f>
        <v xml:space="preserve">                    &lt;AnyBIC&gt;xxxxIExxxxx&lt;/AnyBIC&gt;</v>
      </c>
      <c r="B49" s="11" t="s">
        <v>256</v>
      </c>
      <c r="C49" s="5" t="e" cm="1">
        <f t="array" aca="1" ref="C49" ca="1">"                    &lt;AnyBIC&gt;"&amp;VLOOKUP(LEFT(_xlfn.TEXTAFTER(CELL("filename",A1),"]"),2),'Mapping table &amp; examples U2A'!A:F,6,0)&amp;"&lt;/AnyBIC&gt;"</f>
        <v>#N/A</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249</v>
      </c>
      <c r="D54" s="43" t="s">
        <v>264</v>
      </c>
    </row>
    <row r="55" spans="1:4" x14ac:dyDescent="0.25">
      <c r="A55" s="3" t="s">
        <v>248</v>
      </c>
      <c r="B55" s="1"/>
      <c r="C55" s="3" t="s">
        <v>253</v>
      </c>
      <c r="D55" s="43"/>
    </row>
    <row r="56" spans="1:4" ht="30" x14ac:dyDescent="0.25">
      <c r="A56" s="5" t="e" cm="1">
        <f t="array" aca="1" ref="A56" ca="1">"                    &lt;AnyBIC&gt;"&amp;VLOOKUP(LEFT(_xlfn.TEXTAFTER(CELL("filename",A1),"]"),2),'Mapping table &amp; examples U2A'!A:F,5,0)&amp;"&lt;/AnyBIC&gt;"</f>
        <v>#N/A</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e" cm="1">
        <f t="array" aca="1" ref="A61" ca="1">"                    &lt;AnyBIC&gt;"&amp;VLOOKUP(LEFT(_xlfn.TEXTAFTER(CELL("filename",A1),"]"),2),'Mapping table &amp; examples U2A'!A:F,6,0)&amp;"&lt;/AnyBIC&gt;"</f>
        <v>#N/A</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tr" cm="1">
        <f t="array" aca="1" ref="C64" ca="1">"                    &lt;AnyBIC&gt;xxxx"&amp;LEFT((_xlfn.TEXTAFTER(CELL("filename",C21),"]")),2)&amp;"xxxxx&lt;/AnyBIC&gt;"</f>
        <v xml:space="preserve">                    &lt;AnyBIC&gt;xxxxIExxxxx&lt;/AnyBIC&gt;</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tr" cm="1">
        <f t="array" aca="1" ref="C69" ca="1">"                    &lt;AnyBIC&gt;xxxx"&amp;LEFT((_xlfn.TEXTAFTER(CELL("filename",C26),"]")),2)&amp;"xxxxx&lt;/AnyBIC&gt;"</f>
        <v xml:space="preserve">                    &lt;AnyBIC&gt;xxxxIExxxxx&lt;/AnyBIC&gt;</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1370-EF9D-4EEC-A423-121184250E84}">
  <dimension ref="A1:D75"/>
  <sheetViews>
    <sheetView topLeftCell="A40" workbookViewId="0">
      <selection activeCell="A57" sqref="A57"/>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U2A'!G17</f>
        <v>Settlement via CCBM BANCA D'ITALIA</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&lt;ISIN&gt;ITxxxxxxxxxx&lt;/ISIN&gt;</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tr" cm="1">
        <f t="array" aca="1" ref="A44" ca="1">"                    &lt;AnyBIC&gt;xxxx"&amp;LEFT((_xlfn.TEXTAFTER(CELL("filename",A1),"]")),2)&amp;"xxxxx&lt;/AnyBIC&gt;"</f>
        <v xml:space="preserve">                    &lt;AnyBIC&gt;xxxxITxxxxx&lt;/AnyBIC&gt;</v>
      </c>
      <c r="B44" s="11" t="s">
        <v>250</v>
      </c>
      <c r="C44" s="5" t="str" cm="1">
        <f t="array" aca="1" ref="C44" ca="1">"                    &lt;AnyBIC&gt;"&amp;VLOOKUP(LEFT(_xlfn.TEXTAFTER(CELL("filename",A1),"]"),2),'Mapping table &amp; examples U2A'!A:F,5,0)&amp;"&lt;/AnyBIC&gt;"</f>
        <v xml:space="preserve">                    &lt;AnyBIC&gt;MOTIITMMXXX&lt;/AnyBIC&gt;</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tr" cm="1">
        <f t="array" aca="1" ref="A49" ca="1">"                    &lt;AnyBIC&gt;xxxx"&amp;LEFT((_xlfn.TEXTAFTER(CELL("filename",A6),"]")),2)&amp;"xxxxx&lt;/AnyBIC&gt;"</f>
        <v xml:space="preserve">                    &lt;AnyBIC&gt;xxxxITxxxxx&lt;/AnyBIC&gt;</v>
      </c>
      <c r="B49" s="11" t="s">
        <v>256</v>
      </c>
      <c r="C49" s="5" t="str" cm="1">
        <f t="array" aca="1" ref="C49" ca="1">"                    &lt;AnyBIC&gt;"&amp;VLOOKUP(LEFT(_xlfn.TEXTAFTER(CELL("filename",A1),"]"),2),'Mapping table &amp; examples U2A'!A:F,6,0)&amp;"&lt;/AnyBIC&gt;"</f>
        <v xml:space="preserve">                    &lt;AnyBIC&gt;BITAITRRXXX&lt;/AnyBIC&gt;</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249</v>
      </c>
      <c r="D54" s="43" t="s">
        <v>264</v>
      </c>
    </row>
    <row r="55" spans="1:4" x14ac:dyDescent="0.25">
      <c r="A55" s="3" t="s">
        <v>248</v>
      </c>
      <c r="B55" s="1"/>
      <c r="C55" s="3" t="s">
        <v>253</v>
      </c>
      <c r="D55" s="43"/>
    </row>
    <row r="56" spans="1:4" ht="30" x14ac:dyDescent="0.25">
      <c r="A56" s="5" t="str" cm="1">
        <f t="array" aca="1" ref="A56" ca="1">"                    &lt;AnyBIC&gt;"&amp;VLOOKUP(LEFT(_xlfn.TEXTAFTER(CELL("filename",A1),"]"),2),'Mapping table &amp; examples U2A'!A:F,5,0)&amp;"&lt;/AnyBIC&gt;"</f>
        <v xml:space="preserve">                    &lt;AnyBIC&gt;MOTIITMMXXX&lt;/AnyBIC&gt;</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tr" cm="1">
        <f t="array" aca="1" ref="A61" ca="1">"                    &lt;AnyBIC&gt;"&amp;VLOOKUP(LEFT(_xlfn.TEXTAFTER(CELL("filename",A1),"]"),2),'Mapping table &amp; examples U2A'!A:F,6,0)&amp;"&lt;/AnyBIC&gt;"</f>
        <v xml:space="preserve">                    &lt;AnyBIC&gt;BITAITRRXXX&lt;/AnyBIC&gt;</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tr" cm="1">
        <f t="array" aca="1" ref="C64" ca="1">"                    &lt;AnyBIC&gt;xxxx"&amp;LEFT((_xlfn.TEXTAFTER(CELL("filename",C21),"]")),2)&amp;"xxxxx&lt;/AnyBIC&gt;"</f>
        <v xml:space="preserve">                    &lt;AnyBIC&gt;xxxxITxxxxx&lt;/AnyBIC&gt;</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tr" cm="1">
        <f t="array" aca="1" ref="C69" ca="1">"                    &lt;AnyBIC&gt;xxxx"&amp;LEFT((_xlfn.TEXTAFTER(CELL("filename",C26),"]")),2)&amp;"xxxxx&lt;/AnyBIC&gt;"</f>
        <v xml:space="preserve">                    &lt;AnyBIC&gt;xxxxITxxxxx&lt;/AnyBIC&gt;</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58FB1-9891-4AC6-818D-32A8303EB29E}">
  <dimension ref="A1:D75"/>
  <sheetViews>
    <sheetView zoomScale="115" zoomScaleNormal="115" workbookViewId="0"/>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U2A'!G18</f>
        <v>Settlement via CCBM Banque centrale du Luxembourg</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&lt;ISIN&gt;LUxxxxxxxxxx&lt;/ISIN&gt;</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tr" cm="1">
        <f t="array" aca="1" ref="A44" ca="1">"                    &lt;AnyBIC&gt;xxxx"&amp;LEFT((_xlfn.TEXTAFTER(CELL("filename",A1),"]")),2)&amp;"xxxxx&lt;/AnyBIC&gt;"</f>
        <v xml:space="preserve">                    &lt;AnyBIC&gt;xxxxLUxxxxx&lt;/AnyBIC&gt;</v>
      </c>
      <c r="B44" s="11" t="s">
        <v>250</v>
      </c>
      <c r="C44" s="5" t="str" cm="1">
        <f t="array" aca="1" ref="C44" ca="1">"                    &lt;AnyBIC&gt;"&amp;VLOOKUP(LEFT(_xlfn.TEXTAFTER(CELL("filename",A1),"]"),2),'Mapping table &amp; examples U2A'!A:F,5,0)&amp;"&lt;/AnyBIC&gt;"</f>
        <v xml:space="preserve">                    &lt;AnyBIC&gt;LUXCLULLXXX&lt;/AnyBIC&gt;</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tr" cm="1">
        <f t="array" aca="1" ref="A49" ca="1">"                    &lt;AnyBIC&gt;xxxx"&amp;LEFT((_xlfn.TEXTAFTER(CELL("filename",A6),"]")),2)&amp;"xxxxx&lt;/AnyBIC&gt;"</f>
        <v xml:space="preserve">                    &lt;AnyBIC&gt;xxxxLUxxxxx&lt;/AnyBIC&gt;</v>
      </c>
      <c r="B49" s="11" t="s">
        <v>256</v>
      </c>
      <c r="C49" s="5" t="str" cm="1">
        <f t="array" aca="1" ref="C49" ca="1">"                    &lt;AnyBIC&gt;"&amp;VLOOKUP(LEFT(_xlfn.TEXTAFTER(CELL("filename",A1),"]"),2),'Mapping table &amp; examples U2A'!A:F,6,0)&amp;"&lt;/AnyBIC&gt;"</f>
        <v xml:space="preserve">                    &lt;AnyBIC&gt;BCLXLULLXXX&lt;/AnyBIC&gt;</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249</v>
      </c>
      <c r="D54" s="43" t="s">
        <v>264</v>
      </c>
    </row>
    <row r="55" spans="1:4" x14ac:dyDescent="0.25">
      <c r="A55" s="3" t="s">
        <v>248</v>
      </c>
      <c r="B55" s="1"/>
      <c r="C55" s="3" t="s">
        <v>253</v>
      </c>
      <c r="D55" s="43"/>
    </row>
    <row r="56" spans="1:4" ht="30" x14ac:dyDescent="0.25">
      <c r="A56" s="5" t="str" cm="1">
        <f t="array" aca="1" ref="A56" ca="1">"                    &lt;AnyBIC&gt;"&amp;VLOOKUP(LEFT(_xlfn.TEXTAFTER(CELL("filename",A1),"]"),2),'Mapping table &amp; examples U2A'!A:F,5,0)&amp;"&lt;/AnyBIC&gt;"</f>
        <v xml:space="preserve">                    &lt;AnyBIC&gt;LUXCLULLXXX&lt;/AnyBIC&gt;</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tr" cm="1">
        <f t="array" aca="1" ref="A61" ca="1">"                    &lt;AnyBIC&gt;"&amp;VLOOKUP(LEFT(_xlfn.TEXTAFTER(CELL("filename",A1),"]"),2),'Mapping table &amp; examples U2A'!A:F,6,0)&amp;"&lt;/AnyBIC&gt;"</f>
        <v xml:space="preserve">                    &lt;AnyBIC&gt;BCLXLULLXXX&lt;/AnyBIC&gt;</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tr" cm="1">
        <f t="array" aca="1" ref="C64" ca="1">"                    &lt;AnyBIC&gt;xxxx"&amp;LEFT((_xlfn.TEXTAFTER(CELL("filename",C21),"]")),2)&amp;"xxxxx&lt;/AnyBIC&gt;"</f>
        <v xml:space="preserve">                    &lt;AnyBIC&gt;xxxxLUxxxxx&lt;/AnyBIC&gt;</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tr" cm="1">
        <f t="array" aca="1" ref="C69" ca="1">"                    &lt;AnyBIC&gt;xxxx"&amp;LEFT((_xlfn.TEXTAFTER(CELL("filename",C26),"]")),2)&amp;"xxxxx&lt;/AnyBIC&gt;"</f>
        <v xml:space="preserve">                    &lt;AnyBIC&gt;xxxxLUxxxxx&lt;/AnyBIC&gt;</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9ACD-1C10-4287-9D3D-03F116D0FC7A}">
  <dimension ref="A1:D75"/>
  <sheetViews>
    <sheetView workbookViewId="0">
      <selection activeCell="A2" sqref="A2"/>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U2A'!G19</f>
        <v>Settlement via CCBM BANCO DE PORTUGAL</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tr" cm="1">
        <f t="array" aca="1" ref="A24" ca="1">"            &lt;ISIN&gt;"&amp;LEFT((_xlfn.TEXTAFTER(CELL("filename",A1),"]")),2)&amp;"xxxxxxxxxx&lt;/ISIN&gt;"</f>
        <v xml:space="preserve">            &lt;ISIN&gt;PTxxxxxxxxxx&lt;/ISIN&gt;</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
        <v>290</v>
      </c>
      <c r="B44" s="11" t="s">
        <v>250</v>
      </c>
      <c r="C44" s="5" t="str" cm="1">
        <f t="array" aca="1" ref="C44" ca="1">"                    &lt;AnyBIC&gt;"&amp;VLOOKUP(LEFT(_xlfn.TEXTAFTER(CELL("filename",A1),"]"),2),'Mapping table &amp; examples U2A'!A:F,5,0)&amp;"&lt;/AnyBIC&gt;"</f>
        <v xml:space="preserve">                    &lt;AnyBIC&gt;IBLSPTPPXXX&lt;/AnyBIC&gt;</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
        <v>249</v>
      </c>
      <c r="B49" s="11" t="s">
        <v>256</v>
      </c>
      <c r="C49" s="5" t="str" cm="1">
        <f t="array" aca="1" ref="C49" ca="1">"                    &lt;AnyBIC&gt;"&amp;VLOOKUP(LEFT(_xlfn.TEXTAFTER(CELL("filename",A1),"]"),2),'Mapping table &amp; examples U2A'!A:F,6,0)&amp;"&lt;/AnyBIC&gt;"</f>
        <v xml:space="preserve">                    &lt;AnyBIC&gt;BGALPTPLXXX&lt;/AnyBIC&gt;</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249</v>
      </c>
      <c r="D54" s="43" t="s">
        <v>264</v>
      </c>
    </row>
    <row r="55" spans="1:4" x14ac:dyDescent="0.25">
      <c r="A55" s="3" t="s">
        <v>248</v>
      </c>
      <c r="B55" s="1"/>
      <c r="C55" s="3" t="s">
        <v>253</v>
      </c>
      <c r="D55" s="43"/>
    </row>
    <row r="56" spans="1:4" ht="30" x14ac:dyDescent="0.25">
      <c r="A56" s="5" t="str" cm="1">
        <f t="array" aca="1" ref="A56" ca="1">"                    &lt;AnyBIC&gt;"&amp;VLOOKUP(LEFT(_xlfn.TEXTAFTER(CELL("filename",A1),"]"),2),'Mapping table &amp; examples U2A'!A:F,5,0)&amp;"&lt;/AnyBIC&gt;"</f>
        <v xml:space="preserve">                    &lt;AnyBIC&gt;IBLSPTPPXXX&lt;/AnyBIC&gt;</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tr" cm="1">
        <f t="array" aca="1" ref="A61" ca="1">"                    &lt;AnyBIC&gt;"&amp;VLOOKUP(LEFT(_xlfn.TEXTAFTER(CELL("filename",A1),"]"),2),'Mapping table &amp; examples U2A'!A:F,6,0)&amp;"&lt;/AnyBIC&gt;"</f>
        <v xml:space="preserve">                    &lt;AnyBIC&gt;BGALPTPLXXX&lt;/AnyBIC&gt;</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
        <v>291</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
        <v>249</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898BA-2044-4A4E-812D-A295DEA164E2}">
  <dimension ref="A1:D75"/>
  <sheetViews>
    <sheetView workbookViewId="0">
      <selection activeCell="A2" sqref="A2"/>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U2A'!G20</f>
        <v>Settlement via CCBM BANK OF SLOVENIJE</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
        <v>288</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
        <v>290</v>
      </c>
      <c r="B44" s="11" t="s">
        <v>250</v>
      </c>
      <c r="C44" s="5" t="s">
        <v>292</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
        <v>249</v>
      </c>
      <c r="B49" s="11" t="s">
        <v>256</v>
      </c>
      <c r="C49" s="5" t="s">
        <v>293</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249</v>
      </c>
      <c r="D54" s="43" t="s">
        <v>264</v>
      </c>
    </row>
    <row r="55" spans="1:4" x14ac:dyDescent="0.25">
      <c r="A55" s="3" t="s">
        <v>248</v>
      </c>
      <c r="B55" s="1"/>
      <c r="C55" s="3" t="s">
        <v>253</v>
      </c>
      <c r="D55" s="43"/>
    </row>
    <row r="56" spans="1:4" ht="30" x14ac:dyDescent="0.25">
      <c r="A56" s="5" t="s">
        <v>292</v>
      </c>
      <c r="B56" s="11" t="s">
        <v>265</v>
      </c>
      <c r="C56" s="3" t="s">
        <v>266</v>
      </c>
      <c r="D56" s="1"/>
    </row>
    <row r="57" spans="1:4" x14ac:dyDescent="0.25">
      <c r="A57" s="3" t="s">
        <v>253</v>
      </c>
      <c r="B57" s="1"/>
      <c r="C57" s="3"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
        <v>293</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
        <v>291</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3" t="s">
        <v>267</v>
      </c>
      <c r="B69" s="1" t="s">
        <v>268</v>
      </c>
      <c r="C69" s="5" t="s">
        <v>249</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600C6-319B-46CA-AD3D-95E1C21D2D3A}">
  <dimension ref="A1:D75"/>
  <sheetViews>
    <sheetView workbookViewId="0">
      <selection activeCell="A56" sqref="A56"/>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U2A'!G21</f>
        <v>Settlement via CCBM National Bank of Slovakia</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
        <v>288</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
        <v>290</v>
      </c>
      <c r="B44" s="11" t="s">
        <v>250</v>
      </c>
      <c r="C44" s="5" t="s">
        <v>294</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
        <v>249</v>
      </c>
      <c r="B49" s="11" t="s">
        <v>256</v>
      </c>
      <c r="C49" s="5" t="s">
        <v>295</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249</v>
      </c>
      <c r="D54" s="43" t="s">
        <v>264</v>
      </c>
    </row>
    <row r="55" spans="1:4" x14ac:dyDescent="0.25">
      <c r="A55" s="3" t="s">
        <v>248</v>
      </c>
      <c r="B55" s="1"/>
      <c r="C55" s="3" t="s">
        <v>253</v>
      </c>
      <c r="D55" s="43"/>
    </row>
    <row r="56" spans="1:4" ht="30" x14ac:dyDescent="0.25">
      <c r="A56" s="5" t="s">
        <v>294</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
        <v>295</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
        <v>291</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
        <v>249</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F593A-AE21-41F9-BFB1-55A029E4E42E}">
  <dimension ref="A1:D75"/>
  <sheetViews>
    <sheetView workbookViewId="0">
      <selection activeCell="G60" sqref="G60"/>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U2A'!G21</f>
        <v>Settlement via CCBM National Bank of Slovakia</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
        <v>288</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
        <v>290</v>
      </c>
      <c r="B44" s="11" t="s">
        <v>250</v>
      </c>
      <c r="C44" s="5" t="s">
        <v>296</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
        <v>249</v>
      </c>
      <c r="B49" s="11" t="s">
        <v>256</v>
      </c>
      <c r="C49" s="5" t="s">
        <v>297</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249</v>
      </c>
      <c r="D54" s="43" t="s">
        <v>264</v>
      </c>
    </row>
    <row r="55" spans="1:4" x14ac:dyDescent="0.25">
      <c r="A55" s="3" t="s">
        <v>248</v>
      </c>
      <c r="B55" s="1"/>
      <c r="C55" s="3" t="s">
        <v>253</v>
      </c>
      <c r="D55" s="43"/>
    </row>
    <row r="56" spans="1:4" ht="30" x14ac:dyDescent="0.25">
      <c r="A56" s="5" t="s">
        <v>296</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
        <v>297</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
        <v>291</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
        <v>249</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3741C-71E7-4E10-948C-3F0901CC4295}">
  <dimension ref="A1:D75"/>
  <sheetViews>
    <sheetView workbookViewId="0">
      <selection activeCell="A64" sqref="A64"/>
    </sheetView>
  </sheetViews>
  <sheetFormatPr defaultRowHeight="15" x14ac:dyDescent="0.25"/>
  <cols>
    <col min="1" max="1" width="81.42578125" bestFit="1" customWidth="1"/>
    <col min="2" max="2" width="42.85546875" bestFit="1" customWidth="1"/>
    <col min="3" max="3" width="81.42578125" bestFit="1" customWidth="1"/>
    <col min="4" max="4" width="42.85546875" bestFit="1" customWidth="1"/>
  </cols>
  <sheetData>
    <row r="1" spans="1:4" ht="21.75" thickBot="1" x14ac:dyDescent="0.4">
      <c r="A1" s="12" t="str">
        <f>"Settlement via"&amp;" "&amp;'Mapping table &amp; examples U2A'!G21</f>
        <v>Settlement via CCBM National Bank of Slovakia</v>
      </c>
    </row>
    <row r="2" spans="1:4" s="15" customFormat="1" ht="18.75" x14ac:dyDescent="0.3">
      <c r="A2" s="13" t="str">
        <f>'Domestic via ENL'!A2</f>
        <v>RECE to DNB (mobilisation to DNB)</v>
      </c>
      <c r="B2" s="14"/>
      <c r="C2" s="13" t="str">
        <f>'Domestic via ENL'!C2</f>
        <v>DELI from DNB (demobilisation from DNB)</v>
      </c>
      <c r="D2" s="14"/>
    </row>
    <row r="3" spans="1:4" x14ac:dyDescent="0.25">
      <c r="A3" s="3" t="s">
        <v>198</v>
      </c>
      <c r="B3" s="1"/>
      <c r="C3" s="3" t="s">
        <v>198</v>
      </c>
      <c r="D3" s="1"/>
    </row>
    <row r="4" spans="1:4" x14ac:dyDescent="0.25">
      <c r="A4" s="3" t="s">
        <v>199</v>
      </c>
      <c r="B4" s="1"/>
      <c r="C4" s="3" t="s">
        <v>199</v>
      </c>
      <c r="D4" s="1"/>
    </row>
    <row r="5" spans="1:4" x14ac:dyDescent="0.25">
      <c r="A5" s="5" t="s">
        <v>200</v>
      </c>
      <c r="B5" s="1" t="s">
        <v>201</v>
      </c>
      <c r="C5" s="5" t="s">
        <v>200</v>
      </c>
      <c r="D5" s="1" t="s">
        <v>201</v>
      </c>
    </row>
    <row r="6" spans="1:4" x14ac:dyDescent="0.25">
      <c r="A6" s="3" t="s">
        <v>202</v>
      </c>
      <c r="B6" s="1"/>
      <c r="C6" s="3" t="s">
        <v>202</v>
      </c>
      <c r="D6" s="1"/>
    </row>
    <row r="7" spans="1:4" x14ac:dyDescent="0.25">
      <c r="A7" s="5" t="s">
        <v>203</v>
      </c>
      <c r="B7" s="1" t="s">
        <v>204</v>
      </c>
      <c r="C7" s="5" t="s">
        <v>205</v>
      </c>
      <c r="D7" s="1" t="s">
        <v>206</v>
      </c>
    </row>
    <row r="8" spans="1:4" ht="30" x14ac:dyDescent="0.25">
      <c r="A8" s="5" t="s">
        <v>207</v>
      </c>
      <c r="B8" s="11" t="s">
        <v>208</v>
      </c>
      <c r="C8" s="5" t="s">
        <v>207</v>
      </c>
      <c r="D8" s="11" t="s">
        <v>208</v>
      </c>
    </row>
    <row r="9" spans="1:4" ht="75" x14ac:dyDescent="0.25">
      <c r="A9" s="5" t="s">
        <v>209</v>
      </c>
      <c r="B9" s="41" t="s">
        <v>210</v>
      </c>
      <c r="C9" s="5" t="s">
        <v>209</v>
      </c>
      <c r="D9" s="41" t="s">
        <v>210</v>
      </c>
    </row>
    <row r="10" spans="1:4" x14ac:dyDescent="0.25">
      <c r="A10" s="3" t="s">
        <v>211</v>
      </c>
      <c r="B10" s="1"/>
      <c r="C10" s="3" t="s">
        <v>211</v>
      </c>
      <c r="D10" s="1"/>
    </row>
    <row r="11" spans="1:4" x14ac:dyDescent="0.25">
      <c r="A11" s="3" t="s">
        <v>212</v>
      </c>
      <c r="B11" s="1"/>
      <c r="C11" s="3" t="s">
        <v>212</v>
      </c>
      <c r="D11" s="1"/>
    </row>
    <row r="12" spans="1:4" x14ac:dyDescent="0.25">
      <c r="A12" s="3" t="s">
        <v>213</v>
      </c>
      <c r="B12" s="1"/>
      <c r="C12" s="3" t="s">
        <v>213</v>
      </c>
      <c r="D12" s="1"/>
    </row>
    <row r="13" spans="1:4" x14ac:dyDescent="0.25">
      <c r="A13" s="3" t="s">
        <v>214</v>
      </c>
      <c r="B13" s="1"/>
      <c r="C13" s="3" t="s">
        <v>214</v>
      </c>
      <c r="D13" s="1"/>
    </row>
    <row r="14" spans="1:4" x14ac:dyDescent="0.25">
      <c r="A14" s="5" t="s">
        <v>215</v>
      </c>
      <c r="B14" s="1" t="s">
        <v>216</v>
      </c>
      <c r="C14" s="5" t="s">
        <v>215</v>
      </c>
      <c r="D14" s="1" t="s">
        <v>216</v>
      </c>
    </row>
    <row r="15" spans="1:4" x14ac:dyDescent="0.25">
      <c r="A15" s="3" t="s">
        <v>217</v>
      </c>
      <c r="B15" s="1"/>
      <c r="C15" s="3" t="s">
        <v>217</v>
      </c>
      <c r="D15" s="1"/>
    </row>
    <row r="16" spans="1:4" x14ac:dyDescent="0.25">
      <c r="A16" s="3" t="s">
        <v>218</v>
      </c>
      <c r="B16" s="1"/>
      <c r="C16" s="3" t="s">
        <v>218</v>
      </c>
      <c r="D16" s="1"/>
    </row>
    <row r="17" spans="1:4" x14ac:dyDescent="0.25">
      <c r="A17" s="3" t="s">
        <v>219</v>
      </c>
      <c r="B17" s="1"/>
      <c r="C17" s="3" t="s">
        <v>219</v>
      </c>
      <c r="D17" s="1"/>
    </row>
    <row r="18" spans="1:4" x14ac:dyDescent="0.25">
      <c r="A18" s="3" t="s">
        <v>214</v>
      </c>
      <c r="B18" s="1"/>
      <c r="C18" s="3" t="s">
        <v>214</v>
      </c>
      <c r="D18" s="1"/>
    </row>
    <row r="19" spans="1:4" x14ac:dyDescent="0.25">
      <c r="A19" s="5" t="s">
        <v>215</v>
      </c>
      <c r="B19" s="1" t="s">
        <v>220</v>
      </c>
      <c r="C19" s="5" t="s">
        <v>215</v>
      </c>
      <c r="D19" s="1" t="s">
        <v>220</v>
      </c>
    </row>
    <row r="20" spans="1:4" x14ac:dyDescent="0.25">
      <c r="A20" s="3" t="s">
        <v>217</v>
      </c>
      <c r="B20" s="1"/>
      <c r="C20" s="3" t="s">
        <v>217</v>
      </c>
      <c r="D20" s="1"/>
    </row>
    <row r="21" spans="1:4" x14ac:dyDescent="0.25">
      <c r="A21" s="3" t="s">
        <v>221</v>
      </c>
      <c r="B21" s="1"/>
      <c r="C21" s="3" t="s">
        <v>221</v>
      </c>
      <c r="D21" s="1"/>
    </row>
    <row r="22" spans="1:4" x14ac:dyDescent="0.25">
      <c r="A22" s="3" t="s">
        <v>222</v>
      </c>
      <c r="B22" s="1"/>
      <c r="C22" s="3" t="s">
        <v>222</v>
      </c>
      <c r="D22" s="1"/>
    </row>
    <row r="23" spans="1:4" x14ac:dyDescent="0.25">
      <c r="A23" s="3" t="s">
        <v>223</v>
      </c>
      <c r="B23" s="1"/>
      <c r="C23" s="3" t="s">
        <v>223</v>
      </c>
      <c r="D23" s="1"/>
    </row>
    <row r="24" spans="1:4" x14ac:dyDescent="0.25">
      <c r="A24" s="5" t="s">
        <v>288</v>
      </c>
      <c r="B24" s="1"/>
      <c r="C24" s="5" t="s">
        <v>288</v>
      </c>
      <c r="D24" s="1"/>
    </row>
    <row r="25" spans="1:4" x14ac:dyDescent="0.25">
      <c r="A25" s="3" t="s">
        <v>225</v>
      </c>
      <c r="B25" s="1"/>
      <c r="C25" s="3" t="s">
        <v>225</v>
      </c>
      <c r="D25" s="1"/>
    </row>
    <row r="26" spans="1:4" x14ac:dyDescent="0.25">
      <c r="A26" s="3" t="s">
        <v>226</v>
      </c>
      <c r="B26" s="1"/>
      <c r="C26" s="3" t="s">
        <v>226</v>
      </c>
      <c r="D26" s="1"/>
    </row>
    <row r="27" spans="1:4" x14ac:dyDescent="0.25">
      <c r="A27" s="3" t="s">
        <v>227</v>
      </c>
      <c r="B27" s="1"/>
      <c r="C27" s="3" t="s">
        <v>227</v>
      </c>
      <c r="D27" s="1"/>
    </row>
    <row r="28" spans="1:4" x14ac:dyDescent="0.25">
      <c r="A28" s="3" t="s">
        <v>228</v>
      </c>
      <c r="B28" s="1"/>
      <c r="C28" s="3" t="s">
        <v>228</v>
      </c>
      <c r="D28" s="1"/>
    </row>
    <row r="29" spans="1:4" x14ac:dyDescent="0.25">
      <c r="A29" s="5" t="s">
        <v>229</v>
      </c>
      <c r="B29" s="1"/>
      <c r="C29" s="5" t="s">
        <v>230</v>
      </c>
      <c r="D29" s="1"/>
    </row>
    <row r="30" spans="1:4" x14ac:dyDescent="0.25">
      <c r="A30" s="3" t="s">
        <v>231</v>
      </c>
      <c r="B30" s="1"/>
      <c r="C30" s="3" t="s">
        <v>231</v>
      </c>
      <c r="D30" s="1"/>
    </row>
    <row r="31" spans="1:4" x14ac:dyDescent="0.25">
      <c r="A31" s="3" t="s">
        <v>232</v>
      </c>
      <c r="B31" s="1"/>
      <c r="C31" s="3" t="s">
        <v>232</v>
      </c>
      <c r="D31" s="1"/>
    </row>
    <row r="32" spans="1:4" x14ac:dyDescent="0.25">
      <c r="A32" s="3" t="s">
        <v>233</v>
      </c>
      <c r="B32" s="1"/>
      <c r="C32" s="3" t="s">
        <v>233</v>
      </c>
      <c r="D32" s="1"/>
    </row>
    <row r="33" spans="1:4" x14ac:dyDescent="0.25">
      <c r="A33" s="5" t="s">
        <v>234</v>
      </c>
      <c r="B33" s="1" t="s">
        <v>235</v>
      </c>
      <c r="C33" s="5" t="s">
        <v>236</v>
      </c>
      <c r="D33" s="1" t="s">
        <v>235</v>
      </c>
    </row>
    <row r="34" spans="1:4" x14ac:dyDescent="0.25">
      <c r="A34" s="3" t="s">
        <v>237</v>
      </c>
      <c r="B34" s="1"/>
      <c r="C34" s="3" t="s">
        <v>237</v>
      </c>
      <c r="D34" s="1"/>
    </row>
    <row r="35" spans="1:4" x14ac:dyDescent="0.25">
      <c r="A35" s="3" t="s">
        <v>238</v>
      </c>
      <c r="B35" s="1"/>
      <c r="C35" s="3" t="s">
        <v>238</v>
      </c>
      <c r="D35" s="1"/>
    </row>
    <row r="36" spans="1:4" x14ac:dyDescent="0.25">
      <c r="A36" s="3" t="s">
        <v>239</v>
      </c>
      <c r="B36" s="1"/>
      <c r="C36" s="3" t="s">
        <v>239</v>
      </c>
      <c r="D36" s="1"/>
    </row>
    <row r="37" spans="1:4" x14ac:dyDescent="0.25">
      <c r="A37" s="3" t="s">
        <v>240</v>
      </c>
      <c r="B37" s="1"/>
      <c r="C37" s="3" t="s">
        <v>240</v>
      </c>
      <c r="D37" s="1"/>
    </row>
    <row r="38" spans="1:4" x14ac:dyDescent="0.25">
      <c r="A38" s="5" t="s">
        <v>241</v>
      </c>
      <c r="B38" s="1" t="s">
        <v>242</v>
      </c>
      <c r="C38" s="5" t="s">
        <v>241</v>
      </c>
      <c r="D38" s="1" t="s">
        <v>243</v>
      </c>
    </row>
    <row r="39" spans="1:4" x14ac:dyDescent="0.25">
      <c r="A39" s="3" t="s">
        <v>244</v>
      </c>
      <c r="B39" s="1"/>
      <c r="C39" s="3" t="s">
        <v>244</v>
      </c>
      <c r="D39" s="1"/>
    </row>
    <row r="40" spans="1:4" x14ac:dyDescent="0.25">
      <c r="A40" s="3" t="s">
        <v>245</v>
      </c>
      <c r="B40" s="1"/>
      <c r="C40" s="3" t="s">
        <v>245</v>
      </c>
      <c r="D40" s="1"/>
    </row>
    <row r="41" spans="1:4" x14ac:dyDescent="0.25">
      <c r="A41" s="3" t="s">
        <v>246</v>
      </c>
      <c r="B41" s="1"/>
      <c r="C41" s="3" t="s">
        <v>246</v>
      </c>
      <c r="D41" s="1"/>
    </row>
    <row r="42" spans="1:4" x14ac:dyDescent="0.25">
      <c r="A42" s="3" t="s">
        <v>247</v>
      </c>
      <c r="B42" s="1"/>
      <c r="C42" s="3" t="s">
        <v>247</v>
      </c>
      <c r="D42" s="1"/>
    </row>
    <row r="43" spans="1:4" x14ac:dyDescent="0.25">
      <c r="A43" s="3" t="s">
        <v>248</v>
      </c>
      <c r="B43" s="1"/>
      <c r="C43" s="3" t="s">
        <v>248</v>
      </c>
      <c r="D43" s="1"/>
    </row>
    <row r="44" spans="1:4" ht="30" x14ac:dyDescent="0.25">
      <c r="A44" s="5" t="s">
        <v>290</v>
      </c>
      <c r="B44" s="11" t="s">
        <v>250</v>
      </c>
      <c r="C44" s="5" t="s">
        <v>296</v>
      </c>
      <c r="D44" s="11" t="s">
        <v>265</v>
      </c>
    </row>
    <row r="45" spans="1:4" x14ac:dyDescent="0.25">
      <c r="A45" s="3" t="s">
        <v>253</v>
      </c>
      <c r="B45" s="1"/>
      <c r="C45" s="3" t="s">
        <v>253</v>
      </c>
      <c r="D45" s="1"/>
    </row>
    <row r="46" spans="1:4" x14ac:dyDescent="0.25">
      <c r="A46" s="3" t="s">
        <v>254</v>
      </c>
      <c r="B46" s="1"/>
      <c r="C46" s="3" t="s">
        <v>254</v>
      </c>
      <c r="D46" s="1"/>
    </row>
    <row r="47" spans="1:4" x14ac:dyDescent="0.25">
      <c r="A47" s="3" t="s">
        <v>255</v>
      </c>
      <c r="B47" s="1"/>
      <c r="C47" s="3" t="s">
        <v>255</v>
      </c>
      <c r="D47" s="1"/>
    </row>
    <row r="48" spans="1:4" x14ac:dyDescent="0.25">
      <c r="A48" s="3" t="s">
        <v>248</v>
      </c>
      <c r="B48" s="1"/>
      <c r="C48" s="3" t="s">
        <v>248</v>
      </c>
      <c r="D48" s="1"/>
    </row>
    <row r="49" spans="1:4" ht="30" x14ac:dyDescent="0.25">
      <c r="A49" s="5" t="s">
        <v>249</v>
      </c>
      <c r="B49" s="11" t="s">
        <v>256</v>
      </c>
      <c r="C49" s="5" t="s">
        <v>298</v>
      </c>
      <c r="D49" s="11" t="s">
        <v>286</v>
      </c>
    </row>
    <row r="50" spans="1:4" x14ac:dyDescent="0.25">
      <c r="A50" s="3" t="s">
        <v>253</v>
      </c>
      <c r="B50" s="1"/>
      <c r="C50" s="3" t="s">
        <v>253</v>
      </c>
      <c r="D50" s="1"/>
    </row>
    <row r="51" spans="1:4" x14ac:dyDescent="0.25">
      <c r="A51" s="3" t="s">
        <v>259</v>
      </c>
      <c r="B51" s="1"/>
      <c r="C51" s="3" t="s">
        <v>259</v>
      </c>
      <c r="D51" s="1"/>
    </row>
    <row r="52" spans="1:4" x14ac:dyDescent="0.25">
      <c r="A52" s="3" t="s">
        <v>260</v>
      </c>
      <c r="B52" s="1"/>
      <c r="C52" s="16" t="s">
        <v>261</v>
      </c>
      <c r="D52" s="1"/>
    </row>
    <row r="53" spans="1:4" x14ac:dyDescent="0.25">
      <c r="A53" s="3" t="s">
        <v>262</v>
      </c>
      <c r="B53" s="1"/>
      <c r="C53" s="3" t="s">
        <v>248</v>
      </c>
      <c r="D53" s="42" t="s">
        <v>263</v>
      </c>
    </row>
    <row r="54" spans="1:4" ht="30" x14ac:dyDescent="0.25">
      <c r="A54" s="3" t="s">
        <v>247</v>
      </c>
      <c r="B54" s="1"/>
      <c r="C54" s="5" t="s">
        <v>249</v>
      </c>
      <c r="D54" s="43" t="s">
        <v>264</v>
      </c>
    </row>
    <row r="55" spans="1:4" x14ac:dyDescent="0.25">
      <c r="A55" s="3" t="s">
        <v>248</v>
      </c>
      <c r="B55" s="1"/>
      <c r="C55" s="3" t="s">
        <v>253</v>
      </c>
      <c r="D55" s="43"/>
    </row>
    <row r="56" spans="1:4" ht="30" x14ac:dyDescent="0.25">
      <c r="A56" s="5" t="s">
        <v>296</v>
      </c>
      <c r="B56" s="11" t="s">
        <v>265</v>
      </c>
      <c r="C56" s="3" t="s">
        <v>266</v>
      </c>
      <c r="D56" s="1"/>
    </row>
    <row r="57" spans="1:4" x14ac:dyDescent="0.25">
      <c r="A57" s="3" t="s">
        <v>253</v>
      </c>
      <c r="B57" s="1"/>
      <c r="C57" s="5" t="s">
        <v>267</v>
      </c>
      <c r="D57" s="1" t="s">
        <v>268</v>
      </c>
    </row>
    <row r="58" spans="1:4" x14ac:dyDescent="0.25">
      <c r="A58" s="3" t="s">
        <v>254</v>
      </c>
      <c r="B58" s="1"/>
      <c r="C58" s="3" t="s">
        <v>269</v>
      </c>
      <c r="D58" s="1"/>
    </row>
    <row r="59" spans="1:4" x14ac:dyDescent="0.25">
      <c r="A59" s="3" t="s">
        <v>255</v>
      </c>
      <c r="B59" s="1"/>
      <c r="C59" s="17" t="s">
        <v>270</v>
      </c>
      <c r="D59" s="1"/>
    </row>
    <row r="60" spans="1:4" x14ac:dyDescent="0.25">
      <c r="A60" s="3" t="s">
        <v>248</v>
      </c>
      <c r="B60" s="1"/>
      <c r="C60" s="3" t="s">
        <v>260</v>
      </c>
      <c r="D60" s="1"/>
    </row>
    <row r="61" spans="1:4" ht="30" x14ac:dyDescent="0.25">
      <c r="A61" s="5" t="s">
        <v>298</v>
      </c>
      <c r="B61" s="11" t="s">
        <v>287</v>
      </c>
      <c r="C61" s="3" t="s">
        <v>262</v>
      </c>
      <c r="D61" s="1"/>
    </row>
    <row r="62" spans="1:4" x14ac:dyDescent="0.25">
      <c r="A62" s="3" t="s">
        <v>253</v>
      </c>
      <c r="B62" s="1"/>
      <c r="C62" s="3" t="s">
        <v>247</v>
      </c>
      <c r="D62" s="1"/>
    </row>
    <row r="63" spans="1:4" x14ac:dyDescent="0.25">
      <c r="A63" s="3" t="s">
        <v>259</v>
      </c>
      <c r="B63" s="1"/>
      <c r="C63" s="3" t="s">
        <v>248</v>
      </c>
      <c r="D63" s="1"/>
    </row>
    <row r="64" spans="1:4" ht="30" x14ac:dyDescent="0.25">
      <c r="A64" s="18" t="s">
        <v>261</v>
      </c>
      <c r="B64" s="1"/>
      <c r="C64" s="5" t="s">
        <v>291</v>
      </c>
      <c r="D64" s="11" t="s">
        <v>272</v>
      </c>
    </row>
    <row r="65" spans="1:4" x14ac:dyDescent="0.25">
      <c r="A65" s="3" t="s">
        <v>248</v>
      </c>
      <c r="B65" s="37" t="s">
        <v>263</v>
      </c>
      <c r="C65" s="3" t="s">
        <v>253</v>
      </c>
      <c r="D65" s="1"/>
    </row>
    <row r="66" spans="1:4" ht="30" x14ac:dyDescent="0.25">
      <c r="A66" s="5" t="s">
        <v>249</v>
      </c>
      <c r="B66" s="44" t="s">
        <v>273</v>
      </c>
      <c r="C66" s="3" t="s">
        <v>254</v>
      </c>
      <c r="D66" s="1"/>
    </row>
    <row r="67" spans="1:4" x14ac:dyDescent="0.25">
      <c r="A67" s="3" t="s">
        <v>253</v>
      </c>
      <c r="B67" s="38"/>
      <c r="C67" s="3" t="s">
        <v>255</v>
      </c>
      <c r="D67" s="1"/>
    </row>
    <row r="68" spans="1:4" x14ac:dyDescent="0.25">
      <c r="A68" s="3" t="s">
        <v>266</v>
      </c>
      <c r="B68" s="1"/>
      <c r="C68" s="3" t="s">
        <v>248</v>
      </c>
      <c r="D68" s="1"/>
    </row>
    <row r="69" spans="1:4" ht="30" x14ac:dyDescent="0.25">
      <c r="A69" s="5" t="s">
        <v>267</v>
      </c>
      <c r="B69" s="1" t="s">
        <v>268</v>
      </c>
      <c r="C69" s="5" t="s">
        <v>249</v>
      </c>
      <c r="D69" s="11" t="s">
        <v>274</v>
      </c>
    </row>
    <row r="70" spans="1:4" x14ac:dyDescent="0.25">
      <c r="A70" s="3" t="s">
        <v>269</v>
      </c>
      <c r="B70" s="1"/>
      <c r="C70" s="3" t="s">
        <v>253</v>
      </c>
      <c r="D70" s="1"/>
    </row>
    <row r="71" spans="1:4" x14ac:dyDescent="0.25">
      <c r="A71" s="19" t="s">
        <v>270</v>
      </c>
      <c r="B71" s="1"/>
      <c r="C71" s="3" t="s">
        <v>259</v>
      </c>
      <c r="D71" s="1"/>
    </row>
    <row r="72" spans="1:4" x14ac:dyDescent="0.25">
      <c r="A72" s="3" t="s">
        <v>275</v>
      </c>
      <c r="B72" s="1"/>
      <c r="C72" s="3" t="s">
        <v>275</v>
      </c>
      <c r="D72" s="1"/>
    </row>
    <row r="73" spans="1:4" x14ac:dyDescent="0.25">
      <c r="A73" s="3" t="s">
        <v>276</v>
      </c>
      <c r="B73" s="1"/>
      <c r="C73" s="3" t="s">
        <v>276</v>
      </c>
      <c r="D73" s="1"/>
    </row>
    <row r="74" spans="1:4" ht="15.75" thickBot="1" x14ac:dyDescent="0.3">
      <c r="A74" s="4" t="s">
        <v>277</v>
      </c>
      <c r="B74" s="2"/>
      <c r="C74" s="4" t="s">
        <v>277</v>
      </c>
      <c r="D74" s="2"/>
    </row>
    <row r="75" spans="1:4" ht="16.5" x14ac:dyDescent="0.25">
      <c r="A75" s="33" t="s">
        <v>278</v>
      </c>
      <c r="C75" s="33" t="s">
        <v>278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NB_Publiceren xmlns="d9eb7c7e-3a87-48dc-a7b7-365e1e85ed01">false</DNB_Publiceren>
    <pcd2d8d815664244bff3eec6157a0a26 xmlns="d9eb7c7e-3a87-48dc-a7b7-365e1e85ed01">
      <Terms xmlns="http://schemas.microsoft.com/office/infopath/2007/PartnerControls"/>
    </pcd2d8d815664244bff3eec6157a0a26>
    <_Flow_SignoffStatus xmlns="b25e0871-543a-4595-8eac-dbda7c7197c7" xsi:nil="true"/>
    <DNB_Sjabloon xmlns="d9eb7c7e-3a87-48dc-a7b7-365e1e85ed01" xsi:nil="true"/>
    <DNB_EmAttachCount xmlns="d9eb7c7e-3a87-48dc-a7b7-365e1e85ed01" xsi:nil="true"/>
    <DNB_Distributie xmlns="d9eb7c7e-3a87-48dc-a7b7-365e1e85ed01">false</DNB_Distributie>
    <IconOverlay xmlns="http://schemas.microsoft.com/sharepoint/v4" xsi:nil="true"/>
    <m2811a07b6c6fd47188d63596ada41d4 xmlns="d9eb7c7e-3a87-48dc-a7b7-365e1e85ed01">
      <Terms xmlns="http://schemas.microsoft.com/office/infopath/2007/PartnerControls"/>
    </m2811a07b6c6fd47188d63596ada41d4>
    <DNB_ProjectId xmlns="d9eb7c7e-3a87-48dc-a7b7-365e1e85ed01"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 xsi:nil="true"/>
        <AccountType/>
      </UserInfo>
    </DNB_AuteurFix>
    <f416c62b8084a6924c1caabc0cb60db6 xmlns="d9eb7c7e-3a87-48dc-a7b7-365e1e85ed01">
      <Terms xmlns="http://schemas.microsoft.com/office/infopath/2007/PartnerControls"/>
    </f416c62b8084a6924c1caabc0cb60db6>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DNB_Ontvanger xmlns="d9eb7c7e-3a87-48dc-a7b7-365e1e85ed01">
      <UserInfo>
        <DisplayName/>
        <AccountId xsi:nil="true"/>
        <AccountType/>
      </UserInfo>
    </DNB_Ontvanger>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EmCC xmlns="d9eb7c7e-3a87-48dc-a7b7-365e1e85ed01" xsi:nil="true"/>
    <DNB_Projectnaam xmlns="d9eb7c7e-3a87-48dc-a7b7-365e1e85ed01">Eurosystem Collateral Management System (ECMS)</DNB_Projectnaam>
    <DNB_EmFromName xmlns="d9eb7c7e-3a87-48dc-a7b7-365e1e85ed01" xsi:nil="true"/>
    <DNB_Opmerkingen xmlns="d9eb7c7e-3a87-48dc-a7b7-365e1e85ed01" xsi:nil="true"/>
    <DNB_Show xmlns="d9eb7c7e-3a87-48dc-a7b7-365e1e85ed01">false</DNB_Show>
    <DNB_EmDate xmlns="d9eb7c7e-3a87-48dc-a7b7-365e1e85ed01" xsi:nil="true"/>
    <cff301823e7e4ecd9d0398bff465b358 xmlns="b25e0871-543a-4595-8eac-dbda7c7197c7">
      <Terms xmlns="http://schemas.microsoft.com/office/infopath/2007/PartnerControls"/>
    </cff301823e7e4ecd9d0398bff465b358>
    <TaxCatchAll xmlns="d9eb7c7e-3a87-48dc-a7b7-365e1e85ed01">
      <Value>3</Value>
      <Value>9</Value>
    </TaxCatchAll>
    <_dlc_DocId xmlns="http://schemas.dnb.nl/sharepoint">P370-280995920-2676</_dlc_DocId>
    <_dlc_DocIdUrl xmlns="http://schemas.dnb.nl/sharepoint">
      <Url>https://dnbnl.sharepoint.com/sites/PJ-ECMS/_layouts/15/DocIdRedir.aspx?ID=P370-280995920-2676</Url>
      <Description>P370-280995920-2676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95C6CD1C5B5CA14AB5B052F043027B7C" ma:contentTypeVersion="68" ma:contentTypeDescription="Het Content Type “DNB Project Document” is afgeleid van het Content Type “DNB Document”. Het is het standaard document op projectensites. Door de naam van het project, het project ID en een label als metagegeven toe te voegen, kunnen projectdocumenten beter gezocht en gefilterd worden." ma:contentTypeScope="" ma:versionID="236856f2da652cfed46420b70f3f6959">
  <xsd:schema xmlns:xsd="http://www.w3.org/2001/XMLSchema" xmlns:xs="http://www.w3.org/2001/XMLSchema" xmlns:p="http://schemas.microsoft.com/office/2006/metadata/properties" xmlns:ns1="http://schemas.microsoft.com/sharepoint/v3" xmlns:ns2="d9eb7c7e-3a87-48dc-a7b7-365e1e85ed01" xmlns:ns3="http://schemas.dnb.nl/sharepoint" xmlns:ns4="b25e0871-543a-4595-8eac-dbda7c7197c7" xmlns:ns5="http://schemas.microsoft.com/sharepoint/v4" targetNamespace="http://schemas.microsoft.com/office/2006/metadata/properties" ma:root="true" ma:fieldsID="3d1ed10c8a09a2c5196dce0de7fd04d2" ns1:_="" ns2:_="" ns3:_="" ns4:_="" ns5:_="">
    <xsd:import namespace="http://schemas.microsoft.com/sharepoint/v3"/>
    <xsd:import namespace="d9eb7c7e-3a87-48dc-a7b7-365e1e85ed01"/>
    <xsd:import namespace="http://schemas.dnb.nl/sharepoint"/>
    <xsd:import namespace="b25e0871-543a-4595-8eac-dbda7c7197c7"/>
    <xsd:import namespace="http://schemas.microsoft.com/sharepoint/v4"/>
    <xsd:element name="properties">
      <xsd:complexType>
        <xsd:sequence>
          <xsd:element name="documentManagement">
            <xsd:complexType>
              <xsd:all>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DNB_Projectnaam"/>
                <xsd:element ref="ns2:DNB_ProjectId" minOccurs="0"/>
                <xsd:element ref="ns2:DNB_Publiceren" minOccurs="0"/>
                <xsd:element ref="ns2:DNB_Show"/>
                <xsd:element ref="ns3:_dlc_DocId" minOccurs="0"/>
                <xsd:element ref="ns3:_dlc_DocIdUrl" minOccurs="0"/>
                <xsd:element ref="ns2:TaxCatchAllLabel" minOccurs="0"/>
                <xsd:element ref="ns2:_dlc_DocIdPersistId" minOccurs="0"/>
                <xsd:element ref="ns2:pcd2d8d815664244bff3eec6157a0a26" minOccurs="0"/>
                <xsd:element ref="ns2:f416c62b8084a6924c1caabc0cb60db6" minOccurs="0"/>
                <xsd:element ref="ns2:k87fa04bff4d9972ce4710608e39267c" minOccurs="0"/>
                <xsd:element ref="ns2:m2811a07b6c6fd47188d63596ada41d4" minOccurs="0"/>
                <xsd:element ref="ns2:lda0e043566dcacd3d66b94d90c3f946" minOccurs="0"/>
                <xsd:element ref="ns4:cff301823e7e4ecd9d0398bff465b358" minOccurs="0"/>
                <xsd:element ref="ns2:TaxCatchAll" minOccurs="0"/>
                <xsd:element ref="ns2:SharedWithUsers" minOccurs="0"/>
                <xsd:element ref="ns2:SharedWithDetails" minOccurs="0"/>
                <xsd:element ref="ns4:MediaLengthInSeconds" minOccurs="0"/>
                <xsd:element ref="ns5:IconOverlay" minOccurs="0"/>
                <xsd:element ref="ns1:_vti_ItemDeclaredRecord" minOccurs="0"/>
                <xsd:element ref="ns1:_vti_ItemHoldRecordStatus" minOccurs="0"/>
                <xsd:element ref="ns4:_Flow_SignoffStatus" minOccurs="0"/>
                <xsd:element ref="ns4:MediaServiceDateTaken" minOccurs="0"/>
                <xsd:element ref="ns4:MediaServiceObjectDetectorVersions" minOccurs="0"/>
                <xsd:element ref="ns4:MediaServiceGenerationTime" minOccurs="0"/>
                <xsd:element ref="ns4:MediaServiceEventHashCode"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5" nillable="true" ma:displayName="Declared Record" ma:hidden="true" ma:internalName="_vti_ItemDeclaredRecord" ma:readOnly="true">
      <xsd:simpleType>
        <xsd:restriction base="dms:DateTime"/>
      </xsd:simpleType>
    </xsd:element>
    <xsd:element name="_vti_ItemHoldRecordStatus" ma:index="46"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AuteurFix" ma:index="6"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7"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8"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9" nillable="true" ma:displayName="Remarks" ma:hidden="true" ma:internalName="DNB_Opmerkingen">
      <xsd:simpleType>
        <xsd:restriction base="dms:Note"/>
      </xsd:simpleType>
    </xsd:element>
    <xsd:element name="DNB_Sjabloon" ma:index="10" nillable="true" ma:displayName="Sjabloon" ma:hidden="true" ma:internalName="DNB_Sjabloon">
      <xsd:simpleType>
        <xsd:restriction base="dms:Text"/>
      </xsd:simpleType>
    </xsd:element>
    <xsd:element name="DNB_EmTo" ma:index="11" nillable="true" ma:displayName="E-mail To" ma:hidden="true" ma:internalName="DNB_EmTo">
      <xsd:simpleType>
        <xsd:restriction base="dms:Note">
          <xsd:maxLength value="255"/>
        </xsd:restriction>
      </xsd:simpleType>
    </xsd:element>
    <xsd:element name="DNB_EmFromName" ma:index="12" nillable="true" ma:displayName="E-mail From" ma:hidden="true" ma:internalName="DNB_EmFromName">
      <xsd:simpleType>
        <xsd:restriction base="dms:Text"/>
      </xsd:simpleType>
    </xsd:element>
    <xsd:element name="DNB_EmCC" ma:index="13" nillable="true" ma:displayName="E-mail CC" ma:hidden="true" ma:internalName="DNB_EmCC">
      <xsd:simpleType>
        <xsd:restriction base="dms:Note">
          <xsd:maxLength value="255"/>
        </xsd:restriction>
      </xsd:simpleType>
    </xsd:element>
    <xsd:element name="DNB_EmDate" ma:index="14" nillable="true" ma:displayName="E-mail Date" ma:hidden="true" ma:indexed="true" ma:internalName="DNB_EmDate">
      <xsd:simpleType>
        <xsd:restriction base="dms:DateTime"/>
      </xsd:simpleType>
    </xsd:element>
    <xsd:element name="DNB_EmAttachCount" ma:index="15" nillable="true" ma:displayName="E-mail Attachment Count" ma:hidden="true" ma:internalName="DNB_EmAttachCount">
      <xsd:simpleType>
        <xsd:restriction base="dms:Text"/>
      </xsd:simpleType>
    </xsd:element>
    <xsd:element name="DNB_EmAttachmentNames" ma:index="16" nillable="true" ma:displayName="E-mail Attachment Names" ma:hidden="true" ma:internalName="DNB_EmAttachmentNames">
      <xsd:simpleType>
        <xsd:restriction base="dms:Note">
          <xsd:maxLength value="255"/>
        </xsd:restriction>
      </xsd:simpleType>
    </xsd:element>
    <xsd:element name="DNB_Distributie" ma:index="17" nillable="true" ma:displayName="Distributie" ma:default="False" ma:internalName="DNB_Distributie">
      <xsd:simpleType>
        <xsd:restriction base="dms:Boolean"/>
      </xsd:simpleType>
    </xsd:element>
    <xsd:element name="DNB_Projectnaam" ma:index="18" ma:displayName="Project Name" ma:internalName="DNB_Projectnaam" ma:readOnly="false">
      <xsd:simpleType>
        <xsd:restriction base="dms:Text"/>
      </xsd:simpleType>
    </xsd:element>
    <xsd:element name="DNB_ProjectId" ma:index="19" nillable="true" ma:displayName="Project ID" ma:internalName="DNB_ProjectId">
      <xsd:simpleType>
        <xsd:restriction base="dms:Text"/>
      </xsd:simpleType>
    </xsd:element>
    <xsd:element name="DNB_Publiceren" ma:index="20" nillable="true" ma:displayName="Publish" ma:default="False" ma:internalName="DNB_Publiceren">
      <xsd:simpleType>
        <xsd:restriction base="dms:Boolean"/>
      </xsd:simpleType>
    </xsd:element>
    <xsd:element name="DNB_Show" ma:index="21" ma:displayName="Show" ma:default="True" ma:description="A boolean value that indicates if a listitem is showed in the default view" ma:internalName="DNB_Show" ma:readOnly="false">
      <xsd:simpleType>
        <xsd:restriction base="dms:Boolean"/>
      </xsd:simpleType>
    </xsd:element>
    <xsd:element name="TaxCatchAllLabel" ma:index="29" nillable="true" ma:displayName="Taxonomy Catch All Column1" ma:description="" ma:hidden="true" ma:list="{1b9f8812-14d3-471d-afc7-0eeb6e2b75e1}"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pcd2d8d815664244bff3eec6157a0a26" ma:index="32" nillable="true" ma:taxonomy="true" ma:internalName="pcd2d8d815664244bff3eec6157a0a26" ma:taxonomyFieldName="ECMSLabel" ma:displayName="ECMS Label" ma:readOnly="false" ma:default="" ma:fieldId="{9cd2d8d8-1566-4244-bff3-eec6157a0a26}" ma:taxonomyMulti="true" ma:sspId="b8135cd8-dd77-44d6-bdcc-adbf336672a2" ma:termSetId="98375c91-145e-48b0-9689-3837cf53d066" ma:anchorId="00000000-0000-0000-0000-000000000000" ma:open="true" ma:isKeyword="false">
      <xsd:complexType>
        <xsd:sequence>
          <xsd:element ref="pc:Terms" minOccurs="0" maxOccurs="1"/>
        </xsd:sequence>
      </xsd:complexType>
    </xsd:element>
    <xsd:element name="f416c62b8084a6924c1caabc0cb60db6" ma:index="33"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k87fa04bff4d9972ce4710608e39267c" ma:index="34"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m2811a07b6c6fd47188d63596ada41d4" ma:index="35"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lda0e043566dcacd3d66b94d90c3f946" ma:index="38" nillable="true" ma:taxonomy="true" ma:internalName="lda0e043566dcacd3d66b94d90c3f946" ma:taxonomyFieldName="DNB_Status" ma:displayName="Document Set Status" ma:default="-1;#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TaxCatchAll" ma:index="40" nillable="true" ma:displayName="Taxonomy Catch All Column" ma:description="" ma:hidden="true" ma:list="{1b9f8812-14d3-471d-afc7-0eeb6e2b75e1}"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6" nillable="true" ma:displayName="Document ID Value" ma:description="The value of the document ID assigned to this item." ma:indexed="true"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5e0871-543a-4595-8eac-dbda7c7197c7" elementFormDefault="qualified">
    <xsd:import namespace="http://schemas.microsoft.com/office/2006/documentManagement/types"/>
    <xsd:import namespace="http://schemas.microsoft.com/office/infopath/2007/PartnerControls"/>
    <xsd:element name="cff301823e7e4ecd9d0398bff465b358" ma:index="39" nillable="true" ma:taxonomy="true" ma:internalName="cff301823e7e4ecd9d0398bff465b358" ma:taxonomyFieldName="ECMS_x0020_Label" ma:displayName="ECMS Label" ma:default="" ma:fieldId="{cff30182-3e7e-4ecd-9d03-98bff465b358}" ma:taxonomyMulti="true" ma:sspId="b8135cd8-dd77-44d6-bdcc-adbf336672a2" ma:termSetId="98375c91-145e-48b0-9689-3837cf53d066" ma:anchorId="00000000-0000-0000-0000-000000000000" ma:open="true" ma:isKeyword="false">
      <xsd:complexType>
        <xsd:sequence>
          <xsd:element ref="pc:Terms" minOccurs="0" maxOccurs="1"/>
        </xsd:sequence>
      </xsd:complexType>
    </xsd:element>
    <xsd:element name="MediaLengthInSeconds" ma:index="43" nillable="true" ma:displayName="MediaLengthInSeconds" ma:hidden="true" ma:internalName="MediaLengthInSeconds" ma:readOnly="true">
      <xsd:simpleType>
        <xsd:restriction base="dms:Unknown"/>
      </xsd:simpleType>
    </xsd:element>
    <xsd:element name="_Flow_SignoffStatus" ma:index="47" nillable="true" ma:displayName="Sign-off status" ma:internalName="Sign_x002d_off_x0020_status">
      <xsd:simpleType>
        <xsd:restriction base="dms:Text"/>
      </xsd:simpleType>
    </xsd:element>
    <xsd:element name="MediaServiceDateTaken" ma:index="48" nillable="true" ma:displayName="MediaServiceDateTaken" ma:hidden="true" ma:indexed="true" ma:internalName="MediaServiceDateTaken" ma:readOnly="true">
      <xsd:simpleType>
        <xsd:restriction base="dms:Text"/>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AFD4A1-36DE-4D3D-81EE-B042B4D25C65}">
  <ds:schemaRefs>
    <ds:schemaRef ds:uri="http://purl.org/dc/elements/1.1/"/>
    <ds:schemaRef ds:uri="http://schemas.microsoft.com/office/infopath/2007/PartnerControls"/>
    <ds:schemaRef ds:uri="http://schemas.openxmlformats.org/package/2006/metadata/core-properties"/>
    <ds:schemaRef ds:uri="b25e0871-543a-4595-8eac-dbda7c7197c7"/>
    <ds:schemaRef ds:uri="http://schemas.microsoft.com/office/2006/metadata/properties"/>
    <ds:schemaRef ds:uri="http://schemas.microsoft.com/office/2006/documentManagement/types"/>
    <ds:schemaRef ds:uri="http://purl.org/dc/terms/"/>
    <ds:schemaRef ds:uri="http://schemas.microsoft.com/sharepoint/v4"/>
    <ds:schemaRef ds:uri="http://schemas.dnb.nl/sharepoint"/>
    <ds:schemaRef ds:uri="d9eb7c7e-3a87-48dc-a7b7-365e1e85ed01"/>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C8574558-7ABF-4740-93D5-3563ED818B09}">
  <ds:schemaRefs>
    <ds:schemaRef ds:uri="http://schemas.microsoft.com/sharepoint/v3/contenttype/forms"/>
  </ds:schemaRefs>
</ds:datastoreItem>
</file>

<file path=customXml/itemProps3.xml><?xml version="1.0" encoding="utf-8"?>
<ds:datastoreItem xmlns:ds="http://schemas.openxmlformats.org/officeDocument/2006/customXml" ds:itemID="{E3129FE9-1E29-483E-9D49-A355098F4884}">
  <ds:schemaRefs>
    <ds:schemaRef ds:uri="http://schemas.microsoft.com/sharepoint/events"/>
    <ds:schemaRef ds:uri=""/>
  </ds:schemaRefs>
</ds:datastoreItem>
</file>

<file path=customXml/itemProps4.xml><?xml version="1.0" encoding="utf-8"?>
<ds:datastoreItem xmlns:ds="http://schemas.openxmlformats.org/officeDocument/2006/customXml" ds:itemID="{AD9C383B-DF87-4015-BEBF-7BF78F9AC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eb7c7e-3a87-48dc-a7b7-365e1e85ed01"/>
    <ds:schemaRef ds:uri="http://schemas.dnb.nl/sharepoint"/>
    <ds:schemaRef ds:uri="b25e0871-543a-4595-8eac-dbda7c7197c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df9560-f40a-4faa-b693-65e98d55b544}"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21</vt:i4>
      </vt:variant>
    </vt:vector>
  </HeadingPairs>
  <TitlesOfParts>
    <vt:vector size="21" baseType="lpstr">
      <vt:lpstr>Mapping table &amp; examples U2A</vt:lpstr>
      <vt:lpstr>header</vt:lpstr>
      <vt:lpstr>Application Header</vt:lpstr>
      <vt:lpstr>Domestic via ENL</vt:lpstr>
      <vt:lpstr>Domestic via EB</vt:lpstr>
      <vt:lpstr>AT_OeKB CSD GmbH</vt:lpstr>
      <vt:lpstr>BE_NBBE SSS</vt:lpstr>
      <vt:lpstr>DE_CBF</vt:lpstr>
      <vt:lpstr>ES_Iberclear</vt:lpstr>
      <vt:lpstr>FI_Euroclear Finland</vt:lpstr>
      <vt:lpstr>FR_Euroclear France</vt:lpstr>
      <vt:lpstr>GR_Bank of Greece</vt:lpstr>
      <vt:lpstr>HR_Kroatië</vt:lpstr>
      <vt:lpstr>IE_Ireland</vt:lpstr>
      <vt:lpstr>IT_ES-MIL</vt:lpstr>
      <vt:lpstr>LU_CSD LU LuxCSD</vt:lpstr>
      <vt:lpstr>PT_Euronext Securities Porto</vt:lpstr>
      <vt:lpstr>CSD SI</vt:lpstr>
      <vt:lpstr>CSD SK</vt:lpstr>
      <vt:lpstr>LV_Nasdaq CSD</vt:lpstr>
      <vt:lpstr>LT_CSD LT Nasdaq CSD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ECMS-ISO20022-TEMPLATES</dc:title>
  <dc:subject/>
  <dc:creator>Lansdorf, L.E. (Lesley) (BVM_BOS)</dc:creator>
  <cp:keywords/>
  <dc:description/>
  <cp:lastModifiedBy>Gonçalves, A. (Alice) (BCM_BOS)</cp:lastModifiedBy>
  <cp:revision/>
  <dcterms:created xsi:type="dcterms:W3CDTF">2023-06-14T19:46:36Z</dcterms:created>
  <dcterms:modified xsi:type="dcterms:W3CDTF">2024-01-25T09:15:11Z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0x0101001A9AF98CE4D646E7BAD5E0A615FBC4570033574BA5F6F8485F80DD011BE7D1CFF90095C6CD1C5B5CA14AB5B052F043027B7C</vt:lpwstr>
  </property>
  <property fmtid="{D5CDD505-2E9C-101B-9397-08002B2CF9AE}" pid="3" name="DNB_Afdeling">
    <vt:lpwstr/>
  </property>
  <property fmtid="{D5CDD505-2E9C-101B-9397-08002B2CF9AE}" pid="4" name="ECMSLabel">
    <vt:lpwstr/>
  </property>
  <property fmtid="{D5CDD505-2E9C-101B-9397-08002B2CF9AE}" pid="5" name="ECMS Label">
    <vt:lpwstr/>
  </property>
  <property fmtid="{D5CDD505-2E9C-101B-9397-08002B2CF9AE}" pid="6" name="DNB_Status">
    <vt:lpwstr>3;#Lopend|9178452f-7c5d-4617-8a9d-cb6cbffbcbfc</vt:lpwstr>
  </property>
  <property fmtid="{D5CDD505-2E9C-101B-9397-08002B2CF9AE}" pid="7" name="DNB_ProjectLabel">
    <vt:lpwstr>9;#Projecten|6b72ff99-9c37-4a58-86d6-c50d28db3af0</vt:lpwstr>
  </property>
  <property fmtid="{D5CDD505-2E9C-101B-9397-08002B2CF9AE}" pid="8" name="DNB_Divisie">
    <vt:lpwstr/>
  </property>
  <property fmtid="{D5CDD505-2E9C-101B-9397-08002B2CF9AE}" pid="9" name="_dlc_DocIdItemGuid">
    <vt:lpwstr>489564a9-0da9-42e7-a8c6-15cd445effe8</vt:lpwstr>
  </property>
</Properties>
</file>