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mc:AlternateContent xmlns:mc="http://schemas.openxmlformats.org/markup-compatibility/2006">
    <mc:Choice Requires="x15">
      <x15ac:absPath xmlns:x15ac="http://schemas.microsoft.com/office/spreadsheetml/2010/11/ac" url="S:\DNB\APPL\O\SBA non financial risks – NFR\2022\vragenlijsten\"/>
    </mc:Choice>
  </mc:AlternateContent>
  <xr:revisionPtr revIDLastSave="0" documentId="13_ncr:1_{E5D1EFD9-5561-4D51-9642-29B21AB9388F}" xr6:coauthVersionLast="36" xr6:coauthVersionMax="36" xr10:uidLastSave="{00000000-0000-0000-0000-000000000000}"/>
  <workbookProtection workbookAlgorithmName="SHA-512" workbookHashValue="FimRBFYuHey5zCue533zy9xoEIRM5JRYlY4O03nTs2tdgqlRNsS3k8CUBU0TiO7QaMzYjRBT+d+/XODnVrJcrA==" workbookSaltValue="pYsQz4MlMrcsJDmnPKK94g==" workbookSpinCount="100000" lockStructure="1"/>
  <bookViews>
    <workbookView xWindow="0" yWindow="0" windowWidth="19200" windowHeight="7308" firstSheet="1" activeTab="1" xr2:uid="{00000000-000D-0000-FFFF-FFFF00000000}"/>
  </bookViews>
  <sheets>
    <sheet name="Lists" sheetId="11" state="hidden" r:id="rId1"/>
    <sheet name="Algemene informatie" sheetId="13" r:id="rId2"/>
    <sheet name="Vragenlijst" sheetId="10"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3" i="10" l="1"/>
  <c r="E4" i="10" l="1"/>
  <c r="G283" i="10" s="1"/>
  <c r="G190" i="10" l="1"/>
  <c r="G182" i="10"/>
  <c r="G127" i="10"/>
  <c r="G131" i="10"/>
  <c r="G103" i="10"/>
  <c r="G95" i="10"/>
  <c r="G64" i="10"/>
  <c r="G181" i="10"/>
  <c r="G138" i="10"/>
  <c r="G130" i="10"/>
  <c r="G102" i="10"/>
  <c r="G94" i="10"/>
  <c r="G65" i="10"/>
  <c r="G98" i="10"/>
  <c r="G105" i="10"/>
  <c r="G57" i="10"/>
  <c r="G159" i="10"/>
  <c r="G63" i="10"/>
  <c r="G189" i="10"/>
  <c r="G188" i="10"/>
  <c r="G180" i="10"/>
  <c r="G137" i="10"/>
  <c r="G129" i="10"/>
  <c r="G101" i="10"/>
  <c r="G58" i="10"/>
  <c r="G66" i="10"/>
  <c r="G178" i="10"/>
  <c r="G99" i="10"/>
  <c r="G68" i="10"/>
  <c r="G161" i="10"/>
  <c r="G69" i="10"/>
  <c r="G133" i="10"/>
  <c r="G62" i="10"/>
  <c r="G183" i="10"/>
  <c r="G104" i="10"/>
  <c r="G187" i="10"/>
  <c r="G179" i="10"/>
  <c r="G136" i="10"/>
  <c r="G128" i="10"/>
  <c r="G100" i="10"/>
  <c r="G59" i="10"/>
  <c r="G67" i="10"/>
  <c r="G186" i="10"/>
  <c r="G135" i="10"/>
  <c r="G126" i="10"/>
  <c r="G60" i="10"/>
  <c r="G185" i="10"/>
  <c r="G134" i="10"/>
  <c r="G106" i="10"/>
  <c r="G61" i="10"/>
  <c r="G184" i="10"/>
  <c r="G160" i="10"/>
  <c r="G97" i="10"/>
  <c r="G191" i="10"/>
  <c r="G132" i="10"/>
  <c r="G96" i="10"/>
  <c r="G56" i="10"/>
  <c r="G219" i="10"/>
  <c r="G222" i="10"/>
  <c r="G221" i="10"/>
  <c r="G220" i="10"/>
  <c r="G218" i="10"/>
  <c r="G30" i="10"/>
  <c r="G273" i="10"/>
  <c r="G276" i="10"/>
  <c r="G206" i="10"/>
  <c r="G77" i="10"/>
  <c r="G293" i="10"/>
  <c r="G285" i="10"/>
  <c r="G272" i="10"/>
  <c r="G261" i="10"/>
  <c r="G250" i="10"/>
  <c r="G239" i="10"/>
  <c r="G225" i="10"/>
  <c r="G217" i="10"/>
  <c r="G207" i="10"/>
  <c r="G194" i="10"/>
  <c r="G175" i="10"/>
  <c r="G150" i="10"/>
  <c r="G120" i="10"/>
  <c r="G109" i="10"/>
  <c r="G90" i="10"/>
  <c r="G79" i="10"/>
  <c r="G48" i="10"/>
  <c r="G37" i="10"/>
  <c r="G27" i="10"/>
  <c r="G17" i="10"/>
  <c r="G275" i="10"/>
  <c r="G200" i="10"/>
  <c r="G76" i="10"/>
  <c r="G292" i="10"/>
  <c r="G271" i="10"/>
  <c r="G260" i="10"/>
  <c r="G249" i="10"/>
  <c r="G238" i="10"/>
  <c r="G224" i="10"/>
  <c r="G216" i="10"/>
  <c r="G205" i="10"/>
  <c r="G173" i="10"/>
  <c r="G149" i="10"/>
  <c r="G118" i="10"/>
  <c r="G88" i="10"/>
  <c r="G75" i="10"/>
  <c r="G46" i="10"/>
  <c r="G36" i="10"/>
  <c r="G26" i="10"/>
  <c r="G14" i="10"/>
  <c r="G302" i="10"/>
  <c r="G247" i="10"/>
  <c r="G214" i="10"/>
  <c r="G169" i="10"/>
  <c r="G145" i="10"/>
  <c r="G84" i="10"/>
  <c r="G73" i="10"/>
  <c r="G54" i="10"/>
  <c r="G34" i="10"/>
  <c r="G23" i="10"/>
  <c r="G11" i="10"/>
  <c r="G122" i="10"/>
  <c r="G81" i="10"/>
  <c r="G51" i="10"/>
  <c r="G8" i="10"/>
  <c r="G89" i="10"/>
  <c r="G262" i="10"/>
  <c r="G240" i="10"/>
  <c r="G176" i="10"/>
  <c r="G174" i="10"/>
  <c r="G49" i="10"/>
  <c r="G291" i="10"/>
  <c r="G282" i="10"/>
  <c r="G269" i="10"/>
  <c r="G259" i="10"/>
  <c r="G248" i="10"/>
  <c r="G235" i="10"/>
  <c r="G215" i="10"/>
  <c r="G203" i="10"/>
  <c r="G171" i="10"/>
  <c r="G158" i="10"/>
  <c r="G147" i="10"/>
  <c r="G116" i="10"/>
  <c r="G86" i="10"/>
  <c r="G74" i="10"/>
  <c r="G45" i="10"/>
  <c r="G35" i="10"/>
  <c r="G25" i="10"/>
  <c r="G12" i="10"/>
  <c r="G280" i="10"/>
  <c r="G167" i="10"/>
  <c r="G290" i="10"/>
  <c r="G281" i="10"/>
  <c r="G268" i="10"/>
  <c r="G257" i="10"/>
  <c r="G234" i="10"/>
  <c r="G201" i="10"/>
  <c r="G157" i="10"/>
  <c r="G115" i="10"/>
  <c r="G44" i="10"/>
  <c r="G164" i="10"/>
  <c r="G19" i="10"/>
  <c r="G296" i="10"/>
  <c r="G208" i="10"/>
  <c r="G226" i="10"/>
  <c r="G195" i="10"/>
  <c r="G241" i="10"/>
  <c r="G165" i="10"/>
  <c r="G300" i="10"/>
  <c r="G289" i="10"/>
  <c r="G279" i="10"/>
  <c r="G267" i="10"/>
  <c r="G256" i="10"/>
  <c r="G246" i="10"/>
  <c r="G233" i="10"/>
  <c r="G213" i="10"/>
  <c r="G199" i="10"/>
  <c r="G168" i="10"/>
  <c r="G156" i="10"/>
  <c r="G144" i="10"/>
  <c r="G125" i="10"/>
  <c r="G114" i="10"/>
  <c r="G83" i="10"/>
  <c r="G72" i="10"/>
  <c r="G53" i="10"/>
  <c r="G43" i="10"/>
  <c r="G32" i="10"/>
  <c r="G22" i="10"/>
  <c r="G10" i="10"/>
  <c r="G236" i="10"/>
  <c r="G148" i="10"/>
  <c r="G299" i="10"/>
  <c r="G288" i="10"/>
  <c r="G277" i="10"/>
  <c r="G264" i="10"/>
  <c r="G255" i="10"/>
  <c r="G245" i="10"/>
  <c r="G232" i="10"/>
  <c r="G212" i="10"/>
  <c r="G198" i="10"/>
  <c r="G166" i="10"/>
  <c r="G155" i="10"/>
  <c r="G143" i="10"/>
  <c r="G123" i="10"/>
  <c r="G112" i="10"/>
  <c r="G82" i="10"/>
  <c r="G52" i="10"/>
  <c r="G41" i="10"/>
  <c r="G31" i="10"/>
  <c r="G21" i="10"/>
  <c r="G9" i="10"/>
  <c r="G229" i="10"/>
  <c r="G119" i="10"/>
  <c r="G298" i="10"/>
  <c r="G274" i="10"/>
  <c r="G263" i="10"/>
  <c r="G253" i="10"/>
  <c r="G244" i="10"/>
  <c r="G230" i="10"/>
  <c r="G211" i="10"/>
  <c r="G196" i="10"/>
  <c r="G154" i="10"/>
  <c r="G141" i="10"/>
  <c r="G111" i="10"/>
  <c r="G93" i="10"/>
  <c r="G40" i="10"/>
  <c r="G286" i="10"/>
  <c r="G252" i="10"/>
  <c r="G228" i="10"/>
  <c r="G163" i="10"/>
  <c r="G151" i="10"/>
  <c r="G50" i="10"/>
  <c r="G121" i="10"/>
  <c r="G39" i="10"/>
  <c r="G110" i="10"/>
  <c r="G29" i="10"/>
  <c r="G18" i="10"/>
  <c r="G91" i="10"/>
  <c r="G80" i="10"/>
  <c r="G4" i="10"/>
  <c r="G7" i="10"/>
</calcChain>
</file>

<file path=xl/sharedStrings.xml><?xml version="1.0" encoding="utf-8"?>
<sst xmlns="http://schemas.openxmlformats.org/spreadsheetml/2006/main" count="1030" uniqueCount="517">
  <si>
    <t>Beleid</t>
  </si>
  <si>
    <r>
      <t>Uitvoering</t>
    </r>
    <r>
      <rPr>
        <sz val="8"/>
        <color theme="1"/>
        <rFont val="Verdana"/>
        <family val="2"/>
      </rPr>
      <t> </t>
    </r>
  </si>
  <si>
    <t>Rapportage</t>
  </si>
  <si>
    <t>Evaluatie</t>
  </si>
  <si>
    <t>Hoeveel maanden staat de langstlopende bevinding omtrent het renterisico met hoge en midden prioriteit open?</t>
  </si>
  <si>
    <t>Aantal maanden</t>
  </si>
  <si>
    <t>Kapitaal verzekeraars</t>
  </si>
  <si>
    <t>Uitvoering</t>
  </si>
  <si>
    <t>Kapitaal pensioenen (dekkingsgraad)</t>
  </si>
  <si>
    <t>Markt</t>
  </si>
  <si>
    <t>Hoeveel maanden staat de langstlopende bevinding omtrent het marktrisico met hoge en midden prioriteit open?</t>
  </si>
  <si>
    <t>Hoeveel maanden staat de langstlopende bevinding omtrent het verzekeringstechnisch risico met hoge en midden prioriteit open?</t>
  </si>
  <si>
    <t>Aantal</t>
  </si>
  <si>
    <t>Aantal weken</t>
  </si>
  <si>
    <t>Wat is het oordeel van de 2e lijn sleutelfuncties over de verwachte ontwikkeling van de solvabiliteitsratio voor de komende drie jaren?</t>
  </si>
  <si>
    <t>Wat is het oordeel van de 2e lijn sleutelfuncties over de huidige aannamen die ten grondslag liggen aan de solvabiliteitsontwikkeling in het basisscenario?</t>
  </si>
  <si>
    <t>Welk percentage van het totale resultaat op renterisico kan niet worden verklaard (i.e. kan niet worden toegeschreven aan een specifieke oorzaak of bron)?</t>
  </si>
  <si>
    <t>Met welke frequentie worden de mandaatrichtlijnen geëvalueerd?</t>
  </si>
  <si>
    <t>Hoe vaak zijn de beleggingscategorieën in de afgelopen 3 jaar geëvalueerd?</t>
  </si>
  <si>
    <t>Hoe vaak per jaar worden deze managementrapportages opgesteld?</t>
  </si>
  <si>
    <t>Tegenpartijkrediet</t>
  </si>
  <si>
    <t>Wordt er bij de bepaling van de marktwaarde van derivaten gebruik gemaakt van Credit Valuation Adjustment en/of Debit Valuation Adjustment?</t>
  </si>
  <si>
    <t>Hoeveel maanden staat de langstlopende bevinding omtrent het tegenpartijkredietrisico met hoge en midden prioriteit open?</t>
  </si>
  <si>
    <t>Hoe verhoudt het voorgenomen dividend (of andere kapitaalonttrekkingen) voor de komende drie jaren zich tot de kapitaalgeneratie uit het huidige business plan?</t>
  </si>
  <si>
    <r>
      <t xml:space="preserve">Hoe vaak is de vastgestelde </t>
    </r>
    <r>
      <rPr>
        <sz val="8.5"/>
        <color theme="1"/>
        <rFont val="Verdana"/>
        <family val="2"/>
      </rPr>
      <t>risicobereidheid voor marktrisico overschreden in de laatste 12 maanden?</t>
    </r>
  </si>
  <si>
    <t>Hoe vaak is de vastgestelde risicobereidheid voor renterisico overschreden in de laatste 12 maanden?</t>
  </si>
  <si>
    <t>Verzekeringstechnisch verzekeraars</t>
  </si>
  <si>
    <t>Verzekeringstechnisch pensioenfondsen</t>
  </si>
  <si>
    <t>Heeft de bevoegde actuaris / actuariële functiehouder bevestigd dat de technische voorzieningen met een redelijke mate van zekerheid juist zijn vastgesteld (positive assurance)?</t>
  </si>
  <si>
    <r>
      <t>Hoeveel bevindingen betreffende het marktrisico met hoge en midden prioriteit van de 2</t>
    </r>
    <r>
      <rPr>
        <vertAlign val="superscript"/>
        <sz val="8.5"/>
        <color theme="1"/>
        <rFont val="Verdana"/>
        <family val="2"/>
      </rPr>
      <t>e</t>
    </r>
    <r>
      <rPr>
        <sz val="8.5"/>
        <color theme="1"/>
        <rFont val="Verdana"/>
        <family val="2"/>
      </rPr>
      <t>, 3</t>
    </r>
    <r>
      <rPr>
        <vertAlign val="superscript"/>
        <sz val="8.5"/>
        <color theme="1"/>
        <rFont val="Verdana"/>
        <family val="2"/>
      </rPr>
      <t>e</t>
    </r>
    <r>
      <rPr>
        <sz val="8.5"/>
        <color theme="1"/>
        <rFont val="Verdana"/>
        <family val="2"/>
      </rPr>
      <t xml:space="preserve"> lijn en externe accountant staan er momenteel langer dan één jaar open?</t>
    </r>
  </si>
  <si>
    <r>
      <t>Hoeveel bevindingen betreffende het renterisico met hoge en midden prioriteit van de 2</t>
    </r>
    <r>
      <rPr>
        <vertAlign val="superscript"/>
        <sz val="8.5"/>
        <color theme="1"/>
        <rFont val="Verdana"/>
        <family val="2"/>
      </rPr>
      <t>e</t>
    </r>
    <r>
      <rPr>
        <sz val="8.5"/>
        <color theme="1"/>
        <rFont val="Verdana"/>
        <family val="2"/>
      </rPr>
      <t>, 3</t>
    </r>
    <r>
      <rPr>
        <vertAlign val="superscript"/>
        <sz val="8.5"/>
        <color theme="1"/>
        <rFont val="Verdana"/>
        <family val="2"/>
      </rPr>
      <t>e</t>
    </r>
    <r>
      <rPr>
        <sz val="8.5"/>
        <color theme="1"/>
        <rFont val="Verdana"/>
        <family val="2"/>
      </rPr>
      <t xml:space="preserve"> lijn en externe accountant staan er momenteel langer dan één jaar open?</t>
    </r>
  </si>
  <si>
    <t>Wat is het oordeel van de 2e lijn sleutelfuncties over de verwachte ontwikkeling van de dekkingsgraad voor de komende drie jaren?</t>
  </si>
  <si>
    <t>Hoe vaak is (zijn) de vermogensbeheerder(s) in de afgelopen 3 jaar geëvalueerd?</t>
  </si>
  <si>
    <t>Bevatten de mandaten:</t>
  </si>
  <si>
    <t>In hoeverre is het beleid (asset-mix, renterisico, premiehoogte) afhankelijk van de kapitaalpositie (=DG)</t>
  </si>
  <si>
    <t>Ja</t>
  </si>
  <si>
    <t>Nee</t>
  </si>
  <si>
    <t>Ja, één limiet</t>
  </si>
  <si>
    <t>Ja, meerdere limieten</t>
  </si>
  <si>
    <t>Automatische rebalancing</t>
  </si>
  <si>
    <t>Signaalfunctie</t>
  </si>
  <si>
    <t>N.v.t.</t>
  </si>
  <si>
    <t>Gedeeltelijk</t>
  </si>
  <si>
    <t>Aandelen</t>
  </si>
  <si>
    <t>Vastgoed</t>
  </si>
  <si>
    <t>Vastrentende waarden</t>
  </si>
  <si>
    <t>Benchmarks voor de asset categorieën:</t>
  </si>
  <si>
    <t>Sector</t>
  </si>
  <si>
    <t>Regio</t>
  </si>
  <si>
    <t>Grootte (small cap, mid cap, large cap)</t>
  </si>
  <si>
    <t>Gedefinieerde limieten voor de volgende indicatoren voor de aandelenportefeuille:</t>
  </si>
  <si>
    <t>Leverage</t>
  </si>
  <si>
    <t>Type (core, opportunistic, value add)</t>
  </si>
  <si>
    <t>Gedefinieerde limieten voor de volgende indicatoren voor de vastgoedportefeuille:</t>
  </si>
  <si>
    <t>Rating</t>
  </si>
  <si>
    <t>Looptijd</t>
  </si>
  <si>
    <t>Gedefinieerde limieten voor de volgende indicatoren voor de vastrentende waardeportefeuille:</t>
  </si>
  <si>
    <t>Voldoende</t>
  </si>
  <si>
    <t>Matig</t>
  </si>
  <si>
    <t>Onvoldoende</t>
  </si>
  <si>
    <t>Onbekend</t>
  </si>
  <si>
    <t>Minimaal eens per jaar</t>
  </si>
  <si>
    <t>Minimaal eens per twee jaar</t>
  </si>
  <si>
    <t>&gt; twee jaar</t>
  </si>
  <si>
    <t>Geen vaste frequentie</t>
  </si>
  <si>
    <t>Mandaatrichtlijnen ontbreken</t>
  </si>
  <si>
    <t>'met redelijke mate van zekerheid' (positive assurance)</t>
  </si>
  <si>
    <t>'geen bewijs gevonden van het tegendeel' (negative assurance)</t>
  </si>
  <si>
    <t>anders</t>
  </si>
  <si>
    <t>Oordeel onbekend</t>
  </si>
  <si>
    <t>Kosten</t>
  </si>
  <si>
    <t>Lapse</t>
  </si>
  <si>
    <t>Sterfte</t>
  </si>
  <si>
    <t>Inflatie</t>
  </si>
  <si>
    <t>Future management actions</t>
  </si>
  <si>
    <t xml:space="preserve">Schadegrondslagen </t>
  </si>
  <si>
    <t>Anders</t>
  </si>
  <si>
    <t>Ja, één dynamische limiet</t>
  </si>
  <si>
    <t>Ja, met beide</t>
  </si>
  <si>
    <t>Ja, met alleen de SCR</t>
  </si>
  <si>
    <t>Ja, met alleen de risicomarge</t>
  </si>
  <si>
    <t>Nee, met geen van beide</t>
  </si>
  <si>
    <t>Ja, o.a. een meer ‘economisch’ raamwerk</t>
  </si>
  <si>
    <t>Ja, één herstelmaatregel</t>
  </si>
  <si>
    <t>Ja, minstens twee herstelmaatregelen</t>
  </si>
  <si>
    <t xml:space="preserve">Nee </t>
  </si>
  <si>
    <t>Doorlooptijd of impact herstelmaatregelen onbekend</t>
  </si>
  <si>
    <t>Doorlooptijd én impact herstelmaatregelen onbekend</t>
  </si>
  <si>
    <t xml:space="preserve">Ja, mondelinge commitment/garantie </t>
  </si>
  <si>
    <t>Ja, schriftelijke commitment/garantie</t>
  </si>
  <si>
    <t>Nee, commitment/garantie ontbreekt</t>
  </si>
  <si>
    <t>Dividend &lt; kapitaalgeneratie</t>
  </si>
  <si>
    <t>Dividend = kapitaalgeneratie</t>
  </si>
  <si>
    <t>Dividend &gt; kapitaalgeneratie</t>
  </si>
  <si>
    <t>N.v.t., er wordt (naar verwachting) geen dividend uitgekeerd</t>
  </si>
  <si>
    <t>Minimaal maandelijks</t>
  </si>
  <si>
    <t>Minimaal eens per drie maanden</t>
  </si>
  <si>
    <t>Minimaal eens per zes maanden</t>
  </si>
  <si>
    <t>Minimaal jaarlijks</t>
  </si>
  <si>
    <t>Positief</t>
  </si>
  <si>
    <t>Neutraal</t>
  </si>
  <si>
    <t>Negatief</t>
  </si>
  <si>
    <t>Oordelen diverse sleutelfuncties verschilt</t>
  </si>
  <si>
    <t>Conservatieve aannamen</t>
  </si>
  <si>
    <t>Neutrale aannamen</t>
  </si>
  <si>
    <t>Optimistische aannamen</t>
  </si>
  <si>
    <t>Niet</t>
  </si>
  <si>
    <t>Wel</t>
  </si>
  <si>
    <t>Ja, zonder UFR</t>
  </si>
  <si>
    <t>N.v.t., er is geen sponsor die bij kan storten</t>
  </si>
  <si>
    <t>Geen enkele keer</t>
  </si>
  <si>
    <t>1 keer</t>
  </si>
  <si>
    <t>N.v.t., de Solvency II-ratio wordt niet als limiet gehanteerd</t>
  </si>
  <si>
    <t>Percentage (tussen de 0% en 100%)</t>
  </si>
  <si>
    <t>Percentage</t>
  </si>
  <si>
    <t>4.1</t>
  </si>
  <si>
    <t>4.2</t>
  </si>
  <si>
    <t>8.1</t>
  </si>
  <si>
    <t>8.2</t>
  </si>
  <si>
    <t>8.3</t>
  </si>
  <si>
    <t>9.1</t>
  </si>
  <si>
    <t>9.2</t>
  </si>
  <si>
    <t>9.3</t>
  </si>
  <si>
    <t>10.1</t>
  </si>
  <si>
    <t>10.2</t>
  </si>
  <si>
    <t>10.3</t>
  </si>
  <si>
    <t>10.4</t>
  </si>
  <si>
    <t>11.1</t>
  </si>
  <si>
    <t>11.2</t>
  </si>
  <si>
    <t>11.3</t>
  </si>
  <si>
    <t>11.4</t>
  </si>
  <si>
    <t>12.1</t>
  </si>
  <si>
    <t>12.2</t>
  </si>
  <si>
    <t>12.3</t>
  </si>
  <si>
    <t>2 keer</t>
  </si>
  <si>
    <t>Meer dan 2 keer</t>
  </si>
  <si>
    <t>Hoe vaak is de vastgestelde risicobereidheid voor tegenpartijkredietrisico overschreden in de laatste 12 maanden?</t>
  </si>
  <si>
    <t>Hoeveel bevindingen betreffende het tegenpartijkredietrisico met hoge en midden prioriteit van de 2e, 3e lijn en externe accountant staan er momenteel langer dan één jaar open?</t>
  </si>
  <si>
    <t>PUO</t>
  </si>
  <si>
    <t>Algemene informatie</t>
  </si>
  <si>
    <t>Naam Instelling</t>
  </si>
  <si>
    <t>&lt; id &gt;</t>
  </si>
  <si>
    <t>Relatienummer</t>
  </si>
  <si>
    <t>&lt; relatienummer &gt;</t>
  </si>
  <si>
    <t>Contactpersoon</t>
  </si>
  <si>
    <t>Naam</t>
  </si>
  <si>
    <t>&lt; tekst &gt;</t>
  </si>
  <si>
    <t>Functie</t>
  </si>
  <si>
    <t>Email</t>
  </si>
  <si>
    <t>&lt; e-mail &gt;</t>
  </si>
  <si>
    <t>Telefoonnr.</t>
  </si>
  <si>
    <t>&lt; tel. &gt;</t>
  </si>
  <si>
    <t>Opmerkingen</t>
  </si>
  <si>
    <t>Datum afronding uitvraag</t>
  </si>
  <si>
    <t>&lt; datum &gt;</t>
  </si>
  <si>
    <t>Uitvraag goedgekeurd door bestuurslid*:</t>
  </si>
  <si>
    <t>Voor PUO's</t>
  </si>
  <si>
    <t>Is sprake van één generiek IT-beheersraamwerk voor uw PUO activiteiten dat van toepassing is voor al uw aangesloten Pensioenfondsen?</t>
  </si>
  <si>
    <t>&lt; ja / nee &gt;</t>
  </si>
  <si>
    <t>* U bevestigt dat de uitvraag naar waarheid is ingevuld en de opgenomen informatie juist en volledig is.</t>
  </si>
  <si>
    <t>DNB kan naar aanleiding van uw invulling van deze uitvraag, contact met u opnemen voor het verkrijgen van nadere inlichtingen.</t>
  </si>
  <si>
    <t>Type instelling</t>
  </si>
  <si>
    <t>Ja, beide</t>
  </si>
  <si>
    <t>Ja, één van de twee</t>
  </si>
  <si>
    <t>N.v.t., er zijn geen derivaten</t>
  </si>
  <si>
    <t>Oordelen diverse sleutelfuncties verschillen</t>
  </si>
  <si>
    <r>
      <t>Uitvoering</t>
    </r>
    <r>
      <rPr>
        <sz val="8"/>
        <rFont val="Verdana"/>
        <family val="2"/>
      </rPr>
      <t> </t>
    </r>
    <r>
      <rPr>
        <b/>
        <sz val="8"/>
        <rFont val="Verdana"/>
        <family val="2"/>
      </rPr>
      <t>&amp; rapportage</t>
    </r>
  </si>
  <si>
    <r>
      <t>Hoeveel bevindingen betreffende het verzekeringstechnisch risico met hoge en midden prioriteit van de 2</t>
    </r>
    <r>
      <rPr>
        <vertAlign val="superscript"/>
        <sz val="8.5"/>
        <rFont val="Verdana"/>
        <family val="2"/>
      </rPr>
      <t>e</t>
    </r>
    <r>
      <rPr>
        <sz val="8.5"/>
        <rFont val="Verdana"/>
        <family val="2"/>
      </rPr>
      <t>, 3</t>
    </r>
    <r>
      <rPr>
        <vertAlign val="superscript"/>
        <sz val="8.5"/>
        <rFont val="Verdana"/>
        <family val="2"/>
      </rPr>
      <t>e</t>
    </r>
    <r>
      <rPr>
        <sz val="8.5"/>
        <rFont val="Verdana"/>
        <family val="2"/>
      </rPr>
      <t xml:space="preserve"> lijn en externe accountant staan er momenteel langer dan één jaar open?</t>
    </r>
  </si>
  <si>
    <t>Heeft de instelling een vastgesteld schriftelijk beleid voor het beheersen van marktrisico?</t>
  </si>
  <si>
    <t>Heeft de instelling een vastgestelde schriftelijke risicobereidheid voor marktrisico?</t>
  </si>
  <si>
    <t>Heeft de instelling kwantitatieve limieten gedefinieerd voor het marktrisico?</t>
  </si>
  <si>
    <t>Heeft de instelling een vastgesteld schriftelijk beleid voor het beheersen van Environmental, Social &amp; Governance (ESG)-risico’s?</t>
  </si>
  <si>
    <t>Heeft de instelling een periodieke managementrapportage die het actuele risiconiveau confronteert met de risicobereidheid voor marktrisico?</t>
  </si>
  <si>
    <t>Heeft de instelling een periodieke managementrapportage die inzichtelijk maakt wat de performance is van de beleggingsportefeuille?</t>
  </si>
  <si>
    <t>Heeft de instelling een periodieke managementrapportage die inzichtelijk maakt wat de performance is, geattribueerd aan de op voorhand onderkende risicoblootstellingen?</t>
  </si>
  <si>
    <t>Heeft de instelling een vastgestelde schriftelijke risicobereidheid voor tegenpartijkredietrisico?</t>
  </si>
  <si>
    <t>Heeft de instelling kwantitatieve limieten gedefinieerd voor het tegenpartijkredietrisico?</t>
  </si>
  <si>
    <t>Heeft de instelling een vastgestelde schriftelijke lijst met kredietrisicolimieten per tegenpartij?</t>
  </si>
  <si>
    <t>Heeft de instelling verplichtingen herverzekerd naar partijen die niet onder het Solvency II toezicht vallen?</t>
  </si>
  <si>
    <t>Heeft de instelling een proces waarmee kredietwaardigheid van tegenpartijen wordt gemonitord en waar nodig aantoonbaar wijzigingen in de portefeuille worden doorgevoerd naar aanleiding van gewijzigde kredietwaardigheid van tegenpartijen?</t>
  </si>
  <si>
    <t>Heeft de instelling een periodieke managementrapportage die het actuele risiconiveau confronteert met de risicobereidheid voor tegenpartijkredietrisico?</t>
  </si>
  <si>
    <t>Heeft de instelling een vastgesteld schriftelijk beleid voor het beheersen van het verzekeringstechnisch risico?</t>
  </si>
  <si>
    <t>Heeft de instelling een vastgestelde schriftelijke risicobereidheid voor verzekeringstechnisch risico?</t>
  </si>
  <si>
    <t>Heeft de instelling kwantitatieve limieten gedefinieerd voor het verzekeringstechnisch risico?</t>
  </si>
  <si>
    <t>Heeft de instelling een vastgesteld schriftelijk herverzekeringsbeleid?</t>
  </si>
  <si>
    <t>Heeft de instelling de vastgestelde risicobereidheid vastgelegd in specifieke acceptatienormen (per line of business)?</t>
  </si>
  <si>
    <t>Heeft de instelling een periodieke managementrapportage die het actuele risiconiveau confronteert met de risicobereidheid voor verzekeringstechnisch risico?</t>
  </si>
  <si>
    <t>Heeft de instelling een vastgesteld schriftelijk beleid voor het beheersen van renterisico?</t>
  </si>
  <si>
    <t>Heeft de instelling een vastgestelde schriftelijke risicobereidheid voor renterisico?</t>
  </si>
  <si>
    <t>Heeft de instelling kwantitatieve limieten gedefinieerd voor het renterisico?</t>
  </si>
  <si>
    <t>Indien de instelling de Solvency II-ratio hanteert als onderwerp van (één van) de limieten, wordt dan bij de kwantificering rekening gehouden met de rentegevoeligheid van de SCR en de risicomarge?</t>
  </si>
  <si>
    <t>Maakt de instelling gebruik van key rate durations voor de beheersing van het renterisico?</t>
  </si>
  <si>
    <t>Maakt de instelling gebruik van een replicating portfolio voor het construeren van de rentehedge?</t>
  </si>
  <si>
    <t>Heeft de instelling een periodieke managementrapportage die het actuele risiconiveau confronteert met de risicobereidheid voor renterisico?</t>
  </si>
  <si>
    <t>Hanteert de instelling naast Solvency II nog een andere raamwerk om de kapitaalpositie te monitoren/sturen?</t>
  </si>
  <si>
    <t>Heeft de instelling een vastgesteld schriftelijk kapitaalbeheerplan zoals beschreven in richtsnoer 37 van de ‘Richtsnoeren voor het governancesysteem’?</t>
  </si>
  <si>
    <t>Heeft de instelling herstelmaatregelen die, indien het nodig is, zelfstandig binnen twee maanden de solvabiliteitsratio versterkt met minimaal 10 procentpunten?</t>
  </si>
  <si>
    <t>Heeft de instelling een aandeelhouder, of in het geval van een verzekeringsgroep de moedermaatschappij, die commitment/garantie heeft afgegeven om kapitaal bij te storten (bij de dochtermaatschappij(en)) indien de kapitaalpositie daarom vraagt?</t>
  </si>
  <si>
    <t>Heeft de instelling een periodieke managementrapportage die inzichtelijk maakt wat de ontwikkelingen met betrekking tot de financiële positie van de instelling zijn?</t>
  </si>
  <si>
    <t>Heeft de instelling een periodieke managementrapportage waarin het oordeel staat vermeld van de 2e lijns sleutelfuncties met betrekking tot de financiële positie van de instelling?</t>
  </si>
  <si>
    <t>Hanteert de instelling naast FTK en/of boekhoudnormen nog een andere raamwerk om de kapitaalpositie te monitoren/sturen?</t>
  </si>
  <si>
    <t>Beschikt de instelling over een sponsor die commitment/garantie heeft afgegeven om kapitaal bij te storten indien de dekkingsgraad daarom vraagt?</t>
  </si>
  <si>
    <t>Een zelfadministrerend pensioenfonds of zelfadministrerende ppi</t>
  </si>
  <si>
    <t>Een pensioenfonds dat, of ppi die de administratie heeft uitbesteed</t>
  </si>
  <si>
    <t>Een pensioenuitvoeringsorganisatie (PUO)</t>
  </si>
  <si>
    <t>Tekst</t>
  </si>
  <si>
    <t>Heeft de instelling vastgesteld schriftelijk beleid voor situaties waarin er overschrijdingen zijn van deze limieten?</t>
  </si>
  <si>
    <t>Heeft het overschrijden van de limieten per definitie rebalancing/bijsturing tot gevolg of dienen de limieten als signaalfunctie?</t>
  </si>
  <si>
    <t>Hoe vaak heeft het daartoe bevoegde orgaan van de instelling in de afgelopen 12 maanden waivers afgegeven voor overschrijdingen van kredietrisicolimieten?</t>
  </si>
  <si>
    <t>Hoeveel procent van (de marktwaarde van) de derivatenportefeuille loopt via een centrale tegenpartij (CCP)?</t>
  </si>
  <si>
    <t>17.1</t>
  </si>
  <si>
    <t>17.2</t>
  </si>
  <si>
    <t>Heeft de 2e, 3e lijn en/of externe accountant het afgelopen jaar de beheersing van het marktrisico beoordeeld?</t>
  </si>
  <si>
    <t>Heeft de 2e, 3e lijn en/of externe accountant het afgelopen jaar de beheersing van het tegenpartijkredietrisico beoordeeld?</t>
  </si>
  <si>
    <t>Heeft de 2e, 3e lijn en/of externe accountant het afgelopen jaar de beheersing van het verzekeringstechnisch risico beoordeeld?</t>
  </si>
  <si>
    <t>Heeft de 2e, 3e lijn en/of externe accountant het afgelopen jaar de beheersing van het renterisico beoordeeld?</t>
  </si>
  <si>
    <t>In welke mate kan de instelling mutaties in de kapitaalpositie verklaren?</t>
  </si>
  <si>
    <t>In detail</t>
  </si>
  <si>
    <t>Op hoofdlijnen</t>
  </si>
  <si>
    <t>Merendeel van de mutaties zijn onverklaarbaar</t>
  </si>
  <si>
    <t>Geen inzicht in de oorzaken van de mutaties</t>
  </si>
  <si>
    <t>7.1</t>
  </si>
  <si>
    <t>7.2</t>
  </si>
  <si>
    <t>7.3</t>
  </si>
  <si>
    <t>Actief beheer voor de asset categorieën:</t>
  </si>
  <si>
    <t>Vastgelegde restricties om het verschil in performance tussen de feitelijke portefeuille en benchmark te begrenzen (tracking errors) voor de asset categorieën:</t>
  </si>
  <si>
    <t>Zijn naar de mening van de tweedelijns sleutelfuncties de future management acties voldoende onderbouwd zoals bedoeld in artikel 23 van de Gedelegeerde Verordening?</t>
  </si>
  <si>
    <t>Hoe vaak heeft de instelling de eigen veiligheidsmarge boven de wettelijke solvabiliteitseis onderschreden in de afgelopen 12 maanden?</t>
  </si>
  <si>
    <t>Hoe vaak was de instelling genoodzaakt herstelmaatregelen in te zetten om de dekkingsgraad te versterken in de afgelopen vijf jaren?</t>
  </si>
  <si>
    <t>70.1</t>
  </si>
  <si>
    <t>70.2</t>
  </si>
  <si>
    <t>Interne modellen</t>
  </si>
  <si>
    <t>Worden bovenstaande indicatoren periodiek gemonitord?</t>
  </si>
  <si>
    <t>24.1</t>
  </si>
  <si>
    <t>24.2</t>
  </si>
  <si>
    <t>Deels</t>
  </si>
  <si>
    <t>Alleen dat ze voldoen, niet hoe ze voldoen</t>
  </si>
  <si>
    <t>Deels fit for purpose</t>
  </si>
  <si>
    <t>Toelichting</t>
  </si>
  <si>
    <t>Heeft de instelling een vastgesteld schriftelijk beleid voor het beheersen van tegenpartijkredietrisico, al dan niet als onderdeel van overige beleidsstukken?</t>
  </si>
  <si>
    <t>Vult de instelling de Nationale UFR staat in?</t>
  </si>
  <si>
    <t>Indien de instelling kwalificeert voor de Nationale UFR-staat, heeft de instelling kwantitatieve limieten gedefinieerd inzake UFR-effect en/of UFR-drag?</t>
  </si>
  <si>
    <t>Maakt de instelling gebruik van key rate durations voor de beheersing van het renterisico (of soortegelijke methode)?</t>
  </si>
  <si>
    <t>Rente verzekeraars</t>
  </si>
  <si>
    <t>Indien er opties en garanties in de verplichtingen ingebed zijn, bepaalt de instelling de convexiteit?</t>
  </si>
  <si>
    <t>Rente pensioenen</t>
  </si>
  <si>
    <t>Liquiditeit verzekeraars</t>
  </si>
  <si>
    <t>Beleid - opzet en uitvoering</t>
  </si>
  <si>
    <t xml:space="preserve">Is het beleid opgezet in lijn met de IASB verwachtingen (zie https://www.iaisweb.org/page/supervisory-material/application-papers//file/90720/application-paper-on-liquidity-risk-management)? </t>
  </si>
  <si>
    <t xml:space="preserve">Heeft de instelling een vastgestelde schriftelijke risicobereidheid voor liquiditeitsrisico? </t>
  </si>
  <si>
    <t xml:space="preserve">Heeft de instelling kwantitatieve limieten gedefinieerd voor een minimale omvang van de liquiditeitsbuffer? </t>
  </si>
  <si>
    <t>Dienen de limieten als signaalfunctie voor het liquiditeitsrisico?</t>
  </si>
  <si>
    <t>Heeft het overschrijden van de limieten andere bijsturing tot gevolg?</t>
  </si>
  <si>
    <t>Hoe vaak is de vastgestelde risicobereidheid voor liquiditeitsrisico overschreden in de laatste 12 maanden?</t>
  </si>
  <si>
    <t xml:space="preserve">Heeft de instelling een clearing member? </t>
  </si>
  <si>
    <t>Security lending</t>
  </si>
  <si>
    <t>Kredietlijnen banken aanspreken</t>
  </si>
  <si>
    <t>Asset sale programma inzetten</t>
  </si>
  <si>
    <t>Monitoringsmaatregelen heroverwegen</t>
  </si>
  <si>
    <t>Balans integraal rebalancen</t>
  </si>
  <si>
    <t>Overig</t>
  </si>
  <si>
    <t>Heeft de instelling een periodieke managementrapportage die het actuele risiconiveau confronteert met de risicobereidheid voor liquiditeitsrisico?</t>
  </si>
  <si>
    <t>Zijn er intenties om de rapportage frequentie binnen een jaar aan te passen?</t>
  </si>
  <si>
    <t>Maandelijks</t>
  </si>
  <si>
    <t>Ieder kwartaal</t>
  </si>
  <si>
    <t>Half jaarlijks</t>
  </si>
  <si>
    <t>Jaarlijks</t>
  </si>
  <si>
    <t>Evaluatie en toetsing</t>
  </si>
  <si>
    <t xml:space="preserve">Worden de limieten regulier kwantitatief getoetst? </t>
  </si>
  <si>
    <t>Wordt bij een toetsing stress en scenario testing toegepast?</t>
  </si>
  <si>
    <t xml:space="preserve">Heeft de 2e, 3e lijn en/of externe accountant het afgelopen jaar de beheersing van het liquiditeitsrisico beoordeeld? </t>
  </si>
  <si>
    <t>Welke trigger is voor de instelling het meest materieel?</t>
  </si>
  <si>
    <t>Houdt het liquiditeitsmanagementplan ook rekening met tweede orde effecten?</t>
  </si>
  <si>
    <t>Hoe materieel vindt de instelling het liquiditeitsrisico voor de eigen instelling, alvorens het nemen van management acties?</t>
  </si>
  <si>
    <t>Op een schaal van 1 (niet materieel) tot 4 (zeer materieel)</t>
  </si>
  <si>
    <t>Claims frequency + severity increase</t>
  </si>
  <si>
    <t>Derivatives</t>
  </si>
  <si>
    <t>Renterisico</t>
  </si>
  <si>
    <t>Marktrisico</t>
  </si>
  <si>
    <t>Lange termijn kapitaalgeneratie</t>
  </si>
  <si>
    <t>Liquiditeit pensioenen</t>
  </si>
  <si>
    <t xml:space="preserve">Heeft de instelling kwantitatieve indicatoren gedefinieerd die de omvang van de liquiditeitsbuffer monitort? </t>
  </si>
  <si>
    <t>Zijn er limieten  gedefinieerd voor de indicatoren en heeft het overschrijden van de limieten per definitie bijsturing tot gevolg of dienen de limieten als signaalfunctie?</t>
  </si>
  <si>
    <t>Welke frequentie wordt aangehouden voor het monitoren van de indicatoren? Rond af naar dichtstbij zijnde frequentie.</t>
  </si>
  <si>
    <t xml:space="preserve">Indien de instelling gebruik maakt van central clearing, heeft de instelling een back-up clearing member? </t>
  </si>
  <si>
    <t>Wat is de frequentie van de managementrapportages (die worden besproken in het bestuur/beleggingscommissie) die inzicht geven in liquiditeitsrisico? Rond af naar dichtstbij zijnde frequentie.</t>
  </si>
  <si>
    <t xml:space="preserve">Heeft de sleutelfunctiehouder risicobeheer en/of de sleutelfunctiehouder interne audit  het afgelopen jaar de beheersing van het liquiditeitsrisico beoordeeld? </t>
  </si>
  <si>
    <t>Wat is het meest recente oordeel over de beheersing van het liquiditeitsrisico (van sleutelfunctiehouder risicobeheer en/of de sleutelfunctiehouder interne audit)? Indien er meerdere oordelen zijn, vermeld dan de meest kritische.</t>
  </si>
  <si>
    <t>Positiemodel</t>
  </si>
  <si>
    <t>Hoeveel procent hiervan is reeds in gebruik?</t>
  </si>
  <si>
    <t>Wat is de omvang van de committed repo lines (in duizenden euro's)?</t>
  </si>
  <si>
    <t>Minder dan jaarlijks</t>
  </si>
  <si>
    <t>Voldoende met aanbevelingen</t>
  </si>
  <si>
    <t>Bedrag</t>
  </si>
  <si>
    <t>Wat is omvang van de liquiditeitsbuffer per ultimo 2021 (in miljoenen euro's)?</t>
  </si>
  <si>
    <t>Ja, één indicator</t>
  </si>
  <si>
    <t>Ja, meerdere indicatoren</t>
  </si>
  <si>
    <t>Bijsturing</t>
  </si>
  <si>
    <t>Dagelijks</t>
  </si>
  <si>
    <t>Wekelijks</t>
  </si>
  <si>
    <t>Geen overschrijding</t>
  </si>
  <si>
    <t>1 overschrijding</t>
  </si>
  <si>
    <t>&gt; 1 overschrijding</t>
  </si>
  <si>
    <t>Op welke wijze heeft de instelling de "eigen veiligheidsmarge boven de wettelijke solvabiliteitseis", zoals beschreven in ‘Beleid inzake kapitaalbeheer - Principes en verwachtingen’ van DNB uit 2016, onderbouwd?</t>
  </si>
  <si>
    <t>Kwalitatief</t>
  </si>
  <si>
    <t>Kwantitatief</t>
  </si>
  <si>
    <t>Beide</t>
  </si>
  <si>
    <t>Eigen veiligheidsmarge boven de wettelijke solvabiliteitseis en/of onderbouwing ontbreekt</t>
  </si>
  <si>
    <t>Zijn alle vereiste beleidsdocumenten voor het interne model (i.e. Model Change Policy, modelvalidatiebeleid en PLAT) aanwezig en volgens de eigen richtlijnen geactualiseerd?</t>
  </si>
  <si>
    <t>Heeft de instelling afgelopen jaar de bronnen en oorzaken van winsten en verliezen van iedere grote business unit beoordeeld (een profit and loss attribution)?</t>
  </si>
  <si>
    <t>Welk deel van de bronnen en oorzaken zijn naar schatting onverklaard?</t>
  </si>
  <si>
    <t>Heeft de instelling een periodieke managementrapportage waarin de performance van het interne model wordt geëvalueerd?</t>
  </si>
  <si>
    <t>Hoe vaak wordt de performance van het interne model geëvalueerd?</t>
  </si>
  <si>
    <t xml:space="preserve">Heeft de instelling een periodieke managementrapportage die inzichtelijk maakt wat de verbeterpunten van het intern model zijn en de status van het adresseren van deze verbeterpunten? </t>
  </si>
  <si>
    <t>Verbeterpunten zijn bekend, de status is onbekend</t>
  </si>
  <si>
    <t>Ja, en allemaal actueel</t>
  </si>
  <si>
    <t>Ja, maar niet allemaal actueel</t>
  </si>
  <si>
    <t>39.1</t>
  </si>
  <si>
    <t>39.2</t>
  </si>
  <si>
    <t>39.3</t>
  </si>
  <si>
    <t>47.1</t>
  </si>
  <si>
    <t>47.2</t>
  </si>
  <si>
    <t>51.1</t>
  </si>
  <si>
    <t>51.2</t>
  </si>
  <si>
    <t>76.1</t>
  </si>
  <si>
    <t>76.2</t>
  </si>
  <si>
    <t>92.1</t>
  </si>
  <si>
    <t>92.2</t>
  </si>
  <si>
    <t>100.1</t>
  </si>
  <si>
    <t>100.2</t>
  </si>
  <si>
    <t>100.3</t>
  </si>
  <si>
    <t>102.1</t>
  </si>
  <si>
    <t>102.2</t>
  </si>
  <si>
    <t>103.1</t>
  </si>
  <si>
    <t>103.2</t>
  </si>
  <si>
    <t>107.1</t>
  </si>
  <si>
    <t>107.2</t>
  </si>
  <si>
    <t>111.1</t>
  </si>
  <si>
    <t>111.2</t>
  </si>
  <si>
    <t>127.1</t>
  </si>
  <si>
    <t>127.2</t>
  </si>
  <si>
    <t>130.1</t>
  </si>
  <si>
    <t>130.2</t>
  </si>
  <si>
    <t>192.1</t>
  </si>
  <si>
    <t>192.2</t>
  </si>
  <si>
    <t>147.1</t>
  </si>
  <si>
    <t>147.2</t>
  </si>
  <si>
    <t>148.1</t>
  </si>
  <si>
    <t>148.2</t>
  </si>
  <si>
    <t>153.1</t>
  </si>
  <si>
    <t>153.2</t>
  </si>
  <si>
    <t>156.1</t>
  </si>
  <si>
    <t>156.2</t>
  </si>
  <si>
    <t>171.1</t>
  </si>
  <si>
    <t>171.2</t>
  </si>
  <si>
    <t>172.1</t>
  </si>
  <si>
    <t>172.2</t>
  </si>
  <si>
    <t>179.1</t>
  </si>
  <si>
    <t>179.2</t>
  </si>
  <si>
    <t>179.3</t>
  </si>
  <si>
    <t>181.1</t>
  </si>
  <si>
    <t>181.2</t>
  </si>
  <si>
    <t>188.1</t>
  </si>
  <si>
    <t>188.2</t>
  </si>
  <si>
    <t>189.1</t>
  </si>
  <si>
    <t>189.2</t>
  </si>
  <si>
    <t>Heeft de instelling een vastgesteld schriftelijk beleid voor het beheersen van liquiditeitsrisico? Zo ja, graag meesturen aub!</t>
  </si>
  <si>
    <t>Een verzekeringsmaatschappij met een partieel intern model om de SCR te berekenen</t>
  </si>
  <si>
    <t>Een verzekeringsmaatschappij zonder een partieel intern model om de SCR te berekenen</t>
  </si>
  <si>
    <t>ZAF</t>
  </si>
  <si>
    <t>Uitb.</t>
  </si>
  <si>
    <t>V, met int. model</t>
  </si>
  <si>
    <t>V, zonder int. model</t>
  </si>
  <si>
    <t>Datum (dd-mm-jjjj)</t>
  </si>
  <si>
    <t>Wanneer zijn de verzekeringstechnische grondslagen voor het laatst schriftelijk vastgesteld door het bevoegd orgaan? (dd-mm-jjjj)</t>
  </si>
  <si>
    <t>Wanneer is het liquiditeitsbeleid voor het laatst herzien? (dd-mm-jjjj)</t>
  </si>
  <si>
    <t>Wanneer is het liquiditeitsbeleid voor het laatst geëvalueerd? (dd-mm-jjjj)</t>
  </si>
  <si>
    <t>Wanneer is het schriftelijke kapitaalbeleid voor het laatst vastgesteld door het daartoe bevoegde orgaan? (dd-mm-jjjj)</t>
  </si>
  <si>
    <t>0.1</t>
  </si>
  <si>
    <t>Wat is het type van de instelling?</t>
  </si>
  <si>
    <t>Formule</t>
  </si>
  <si>
    <t>N.v.t., er is geen aandeelhouder/moedermaatschappij</t>
  </si>
  <si>
    <t>Ja|Nee</t>
  </si>
  <si>
    <t>Ja, één limiet|Ja, meerdere limieten|Nee</t>
  </si>
  <si>
    <t>Automatische rebalancing|Signaalfunctie|N.v.t.</t>
  </si>
  <si>
    <t>Ja|Nee|Gedeeltelijk|N.v.t.</t>
  </si>
  <si>
    <t>Ja|Nee|N.v.t.</t>
  </si>
  <si>
    <t>Minimaal maandelijks|Minimaal eens per drie maanden|Minimaal eens per zes maanden|Minimaal jaarlijks</t>
  </si>
  <si>
    <t>Voldoende|Matig|Onvoldoende</t>
  </si>
  <si>
    <t>Minimaal eens per jaar|Minimaal eens per twee jaar|&gt; twee jaar|Geen vaste frequentie|Mandaatrichtlijnen ontbreken</t>
  </si>
  <si>
    <t>Ja|Alleen dat ze voldoen, niet hoe ze voldoen|Nee</t>
  </si>
  <si>
    <t>Ja|Deels fit for purpose|Nee</t>
  </si>
  <si>
    <t>Ja, beide|Ja, één van de twee|Nee|N.v.t., er zijn geen derivaten</t>
  </si>
  <si>
    <t>met redelijke mate van zekerheid' (positive assurance)|'geen bewijs gevonden van het tegendeel' (negative assurance)|anders</t>
  </si>
  <si>
    <t>Ja|Nee|Oordeel onbekend|N.v.t.</t>
  </si>
  <si>
    <t>Ja, één limiet|Ja, één dynamische limiet|Ja, meerdere limieten|Nee</t>
  </si>
  <si>
    <t>Ja, met beide|Ja, met alleen de SCR|Ja, met alleen de risicomarge|Nee, met geen van beide|N.v.t., de Solvency II-ratio wordt niet als limiet gehanteerd</t>
  </si>
  <si>
    <t>Security lending|Kredietlijnen banken aanspreken|Asset sale programma inzetten|Monitoringsmaatregelen heroverwegen|Balans integraal rebalancen|Overig</t>
  </si>
  <si>
    <t>Maandelijks|Ieder kwartaal|Half jaarlijks|Jaarlijks|Overig</t>
  </si>
  <si>
    <t>Lapse|Claims frequency + severity increase|Derivatives|Overig</t>
  </si>
  <si>
    <t>Renterisico|Marktrisico|Lange termijn kapitaalgeneratie|Overig</t>
  </si>
  <si>
    <t>Ja, één indicator|Ja, meerdere indicatoren|Nee</t>
  </si>
  <si>
    <t>Bijsturing|Signaalfunctie|Nee|N.v.t.</t>
  </si>
  <si>
    <t>Dagelijks|Wekelijks|Maandelijks|Ieder kwartaal|Half jaarlijks|Jaarlijks|Minder dan jaarlijks</t>
  </si>
  <si>
    <t>Geen overschrijding|1 overschrijding|&gt; 1 overschrijding|N.v.t.</t>
  </si>
  <si>
    <t>Maandelijks|Ieder kwartaal|Half jaarlijks|Jaarlijks|Minder dan jaarlijks</t>
  </si>
  <si>
    <t>Voldoende|Voldoende met aanbevelingen|Onvoldoende</t>
  </si>
  <si>
    <t>Ja|Ja, o.a. een meer ‘economisch’ raamwerk|Nee</t>
  </si>
  <si>
    <t>Ja, één herstelmaatregel|Ja, minstens twee herstelmaatregelen|Nee|Doorlooptijd of impact herstelmaatregelen onbekend|Doorlooptijd én impact herstelmaatregelen onbekend</t>
  </si>
  <si>
    <t>Dividend &lt; kapitaalgeneratie|Dividend = kapitaalgeneratie|Dividend &gt; kapitaalgeneratie|N.v.t., er wordt (naar verwachting) geen dividend uitgekeerd</t>
  </si>
  <si>
    <t>Positief|Neutraal|Negatief|Oordelen diverse sleutelfuncties verschilt|Oordeel onbekend</t>
  </si>
  <si>
    <t>Conservatieve aannamen|Neutrale aannamen|Optimistische aannamen|Oordelen diverse sleutelfuncties verschillen|Oordeel onbekend</t>
  </si>
  <si>
    <t>Ja, en allemaal actueel|Ja, maar niet allemaal actueel|Nee</t>
  </si>
  <si>
    <t>Ja|Verbeterpunten zijn bekend, de status is onbekend|Nee</t>
  </si>
  <si>
    <t>Wel|Niet</t>
  </si>
  <si>
    <t>Ja|Ja, zonder UFR|Nee</t>
  </si>
  <si>
    <t>Geen enkele keer|1 keer|2 keer|Meer dan 2 keer</t>
  </si>
  <si>
    <t>Positief|Neutraal|Negatief|Onbekend</t>
  </si>
  <si>
    <t>Algemeen</t>
  </si>
  <si>
    <t>Ja, mondelinge commitment/garantie</t>
  </si>
  <si>
    <t>Ja, mondelinge commitment/garantie|Ja, schriftelijke commitment/garantie|Nee, commitment/garantie ontbreekt|N.v.t., er is geen aandeelhouder/moedermaatschappij</t>
  </si>
  <si>
    <t>Op welke wijze heeft de bevoegde actuaris / actuariële functiehouder conform artikel 48 lid 5 (S2-Directive) bevestigd dat de technische voorzieningen adequaat zijn vastgesteld?
("zij verstrekt het bestuurlijk, beleidsbepalend of toezichthoudend orgaan informatie over de betrouwbaarheid en adequaatheid van de berekening van technische voorzieningen")</t>
  </si>
  <si>
    <t xml:space="preserve">     Zo ja, wat was het oordeel?</t>
  </si>
  <si>
    <t xml:space="preserve">     Zo ja, zijn de kredietrisicolimieten per tegenpartij afhankelijk van rating niveaus?</t>
  </si>
  <si>
    <t xml:space="preserve">     Zo ja, is de omvang van de kredietrisicolimiet afhankelijk van de looptijd van de exposure?</t>
  </si>
  <si>
    <t xml:space="preserve">     Zo ja, hoeveel keyrate durations?</t>
  </si>
  <si>
    <t xml:space="preserve">     Zo ja, hoe vaak per jaar wordt de replicating portfolio berekend?</t>
  </si>
  <si>
    <t xml:space="preserve">     Zo ja, heeft de instelling back-up een clearing member? </t>
  </si>
  <si>
    <t xml:space="preserve">     Zo ja, wat is de frequentie van de managementrapportages (die worden besproken in het bestuur/directie) die inzicht geven in het liquiditeitsrisico?</t>
  </si>
  <si>
    <t xml:space="preserve">     Zo ja, met welke tweede orde effecten wordt rekening gehouden in het liquiditeitsmanagementplan?</t>
  </si>
  <si>
    <t xml:space="preserve">     Indien onderschrijdingen hebben plaatsgevonden, hoe lang heeft het (gemiddeld) geduurd voordat deze onderschrijding werd gesignaleerd?</t>
  </si>
  <si>
    <t xml:space="preserve">     Indien onderschrijdingen hebben plaatsgevonden, wat was de (gemiddelde) duur van de onderschrijding?</t>
  </si>
  <si>
    <t xml:space="preserve">     Zo ja, met welke frequentie wordt deze rapportage besproken door het bestuur / de directie?</t>
  </si>
  <si>
    <t>Kwalitatief|Kwantitatief|Beide|Eigen veiligheidsmarge boven de wettelijke solvabiliteitseis en/of onderbouwing ontbreekt</t>
  </si>
  <si>
    <t>K1</t>
  </si>
  <si>
    <t>K2</t>
  </si>
  <si>
    <t>K3</t>
  </si>
  <si>
    <t xml:space="preserve"> </t>
  </si>
  <si>
    <t>K4</t>
  </si>
  <si>
    <t>K5</t>
  </si>
  <si>
    <t xml:space="preserve">     Zo ja, wat is de eerste maatregel voor bijsturen?</t>
  </si>
  <si>
    <t xml:space="preserve">     Zo ja, wat is de tweede maatregel voor bijsturen?</t>
  </si>
  <si>
    <t xml:space="preserve">     Zo ja, wat is de derde maatregel voor bijsturen?</t>
  </si>
  <si>
    <t xml:space="preserve">     Zo ja, zijn de maatregelen voor een of meer bijsturingsmogelijkheden contractueel vastgelegd?</t>
  </si>
  <si>
    <t xml:space="preserve">     Zo ja, wat is de totale omvang van de bijsturingsmogelijkheden (in miljoenen euro's)?</t>
  </si>
  <si>
    <t>Heeft de instelling een vastgesteld schriftelijk beleid voor het beheersen van het liquiditeitsrisico? (in deze context wordt dezelfde definitie van liquiditeitsrisico gehanteerd als in de GP beheersing liquiditeitsrisico pensioenfondsen)</t>
  </si>
  <si>
    <t>Welk percentage van de rentederivaten wordt centraal geclreared (in termen van DV01)? Indien er geen sprake is van centraal geclearde derivaten, vul dan 0% in.</t>
  </si>
  <si>
    <t>Welk percentage van de valutaderivaten wordt centraal geclreared (in termen van DV01)? Indien er geen sprake is van centraal geclearde derivaten, vul dan 0% in.</t>
  </si>
  <si>
    <t>Wat is de omvang van de committed credit facilities (in duizenden euro's)? (in deze context wordt hiermee vooraf gecommiteerde cash krediet faciliteiten bedoeld met bijv. een bancaire tegenpartij)</t>
  </si>
  <si>
    <t>Heeft de instelling een vastgesteld schriftelijk beleid voor de beheersing van de rentegevoeligheid van het verschil in waardering volgens de SII-discontocurve en een discontocurve zonder UFR en VA?</t>
  </si>
  <si>
    <t>100.4</t>
  </si>
  <si>
    <t>Wat is het primaire doel van het hedge-programma?</t>
  </si>
  <si>
    <t>Beperken volatiliteit van SII eigen vermogen</t>
  </si>
  <si>
    <t>Beperken volatiliteit van SII ratio</t>
  </si>
  <si>
    <t>Beperken volatiliteit van 'economisch' eigen vermogen</t>
  </si>
  <si>
    <t>Beperken van volatiliteit 'economische' solvabiliteitsratio</t>
  </si>
  <si>
    <t>Combinatie van bovenstaande</t>
  </si>
  <si>
    <t>Matchen van ongedisconteerde kasstromen</t>
  </si>
  <si>
    <t>Er is geen doel</t>
  </si>
  <si>
    <t>Beperken volatiliteit van SII eigen vermogen|Beperken volatiliteit van SII ratio|Beperken volatiliteit van 'economisch' eigen vermogen|Beperken van volatiliteit 'economische' solvabiliteitsratio|Combinatie van bovenstaande|Matchen van ongedisconteerde kasstromen|Er is geen doel</t>
  </si>
  <si>
    <t>Houdt de instelling bij de inzet van een asset sale programma rekening met een termijn en een afslag die stijgt met de illiquiditeit van de assets?</t>
  </si>
  <si>
    <t>Heeft de instelling een periodieke managementrapportage die inzichtelijk maakt wat de omvang van de “UFR-drag” is?</t>
  </si>
  <si>
    <t>In detail|Op hoofdlijnen|Merendeel van de mutaties zijn onverklaarbaar|Geen inzicht in de oorzaken van de mutaties</t>
  </si>
  <si>
    <t>Heeft de verzekeraar een of meerdere interne modellen voor het marktrisico?</t>
  </si>
  <si>
    <t>Zijn er indicatoren gedefinieerd voor het risicoprofiel waarbuiten de modellen binnen het marktrisico niet meer geldig zijn?</t>
  </si>
  <si>
    <t>Heeft de instelling afgelopen jaar aangetoond dat de interne modellen voor het marktrisico een belangrijke rol speelt in de governance van de instelling (zoals beschreven in Artikel 41 t/m 50 Directive)?</t>
  </si>
  <si>
    <t>Heeft de instelling afgelopen jaar aangetoond dat de interne model binnen het marktrisico ongoing appropriate zijn en dat het model het risicoprofiel van de instelling representeert?</t>
  </si>
  <si>
    <t>Hoeveel T&amp;C's van de interne modellen van het marktrisico staan nog open waarvan de uiterste datum verstreken?</t>
  </si>
  <si>
    <t>Hoeveel maanden geleden is er gereviewd of de expert judgements gerelateerd aan de interne modellen binnen het marktrisico geupdate moeten worden?</t>
  </si>
  <si>
    <t>Worden de belangrijkste geidentificeerde risico's in de interne modellen binnen het marktrisico gebruikt bij het maken van beslissingen en de allocatie van kapitaal? Oftewel voldoen de interne modellen binnen het marktrisico aan de use-test?</t>
  </si>
  <si>
    <t>Heeft modelvalidatie volgens de tijdslijnen vastgelegd in het intern beleid gekeken naar de performance van de interne modellen binnen het marktrisico, the ongoing appropriateness and de resultaten van het IM getest en naast de ervaring gelegd (zoals beschreven in article 124 Directive)?</t>
  </si>
  <si>
    <t>Is er in de documentatie van de interne modellen over het marktrisico beschreven of en hoe de modellen voldoen aan article 120 t/m 124?</t>
  </si>
  <si>
    <t>Zijn de interne modellen binnen het marktrisico volledig compliant met Artikel 120 t/m 125 en dus fit-for-purpose?</t>
  </si>
  <si>
    <t>Hoeveel maanden geleden zijn de interne modellen binnen het marktrisico voor het laatst beoordeeld door DNB (door MMC of door het toevoegen van een nieuw onderdeel aan het model)?</t>
  </si>
  <si>
    <t>Hoeveel bevindingen betreffende de interne modellen binnen het marktrisico met hoge en midden prioriteit van modelvalidatie staan er momenteel langer dan één jaar open?</t>
  </si>
  <si>
    <t>Hoeveel maanden staat de langstlopende bevinding met een hoge en midden prioriteit open omtrent de interne modellen binnen het marktrisico?</t>
  </si>
  <si>
    <t>Heeft de verzekeraar een of meerdere interne modellen voor het tegenpartijkredietrisico?</t>
  </si>
  <si>
    <t>Zijn er indicatoren gedefinieerd voor het risicoprofiel waarbuiten de modellen binnen het tegenpartijkredietrisico niet meer geldig zijn?</t>
  </si>
  <si>
    <t>Heeft de instelling afgelopen jaar aangetoond dat de interne modellen voor het tegenpartijkredietrisico een belangrijke rol speelt in de governance van de instelling (zoals beschreven in Artikel 41 t/m 50 Directive)?</t>
  </si>
  <si>
    <t>Heeft de instelling afgelopen jaar aangetoond dat de interne model binnen het tegenpartijkredietrisico ongoing appropriate zijn en dat het model het risicoprofiel van de instelling representeert?</t>
  </si>
  <si>
    <t>Hoeveel T&amp;C's van de interne modellen in het tegenpartijkredietrisico staan nog open waarvan de uiterste datum verstreken?</t>
  </si>
  <si>
    <t>Hoeveel maanden geleden is er gereviewd of de expert judgements gerelateerd aan de interne modellen binnen het tegenpartijkredietrisico geupdate moeten worden?</t>
  </si>
  <si>
    <t>Worden de belangrijkste geidentificeerde risico's in de interne modellen binnen het tegenpartijkredietrisico gebruikt bij het maken van beslissingen en de allocatie van kapitaal? Oftewel voldoen de interne modellen binnen het tegenpartijkredietrisico aan de use-test?</t>
  </si>
  <si>
    <t>Heeft modelvalidatie volgens de tijdslijnen vastgelegd in het intern beleid gekeken naar de performance van de interne modellen binnen het tegenpartijkredietrisico, the ongoing appropriateness and de resultaten van het IM getest en naast de ervaring gelegd (zoals beschreven in article 124 Directive)?</t>
  </si>
  <si>
    <t>Is er in de documentatie van de interne modellen in het tegenpartijkredietrisico beschreven of en hoe de modellen voldoen aan article 120 t/m 124?</t>
  </si>
  <si>
    <t>Zijn de interne modellen binnen het tegenpartijkredietrisico volledig compliant met Artikel 120 t/m 125 en dus fit-for-purpose?</t>
  </si>
  <si>
    <t>Hoeveel maanden geleden zijn de interne modellen binnen het tegenpartijkredietrisico voor het laatst beoordeeld door DNB (door MMC of door het toevoegen van een nieuw onderdeel aan het model)?</t>
  </si>
  <si>
    <t>Hoeveel bevindingen betreffende de interne modellen binnen het tegenpartijkredietrisico met hoge en midden prioriteit van modelvalidatie staan er momenteel langer dan één jaar open?</t>
  </si>
  <si>
    <t>Hoeveel maanden staat de langstlopende bevinding met een hoge en midden prioriteit open omtrent de interne modellen binnen het tegenpartijkredietrisico?</t>
  </si>
  <si>
    <t>Heeft de verzekeraar een of meerdere interne modellen voor het verzekeringstechnisch risico?</t>
  </si>
  <si>
    <t>Zijn er indicatoren gedefinieerd voor het risicoprofiel waarbuiten de modellen binnen het verzekeringstechnisch risico niet meer geldig zijn?</t>
  </si>
  <si>
    <t>Heeft de instelling afgelopen jaar aangetoond dat de interne modellen voor het verzekeringstechnisch risico een belangrijke rol speelt in de governance van de instelling (zoals beschreven in Artikel 41 t/m 50 Directive)?</t>
  </si>
  <si>
    <t>Heeft de instelling afgelopen jaar aangetoond dat de interne model binnen het verzekeringstechnisch risico ongoing appropriate zijn en dat het model het risicoprofiel van de instelling representeert?</t>
  </si>
  <si>
    <t>Hoeveel T&amp;C's van de interne modellen in het verzekeringstechnisch risico staan nog open waarvan de uiterste datum verstreken?</t>
  </si>
  <si>
    <t>Hoeveel maanden geleden is er gereviewd of de expert judgements gerelateerd aan de interne modellen binnen het verzekeringstechnisch risico geupdate moeten worden?</t>
  </si>
  <si>
    <t>Worden de belangrijkste geidentificeerde risico's in de interne modellen binnen het verzekeringstechnisch risico gebruikt bij het maken van beslissingen en de allocatie van kapitaal? Oftewel voldoen de interne modellen binnen het verzekeringstechnisch risico aan de use-test?</t>
  </si>
  <si>
    <t>Heeft modelvalidatie volgens de tijdslijnen vastgelegd in het intern beleid gekeken naar de performance van de interne modellen binnen het verzekeringstechnisch risico, the ongoing appropriateness and de resultaten van het IM getest en naast de ervaring gelegd (zoals beschreven in article 124 Directive)?</t>
  </si>
  <si>
    <t>Is er in de documentatie van de interne modellen in deze het verzekeringstechnisch risico beschreven of en hoe de modellen voldoen aan article 120 t/m 124?</t>
  </si>
  <si>
    <t>Zijn de interne modellen binnen het verzekeringstechnisch risico volledig compliant met Artikel 120 t/m 125 en dus fit-for-purpose?</t>
  </si>
  <si>
    <t>Hoeveel maanden geleden zijn de interne modellen binnen het verzekeringstechnisch risico voor het laatst beoordeeld door DNB (door MMC of door het toevoegen van een nieuw onderdeel aan het model)?</t>
  </si>
  <si>
    <t>Hoeveel bevindingen betreffende de interne modellen binnen het verzekeringstechnisch risico met hoge en midden prioriteit van modelvalidatie staan er momenteel langer dan één jaar open?</t>
  </si>
  <si>
    <t>Hoeveel maanden staat de langstlopende bevinding met een hoge en midden prioriteit open omtrent de interne modellen binnen het verzekeringstechnisch risico?</t>
  </si>
  <si>
    <t>Heeft de verzekeraar een of meerdere interne modellen voor het renterisico?</t>
  </si>
  <si>
    <t>Zijn er indicatoren gedefinieerd voor het risicoprofiel waarbuiten de modellen binnen het renterisico niet meer geldig zijn?</t>
  </si>
  <si>
    <t>Heeft de instelling afgelopen jaar aangetoond dat de interne modellen voor het renterisico een belangrijke rol speelt in de governance van de instelling (zoals beschreven in Artikel 41 t/m 50 Directive)?</t>
  </si>
  <si>
    <t>Heeft de instelling afgelopen jaar aangetoond dat de interne model binnen het renterisico ongoing appropriate zijn en dat het model het risicoprofiel van de instelling representeert?</t>
  </si>
  <si>
    <t>Hoeveel T&amp;C's van de interne modellen in het renterisico staan nog open waarvan de uiterste datum verstreken?</t>
  </si>
  <si>
    <t>Hoeveel maanden geleden is er gereviewd of de expert judgements gerelateerd aan de interne modellen binnen het renterisico geupdate moeten worden?</t>
  </si>
  <si>
    <t>Worden de belangrijkste geidentificeerde risico's in de interne modellen binnen het renterisico gebruikt bij het maken van beslissingen en de allocatie van kapitaal? Oftewel voldoen de interne modellen binnen het renterisico aan de use-test?</t>
  </si>
  <si>
    <t>Heeft modelvalidatie volgens de tijdslijnen vastgelegd in het intern beleid gekeken naar de performance van de interne modellen binnen het renterisico, the ongoing appropriateness and de resultaten van het IM getest en naast de ervaring gelegd (zoals beschreven in article 124 Directive)?</t>
  </si>
  <si>
    <t>Is er in de documentatie van de interne modellen in het renterisico beschreven of en hoe de modellen voldoen aan article 120 t/m 124?</t>
  </si>
  <si>
    <t>Zijn de interne modellen binnen het renterisico volledig compliant met Artikel 120 t/m 125 en dus fit-for-purpose?</t>
  </si>
  <si>
    <t>Hoeveel maanden geleden zijn de interne modellen binnen het renterisico voor het laatst beoordeeld door DNB (door MMC of door het toevoegen van een nieuw onderdeel aan het model)?</t>
  </si>
  <si>
    <t>Hoeveel bevindingen betreffende de interne modellen binnen het renterisico met hoge en midden prioriteit van modelvalidatie staan er momenteel langer dan één jaar open?</t>
  </si>
  <si>
    <t>Hoeveel maanden staat de langstlopende bevinding met een hoge en midden prioriteit open omtrent de interne modellen binnen het renterisico?</t>
  </si>
  <si>
    <t>Niet binnen de tijdslijnen</t>
  </si>
  <si>
    <t>Ja|Niet binnen de tijdslijnen|Deels|Nee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</si>
</sst>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8.5"/>
      <color theme="1"/>
      <name val="Verdana"/>
      <family val="2"/>
    </font>
    <font>
      <b/>
      <sz val="8.5"/>
      <color theme="1"/>
      <name val="Verdana"/>
      <family val="2"/>
    </font>
    <font>
      <sz val="8"/>
      <color theme="1"/>
      <name val="Verdana"/>
      <family val="2"/>
    </font>
    <font>
      <vertAlign val="superscript"/>
      <sz val="8.5"/>
      <color theme="1"/>
      <name val="Verdana"/>
      <family val="2"/>
    </font>
    <font>
      <b/>
      <sz val="11"/>
      <color theme="1"/>
      <name val="Calibri"/>
      <family val="2"/>
      <scheme val="minor"/>
    </font>
    <font>
      <b/>
      <sz val="10"/>
      <color theme="1"/>
      <name val="Verdana"/>
      <family val="2"/>
    </font>
    <font>
      <sz val="9"/>
      <color theme="1"/>
      <name val="Verdana"/>
      <family val="2"/>
    </font>
    <font>
      <sz val="8"/>
      <color theme="1"/>
      <name val="Arial"/>
      <family val="2"/>
    </font>
    <font>
      <b/>
      <sz val="9"/>
      <color rgb="FFFF0000"/>
      <name val="Verdana"/>
      <family val="2"/>
    </font>
    <font>
      <sz val="8"/>
      <color rgb="FF0000FF"/>
      <name val="Verdana"/>
      <family val="2"/>
    </font>
    <font>
      <sz val="8"/>
      <name val="Verdana"/>
      <family val="2"/>
    </font>
    <font>
      <sz val="11"/>
      <color theme="0" tint="-4.9989318521683403E-2"/>
      <name val="Calibri"/>
      <family val="2"/>
      <scheme val="minor"/>
    </font>
    <font>
      <sz val="8.5"/>
      <color theme="0" tint="-4.9989318521683403E-2"/>
      <name val="Verdana"/>
      <family val="2"/>
    </font>
    <font>
      <sz val="8"/>
      <color theme="0" tint="-4.9989318521683403E-2"/>
      <name val="Verdana"/>
      <family val="2"/>
    </font>
    <font>
      <sz val="8.5"/>
      <name val="Verdana"/>
      <family val="2"/>
    </font>
    <font>
      <b/>
      <sz val="8"/>
      <name val="Verdana"/>
      <family val="2"/>
    </font>
    <font>
      <vertAlign val="superscript"/>
      <sz val="8.5"/>
      <name val="Verdana"/>
      <family val="2"/>
    </font>
  </fonts>
  <fills count="10">
    <fill>
      <patternFill patternType="none"/>
    </fill>
    <fill>
      <patternFill patternType="gray125"/>
    </fill>
    <fill>
      <patternFill patternType="solid">
        <fgColor rgb="FFBDD6EE"/>
        <bgColor indexed="64"/>
      </patternFill>
    </fill>
    <fill>
      <patternFill patternType="solid">
        <fgColor rgb="FFEDEDED"/>
        <bgColor indexed="64"/>
      </patternFill>
    </fill>
    <fill>
      <patternFill patternType="solid">
        <fgColor theme="7" tint="0.59999389629810485"/>
        <bgColor indexed="64"/>
      </patternFill>
    </fill>
    <fill>
      <patternFill patternType="solid">
        <fgColor rgb="FF84CEC7"/>
        <bgColor indexed="64"/>
      </patternFill>
    </fill>
    <fill>
      <patternFill patternType="solid">
        <fgColor rgb="FFFFFFB9"/>
        <bgColor indexed="64"/>
      </patternFill>
    </fill>
    <fill>
      <patternFill patternType="solid">
        <fgColor rgb="FFD7CCAF"/>
        <bgColor indexed="64"/>
      </patternFill>
    </fill>
    <fill>
      <patternFill patternType="solid">
        <fgColor theme="0" tint="-4.9989318521683403E-2"/>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FFFFB9"/>
      </right>
      <top style="thin">
        <color rgb="FF000000"/>
      </top>
      <bottom style="thin">
        <color rgb="FF000000"/>
      </bottom>
      <diagonal/>
    </border>
    <border>
      <left style="thin">
        <color rgb="FFFFFFB9"/>
      </left>
      <right style="thin">
        <color rgb="FFFFFFB9"/>
      </right>
      <top style="thin">
        <color rgb="FF000000"/>
      </top>
      <bottom style="thin">
        <color rgb="FF000000"/>
      </bottom>
      <diagonal/>
    </border>
    <border>
      <left style="thin">
        <color indexed="64"/>
      </left>
      <right style="thin">
        <color rgb="FFFFFFB9"/>
      </right>
      <top style="thin">
        <color rgb="FF000000"/>
      </top>
      <bottom style="thin">
        <color rgb="FF000000"/>
      </bottom>
      <diagonal/>
    </border>
    <border>
      <left style="thin">
        <color indexed="64"/>
      </left>
      <right style="thin">
        <color rgb="FFFFFFB9"/>
      </right>
      <top style="thin">
        <color indexed="64"/>
      </top>
      <bottom style="thin">
        <color rgb="FF000000"/>
      </bottom>
      <diagonal/>
    </border>
    <border>
      <left style="thin">
        <color rgb="FFFFFFB9"/>
      </left>
      <right style="thin">
        <color rgb="FFFFFFB9"/>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70">
    <xf numFmtId="0" fontId="0" fillId="0" borderId="0" xfId="0"/>
    <xf numFmtId="0" fontId="3" fillId="7" borderId="1" xfId="0" applyFont="1" applyFill="1" applyBorder="1" applyAlignment="1" applyProtection="1">
      <alignment horizontal="left" vertical="top"/>
      <protection locked="0"/>
    </xf>
    <xf numFmtId="0" fontId="3" fillId="7" borderId="1" xfId="0" applyFont="1" applyFill="1" applyBorder="1" applyAlignment="1" applyProtection="1">
      <alignment horizontal="left" vertical="top"/>
      <protection hidden="1"/>
    </xf>
    <xf numFmtId="0" fontId="10" fillId="6" borderId="10" xfId="0" applyFont="1" applyFill="1" applyBorder="1" applyAlignment="1" applyProtection="1">
      <alignment horizontal="left" vertical="top" wrapText="1"/>
      <protection hidden="1"/>
    </xf>
    <xf numFmtId="0" fontId="10" fillId="6" borderId="9" xfId="0" applyFont="1" applyFill="1" applyBorder="1" applyAlignment="1" applyProtection="1">
      <alignment horizontal="left" vertical="top" wrapText="1"/>
      <protection hidden="1"/>
    </xf>
    <xf numFmtId="0" fontId="10" fillId="6" borderId="8" xfId="0" applyFont="1" applyFill="1" applyBorder="1" applyAlignment="1" applyProtection="1">
      <alignment horizontal="left" vertical="top" wrapText="1"/>
      <protection hidden="1"/>
    </xf>
    <xf numFmtId="0" fontId="0" fillId="8" borderId="0" xfId="0" applyFill="1" applyProtection="1">
      <protection hidden="1"/>
    </xf>
    <xf numFmtId="0" fontId="8" fillId="8" borderId="0" xfId="0" applyFont="1" applyFill="1" applyProtection="1">
      <protection hidden="1"/>
    </xf>
    <xf numFmtId="0" fontId="12" fillId="8" borderId="0" xfId="0" applyFont="1" applyFill="1" applyProtection="1">
      <protection hidden="1"/>
    </xf>
    <xf numFmtId="0" fontId="0" fillId="8" borderId="0" xfId="0" quotePrefix="1" applyFill="1" applyProtection="1">
      <protection hidden="1"/>
    </xf>
    <xf numFmtId="0" fontId="7" fillId="8" borderId="0" xfId="0" applyFont="1" applyFill="1" applyBorder="1" applyAlignment="1" applyProtection="1">
      <alignment vertical="center" textRotation="90" wrapText="1"/>
      <protection hidden="1"/>
    </xf>
    <xf numFmtId="0" fontId="7" fillId="8" borderId="0" xfId="0" applyFont="1" applyFill="1" applyBorder="1" applyAlignment="1" applyProtection="1">
      <alignment vertical="center" wrapText="1"/>
      <protection hidden="1"/>
    </xf>
    <xf numFmtId="0" fontId="9" fillId="8" borderId="0" xfId="0" applyFont="1" applyFill="1" applyBorder="1" applyAlignment="1" applyProtection="1">
      <alignment horizontal="center" vertical="center" wrapText="1"/>
      <protection hidden="1"/>
    </xf>
    <xf numFmtId="0" fontId="1" fillId="8" borderId="0" xfId="0" applyFont="1" applyFill="1" applyAlignment="1" applyProtection="1">
      <alignment vertical="top" wrapText="1"/>
      <protection hidden="1"/>
    </xf>
    <xf numFmtId="0" fontId="0" fillId="8" borderId="0" xfId="0" applyFill="1" applyAlignment="1" applyProtection="1">
      <protection hidden="1"/>
    </xf>
    <xf numFmtId="0" fontId="5" fillId="8" borderId="0" xfId="0" applyFont="1" applyFill="1" applyAlignment="1" applyProtection="1">
      <protection hidden="1"/>
    </xf>
    <xf numFmtId="0" fontId="11" fillId="8" borderId="0" xfId="0" applyFont="1" applyFill="1" applyBorder="1" applyAlignment="1" applyProtection="1">
      <alignment vertical="top" wrapText="1"/>
      <protection hidden="1"/>
    </xf>
    <xf numFmtId="0" fontId="13" fillId="8" borderId="0" xfId="0" applyFont="1" applyFill="1" applyBorder="1" applyAlignment="1" applyProtection="1">
      <alignment horizontal="left" wrapText="1"/>
      <protection hidden="1"/>
    </xf>
    <xf numFmtId="0" fontId="14" fillId="8" borderId="0" xfId="0" applyFont="1" applyFill="1" applyBorder="1" applyAlignment="1" applyProtection="1">
      <alignment horizontal="left" vertical="top" wrapText="1"/>
      <protection hidden="1"/>
    </xf>
    <xf numFmtId="0" fontId="14" fillId="8" borderId="0" xfId="0" applyFont="1" applyFill="1" applyBorder="1" applyAlignment="1" applyProtection="1">
      <alignment horizontal="left" wrapText="1"/>
      <protection hidden="1"/>
    </xf>
    <xf numFmtId="0" fontId="14" fillId="8" borderId="0" xfId="0" applyFont="1" applyFill="1" applyBorder="1" applyAlignment="1" applyProtection="1">
      <alignment horizontal="left" vertical="top" wrapText="1"/>
      <protection locked="0"/>
    </xf>
    <xf numFmtId="0" fontId="3" fillId="8" borderId="0" xfId="0" applyFont="1" applyFill="1" applyProtection="1">
      <protection hidden="1"/>
    </xf>
    <xf numFmtId="0" fontId="15" fillId="5" borderId="1" xfId="0" applyFont="1" applyFill="1" applyBorder="1" applyAlignment="1" applyProtection="1">
      <alignment horizontal="left" wrapText="1"/>
      <protection hidden="1"/>
    </xf>
    <xf numFmtId="0" fontId="1" fillId="4" borderId="5" xfId="0" applyFont="1" applyFill="1" applyBorder="1" applyAlignment="1" applyProtection="1">
      <alignment wrapText="1"/>
      <protection locked="0"/>
    </xf>
    <xf numFmtId="0" fontId="1" fillId="4" borderId="1" xfId="0" applyFont="1" applyFill="1" applyBorder="1" applyAlignment="1" applyProtection="1">
      <alignment wrapText="1"/>
      <protection locked="0"/>
    </xf>
    <xf numFmtId="3" fontId="1" fillId="4" borderId="7" xfId="0" applyNumberFormat="1" applyFont="1" applyFill="1" applyBorder="1" applyAlignment="1" applyProtection="1">
      <alignment horizontal="left" wrapText="1"/>
      <protection locked="0"/>
    </xf>
    <xf numFmtId="0" fontId="2" fillId="3" borderId="1" xfId="0" applyFont="1" applyFill="1" applyBorder="1" applyAlignment="1" applyProtection="1">
      <protection hidden="1"/>
    </xf>
    <xf numFmtId="0" fontId="0" fillId="8" borderId="14" xfId="0" applyFill="1" applyBorder="1" applyAlignment="1" applyProtection="1">
      <protection hidden="1"/>
    </xf>
    <xf numFmtId="0" fontId="0" fillId="8" borderId="15" xfId="0" applyFill="1" applyBorder="1" applyAlignment="1" applyProtection="1">
      <protection hidden="1"/>
    </xf>
    <xf numFmtId="0" fontId="15" fillId="4" borderId="1" xfId="0" applyFont="1" applyFill="1" applyBorder="1" applyAlignment="1" applyProtection="1">
      <alignment wrapText="1"/>
      <protection locked="0"/>
    </xf>
    <xf numFmtId="3" fontId="1" fillId="4" borderId="1" xfId="0" applyNumberFormat="1" applyFont="1" applyFill="1" applyBorder="1" applyAlignment="1" applyProtection="1">
      <alignment horizontal="left" wrapText="1"/>
      <protection locked="0"/>
    </xf>
    <xf numFmtId="1" fontId="1" fillId="4" borderId="1" xfId="0" applyNumberFormat="1" applyFont="1" applyFill="1" applyBorder="1" applyAlignment="1" applyProtection="1">
      <alignment wrapText="1"/>
      <protection locked="0"/>
    </xf>
    <xf numFmtId="3" fontId="1" fillId="4" borderId="6" xfId="0" applyNumberFormat="1" applyFont="1" applyFill="1" applyBorder="1" applyAlignment="1" applyProtection="1">
      <alignment horizontal="left" wrapText="1"/>
      <protection locked="0"/>
    </xf>
    <xf numFmtId="164" fontId="1" fillId="4" borderId="1" xfId="0" applyNumberFormat="1" applyFont="1" applyFill="1" applyBorder="1" applyAlignment="1" applyProtection="1">
      <alignment horizontal="left" wrapText="1"/>
      <protection locked="0"/>
    </xf>
    <xf numFmtId="1" fontId="1" fillId="4" borderId="6" xfId="0" applyNumberFormat="1" applyFont="1" applyFill="1" applyBorder="1" applyAlignment="1" applyProtection="1">
      <alignment wrapText="1"/>
      <protection locked="0"/>
    </xf>
    <xf numFmtId="3" fontId="15" fillId="4" borderId="1" xfId="0" applyNumberFormat="1" applyFont="1" applyFill="1" applyBorder="1" applyAlignment="1" applyProtection="1">
      <alignment horizontal="left" wrapText="1"/>
      <protection locked="0"/>
    </xf>
    <xf numFmtId="14" fontId="15" fillId="4" borderId="1" xfId="0" applyNumberFormat="1" applyFont="1" applyFill="1" applyBorder="1" applyAlignment="1" applyProtection="1">
      <alignment horizontal="left" wrapText="1"/>
      <protection locked="0"/>
    </xf>
    <xf numFmtId="0" fontId="0" fillId="8" borderId="0" xfId="0" applyFill="1" applyAlignment="1" applyProtection="1">
      <alignment wrapText="1"/>
      <protection hidden="1"/>
    </xf>
    <xf numFmtId="3" fontId="1" fillId="4" borderId="5" xfId="0" applyNumberFormat="1" applyFont="1" applyFill="1" applyBorder="1" applyAlignment="1" applyProtection="1">
      <alignment horizontal="left" wrapText="1"/>
      <protection locked="0"/>
    </xf>
    <xf numFmtId="0" fontId="1" fillId="8" borderId="0" xfId="0" applyFont="1" applyFill="1" applyAlignment="1" applyProtection="1">
      <alignment wrapText="1"/>
      <protection hidden="1"/>
    </xf>
    <xf numFmtId="0" fontId="13" fillId="8" borderId="0" xfId="0" applyFont="1" applyFill="1" applyAlignment="1" applyProtection="1">
      <alignment wrapText="1"/>
      <protection hidden="1"/>
    </xf>
    <xf numFmtId="1" fontId="1" fillId="4" borderId="1" xfId="0" applyNumberFormat="1" applyFont="1" applyFill="1" applyBorder="1" applyAlignment="1" applyProtection="1">
      <alignment horizontal="left" wrapText="1"/>
      <protection locked="0"/>
    </xf>
    <xf numFmtId="164" fontId="15" fillId="4" borderId="1" xfId="0" applyNumberFormat="1" applyFont="1" applyFill="1" applyBorder="1" applyAlignment="1" applyProtection="1">
      <alignment horizontal="left" wrapText="1"/>
      <protection locked="0"/>
    </xf>
    <xf numFmtId="0" fontId="12" fillId="8" borderId="0" xfId="0" applyFont="1" applyFill="1" applyBorder="1" applyAlignment="1" applyProtection="1">
      <protection hidden="1"/>
    </xf>
    <xf numFmtId="0" fontId="12" fillId="8" borderId="0" xfId="0" applyFont="1" applyFill="1" applyAlignment="1" applyProtection="1">
      <protection hidden="1"/>
    </xf>
    <xf numFmtId="0" fontId="13" fillId="8" borderId="0" xfId="0" applyFont="1" applyFill="1" applyAlignment="1" applyProtection="1">
      <protection hidden="1"/>
    </xf>
    <xf numFmtId="0" fontId="13" fillId="8" borderId="0" xfId="0" applyFont="1" applyFill="1" applyProtection="1">
      <protection hidden="1"/>
    </xf>
    <xf numFmtId="0" fontId="1" fillId="8" borderId="0" xfId="0" applyFont="1" applyFill="1" applyProtection="1">
      <protection hidden="1"/>
    </xf>
    <xf numFmtId="0" fontId="13" fillId="8" borderId="0" xfId="0" applyFont="1" applyFill="1" applyAlignment="1" applyProtection="1">
      <alignment horizontal="center" vertical="center"/>
      <protection hidden="1"/>
    </xf>
    <xf numFmtId="0" fontId="12" fillId="8" borderId="0" xfId="0" applyFont="1" applyFill="1" applyBorder="1" applyAlignment="1" applyProtection="1">
      <alignment wrapText="1"/>
      <protection hidden="1"/>
    </xf>
    <xf numFmtId="0" fontId="12" fillId="8" borderId="0" xfId="0" applyFont="1" applyFill="1" applyAlignment="1" applyProtection="1">
      <alignment vertical="top"/>
      <protection hidden="1"/>
    </xf>
    <xf numFmtId="0" fontId="13" fillId="8" borderId="0" xfId="0" applyFont="1" applyFill="1" applyAlignment="1" applyProtection="1">
      <alignment vertical="top" wrapText="1"/>
      <protection hidden="1"/>
    </xf>
    <xf numFmtId="3" fontId="1" fillId="4" borderId="6" xfId="0" applyNumberFormat="1" applyFont="1" applyFill="1" applyBorder="1" applyAlignment="1" applyProtection="1">
      <alignment horizontal="left" wrapText="1"/>
      <protection locked="0"/>
    </xf>
    <xf numFmtId="3" fontId="1" fillId="4" borderId="6" xfId="0" applyNumberFormat="1" applyFont="1" applyFill="1" applyBorder="1" applyAlignment="1" applyProtection="1">
      <alignment horizontal="left" wrapText="1"/>
      <protection locked="0"/>
    </xf>
    <xf numFmtId="3" fontId="1" fillId="4" borderId="6" xfId="0" applyNumberFormat="1" applyFont="1" applyFill="1" applyBorder="1" applyAlignment="1" applyProtection="1">
      <alignment horizontal="left" wrapText="1"/>
      <protection locked="0"/>
    </xf>
    <xf numFmtId="0" fontId="13" fillId="8" borderId="0" xfId="0" applyFont="1" applyFill="1" applyAlignment="1" applyProtection="1">
      <alignment horizontal="center" vertical="center"/>
      <protection hidden="1"/>
    </xf>
    <xf numFmtId="0" fontId="13" fillId="8" borderId="0" xfId="0" applyFont="1" applyFill="1" applyBorder="1" applyAlignment="1" applyProtection="1">
      <alignment horizontal="center" vertical="center" wrapText="1"/>
      <protection hidden="1"/>
    </xf>
    <xf numFmtId="0" fontId="13" fillId="8" borderId="0" xfId="0" applyFont="1" applyFill="1" applyAlignment="1" applyProtection="1">
      <alignment horizontal="center" vertical="center" wrapText="1"/>
      <protection hidden="1"/>
    </xf>
    <xf numFmtId="0" fontId="10" fillId="6" borderId="11" xfId="0" applyFont="1" applyFill="1" applyBorder="1" applyAlignment="1" applyProtection="1">
      <alignment horizontal="left" vertical="top" wrapText="1"/>
      <protection hidden="1"/>
    </xf>
    <xf numFmtId="0" fontId="10" fillId="6" borderId="13" xfId="0" applyFont="1" applyFill="1" applyBorder="1" applyAlignment="1" applyProtection="1">
      <alignment horizontal="left" vertical="top" wrapText="1"/>
      <protection hidden="1"/>
    </xf>
    <xf numFmtId="0" fontId="10" fillId="6" borderId="10" xfId="0" applyFont="1" applyFill="1" applyBorder="1" applyAlignment="1" applyProtection="1">
      <alignment horizontal="left" vertical="top" wrapText="1"/>
      <protection hidden="1"/>
    </xf>
    <xf numFmtId="0" fontId="10" fillId="6" borderId="12" xfId="0" applyFont="1" applyFill="1" applyBorder="1" applyAlignment="1" applyProtection="1">
      <alignment horizontal="left" vertical="top" wrapText="1"/>
      <protection hidden="1"/>
    </xf>
    <xf numFmtId="0" fontId="10" fillId="6" borderId="8" xfId="0" applyFont="1" applyFill="1" applyBorder="1" applyAlignment="1" applyProtection="1">
      <alignment horizontal="left" vertical="top" wrapText="1"/>
      <protection hidden="1"/>
    </xf>
    <xf numFmtId="0" fontId="6" fillId="2" borderId="1" xfId="0" applyFont="1" applyFill="1" applyBorder="1" applyAlignment="1" applyProtection="1">
      <alignment horizontal="center" wrapText="1"/>
      <protection hidden="1"/>
    </xf>
    <xf numFmtId="0" fontId="1" fillId="3" borderId="1" xfId="0" applyFont="1" applyFill="1" applyBorder="1" applyAlignment="1" applyProtection="1">
      <alignment horizontal="left"/>
      <protection hidden="1"/>
    </xf>
    <xf numFmtId="0" fontId="2" fillId="3" borderId="1" xfId="0" applyFont="1" applyFill="1" applyBorder="1" applyAlignment="1" applyProtection="1">
      <alignment horizontal="left" wrapText="1"/>
      <protection hidden="1"/>
    </xf>
    <xf numFmtId="0" fontId="2" fillId="9" borderId="1" xfId="0" applyFont="1" applyFill="1" applyBorder="1" applyAlignment="1" applyProtection="1">
      <alignment horizontal="center" wrapText="1"/>
      <protection hidden="1"/>
    </xf>
    <xf numFmtId="0" fontId="2" fillId="3" borderId="2" xfId="0" applyFont="1" applyFill="1" applyBorder="1" applyAlignment="1" applyProtection="1">
      <alignment horizontal="left" wrapText="1"/>
      <protection hidden="1"/>
    </xf>
    <xf numFmtId="0" fontId="2" fillId="3" borderId="3" xfId="0" applyFont="1" applyFill="1" applyBorder="1" applyAlignment="1" applyProtection="1">
      <alignment horizontal="left" wrapText="1"/>
      <protection hidden="1"/>
    </xf>
    <xf numFmtId="0" fontId="2" fillId="3" borderId="4" xfId="0" applyFont="1" applyFill="1" applyBorder="1" applyAlignment="1" applyProtection="1">
      <alignment horizontal="left" wrapText="1"/>
      <protection hidden="1"/>
    </xf>
  </cellXfs>
  <cellStyles count="1">
    <cellStyle name="Standaard" xfId="0" builtinId="0"/>
  </cellStyles>
  <dxfs count="24">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color theme="1"/>
      </font>
      <fill>
        <patternFill>
          <bgColor rgb="FFFFE699"/>
        </patternFill>
      </fill>
      <border>
        <left style="thin">
          <color auto="1"/>
        </left>
        <right style="thin">
          <color auto="1"/>
        </right>
        <top style="thin">
          <color auto="1"/>
        </top>
        <bottom style="thin">
          <color auto="1"/>
        </bottom>
        <vertical/>
        <horizontal/>
      </border>
    </dxf>
    <dxf>
      <font>
        <strike/>
        <color theme="1" tint="0.499984740745262"/>
      </font>
      <fill>
        <patternFill>
          <bgColor theme="2"/>
        </patternFill>
      </fill>
    </dxf>
    <dxf>
      <font>
        <color theme="1"/>
      </font>
      <fill>
        <patternFill>
          <bgColor rgb="FFFFE699"/>
        </patternFill>
      </fill>
      <border>
        <left style="thin">
          <color auto="1"/>
        </left>
        <right style="thin">
          <color auto="1"/>
        </right>
        <top style="thin">
          <color auto="1"/>
        </top>
        <bottom style="thin">
          <color auto="1"/>
        </bottom>
        <vertical/>
        <horizontal/>
      </border>
    </dxf>
    <dxf>
      <font>
        <color theme="1"/>
      </font>
      <fill>
        <patternFill>
          <bgColor rgb="FFFFE699"/>
        </patternFill>
      </fill>
      <border>
        <left style="thin">
          <color auto="1"/>
        </left>
        <right style="thin">
          <color auto="1"/>
        </right>
        <top style="thin">
          <color auto="1"/>
        </top>
        <bottom style="thin">
          <color auto="1"/>
        </bottom>
        <vertical/>
        <horizontal/>
      </border>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strike/>
        <color theme="1" tint="0.499984740745262"/>
      </font>
      <fill>
        <patternFill>
          <bgColor theme="2"/>
        </patternFill>
      </fill>
    </dxf>
    <dxf>
      <font>
        <color auto="1"/>
      </font>
      <fill>
        <patternFill>
          <bgColor rgb="FFD7CCAF"/>
        </patternFill>
      </fill>
      <border>
        <left style="thin">
          <color auto="1"/>
        </left>
        <right style="thin">
          <color auto="1"/>
        </right>
        <top style="thin">
          <color auto="1"/>
        </top>
        <bottom style="thin">
          <color auto="1"/>
        </bottom>
      </border>
    </dxf>
    <dxf>
      <font>
        <color rgb="FF0000FF"/>
      </font>
      <fill>
        <patternFill>
          <bgColor rgb="FFFFFFB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E699"/>
      <color rgb="FFEDEDED"/>
      <color rgb="FF84CEC7"/>
      <color rgb="FFD7CCAF"/>
      <color rgb="FF0000FF"/>
      <color rgb="FFFFFF00"/>
      <color rgb="FFFFFFB9"/>
      <color rgb="FFBDD6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0E3D8-E30C-4246-8B7A-285B727290E9}">
  <dimension ref="A1:Z20"/>
  <sheetViews>
    <sheetView zoomScale="90" zoomScaleNormal="90" workbookViewId="0">
      <selection activeCell="A9" sqref="A9"/>
    </sheetView>
  </sheetViews>
  <sheetFormatPr defaultRowHeight="14.4" x14ac:dyDescent="0.3"/>
  <cols>
    <col min="1" max="1" width="22.77734375" bestFit="1" customWidth="1"/>
    <col min="2" max="2" width="20.88671875" bestFit="1" customWidth="1"/>
    <col min="3" max="3" width="36.33203125" bestFit="1" customWidth="1"/>
    <col min="4" max="4" width="18.33203125" bestFit="1" customWidth="1"/>
    <col min="5" max="5" width="33" bestFit="1" customWidth="1"/>
    <col min="6" max="6" width="29" bestFit="1" customWidth="1"/>
    <col min="7" max="7" width="79.33203125" customWidth="1"/>
    <col min="8" max="8" width="18" bestFit="1" customWidth="1"/>
    <col min="9" max="9" width="26.33203125" bestFit="1" customWidth="1"/>
    <col min="10" max="10" width="21.5546875" customWidth="1"/>
    <col min="11" max="11" width="24.33203125" bestFit="1" customWidth="1"/>
    <col min="12" max="12" width="81.33203125" customWidth="1"/>
    <col min="13" max="13" width="45.33203125" customWidth="1"/>
    <col min="14" max="14" width="48.5546875" customWidth="1"/>
    <col min="15" max="15" width="51.5546875" bestFit="1" customWidth="1"/>
    <col min="16" max="16" width="54.33203125" customWidth="1"/>
    <col min="17" max="17" width="30.88671875" bestFit="1" customWidth="1"/>
    <col min="18" max="18" width="37.88671875" customWidth="1"/>
    <col min="19" max="19" width="39.109375" bestFit="1" customWidth="1"/>
    <col min="20" max="20" width="7.44140625" customWidth="1"/>
    <col min="21" max="21" width="14.44140625" bestFit="1" customWidth="1"/>
    <col min="22" max="22" width="40.33203125" bestFit="1" customWidth="1"/>
    <col min="23" max="23" width="16.88671875" bestFit="1" customWidth="1"/>
    <col min="24" max="24" width="10" bestFit="1" customWidth="1"/>
    <col min="25" max="25" width="26" bestFit="1" customWidth="1"/>
    <col min="26" max="26" width="43.88671875" bestFit="1" customWidth="1"/>
  </cols>
  <sheetData>
    <row r="1" spans="1:26" x14ac:dyDescent="0.3">
      <c r="A1" t="s">
        <v>35</v>
      </c>
      <c r="B1" t="s">
        <v>37</v>
      </c>
      <c r="C1" t="s">
        <v>39</v>
      </c>
      <c r="D1" t="s">
        <v>35</v>
      </c>
      <c r="E1" t="s">
        <v>57</v>
      </c>
      <c r="F1" t="s">
        <v>61</v>
      </c>
      <c r="G1" t="s">
        <v>66</v>
      </c>
      <c r="H1" t="s">
        <v>35</v>
      </c>
      <c r="I1" t="s">
        <v>70</v>
      </c>
      <c r="J1" t="s">
        <v>70</v>
      </c>
      <c r="K1" t="s">
        <v>37</v>
      </c>
      <c r="L1" t="s">
        <v>78</v>
      </c>
      <c r="M1" t="s">
        <v>35</v>
      </c>
      <c r="N1" t="s">
        <v>83</v>
      </c>
      <c r="O1" t="s">
        <v>419</v>
      </c>
      <c r="P1" t="s">
        <v>91</v>
      </c>
      <c r="Q1" t="s">
        <v>95</v>
      </c>
      <c r="R1" t="s">
        <v>99</v>
      </c>
      <c r="S1" t="s">
        <v>103</v>
      </c>
      <c r="T1" t="s">
        <v>107</v>
      </c>
      <c r="U1" t="s">
        <v>35</v>
      </c>
      <c r="V1" t="s">
        <v>88</v>
      </c>
      <c r="W1" t="s">
        <v>110</v>
      </c>
      <c r="X1" t="s">
        <v>99</v>
      </c>
      <c r="Y1" t="s">
        <v>162</v>
      </c>
      <c r="Z1" t="s">
        <v>217</v>
      </c>
    </row>
    <row r="2" spans="1:26" x14ac:dyDescent="0.3">
      <c r="A2" t="s">
        <v>36</v>
      </c>
      <c r="B2" t="s">
        <v>38</v>
      </c>
      <c r="C2" t="s">
        <v>40</v>
      </c>
      <c r="D2" t="s">
        <v>36</v>
      </c>
      <c r="E2" t="s">
        <v>58</v>
      </c>
      <c r="F2" t="s">
        <v>62</v>
      </c>
      <c r="G2" t="s">
        <v>67</v>
      </c>
      <c r="H2" t="s">
        <v>36</v>
      </c>
      <c r="I2" t="s">
        <v>71</v>
      </c>
      <c r="J2" t="s">
        <v>71</v>
      </c>
      <c r="K2" t="s">
        <v>77</v>
      </c>
      <c r="L2" t="s">
        <v>79</v>
      </c>
      <c r="M2" t="s">
        <v>82</v>
      </c>
      <c r="N2" t="s">
        <v>84</v>
      </c>
      <c r="O2" t="s">
        <v>89</v>
      </c>
      <c r="P2" t="s">
        <v>92</v>
      </c>
      <c r="Q2" t="s">
        <v>96</v>
      </c>
      <c r="R2" t="s">
        <v>100</v>
      </c>
      <c r="S2" t="s">
        <v>104</v>
      </c>
      <c r="T2" t="s">
        <v>106</v>
      </c>
      <c r="U2" t="s">
        <v>108</v>
      </c>
      <c r="V2" t="s">
        <v>89</v>
      </c>
      <c r="W2" t="s">
        <v>111</v>
      </c>
      <c r="X2" t="s">
        <v>100</v>
      </c>
      <c r="Y2" t="s">
        <v>163</v>
      </c>
      <c r="Z2" t="s">
        <v>218</v>
      </c>
    </row>
    <row r="3" spans="1:26" x14ac:dyDescent="0.3">
      <c r="A3" t="s">
        <v>41</v>
      </c>
      <c r="B3" t="s">
        <v>36</v>
      </c>
      <c r="C3" t="s">
        <v>41</v>
      </c>
      <c r="D3" t="s">
        <v>42</v>
      </c>
      <c r="E3" t="s">
        <v>59</v>
      </c>
      <c r="F3" t="s">
        <v>63</v>
      </c>
      <c r="G3" t="s">
        <v>68</v>
      </c>
      <c r="H3" t="s">
        <v>69</v>
      </c>
      <c r="I3" t="s">
        <v>72</v>
      </c>
      <c r="J3" t="s">
        <v>72</v>
      </c>
      <c r="K3" t="s">
        <v>38</v>
      </c>
      <c r="L3" t="s">
        <v>80</v>
      </c>
      <c r="M3" t="s">
        <v>36</v>
      </c>
      <c r="N3" t="s">
        <v>85</v>
      </c>
      <c r="O3" t="s">
        <v>90</v>
      </c>
      <c r="P3" t="s">
        <v>93</v>
      </c>
      <c r="Q3" t="s">
        <v>97</v>
      </c>
      <c r="R3" t="s">
        <v>101</v>
      </c>
      <c r="S3" t="s">
        <v>105</v>
      </c>
      <c r="T3" t="s">
        <v>41</v>
      </c>
      <c r="U3" t="s">
        <v>36</v>
      </c>
      <c r="V3" t="s">
        <v>90</v>
      </c>
      <c r="W3" t="s">
        <v>134</v>
      </c>
      <c r="X3" t="s">
        <v>101</v>
      </c>
      <c r="Y3" t="s">
        <v>36</v>
      </c>
      <c r="Z3" t="s">
        <v>219</v>
      </c>
    </row>
    <row r="4" spans="1:26" x14ac:dyDescent="0.3">
      <c r="D4" t="s">
        <v>41</v>
      </c>
      <c r="E4" t="s">
        <v>60</v>
      </c>
      <c r="F4" t="s">
        <v>64</v>
      </c>
      <c r="H4" t="s">
        <v>41</v>
      </c>
      <c r="I4" t="s">
        <v>73</v>
      </c>
      <c r="J4" t="s">
        <v>73</v>
      </c>
      <c r="K4" t="s">
        <v>36</v>
      </c>
      <c r="L4" t="s">
        <v>81</v>
      </c>
      <c r="N4" t="s">
        <v>86</v>
      </c>
      <c r="O4" t="s">
        <v>381</v>
      </c>
      <c r="P4" t="s">
        <v>94</v>
      </c>
      <c r="Q4" t="s">
        <v>98</v>
      </c>
      <c r="R4" t="s">
        <v>102</v>
      </c>
      <c r="S4" t="s">
        <v>165</v>
      </c>
      <c r="V4" t="s">
        <v>109</v>
      </c>
      <c r="W4" t="s">
        <v>135</v>
      </c>
      <c r="X4" t="s">
        <v>60</v>
      </c>
      <c r="Y4" t="s">
        <v>164</v>
      </c>
      <c r="Z4" t="s">
        <v>220</v>
      </c>
    </row>
    <row r="5" spans="1:26" x14ac:dyDescent="0.3">
      <c r="F5" t="s">
        <v>65</v>
      </c>
      <c r="I5" t="s">
        <v>74</v>
      </c>
      <c r="J5" t="s">
        <v>76</v>
      </c>
      <c r="L5" t="s">
        <v>112</v>
      </c>
      <c r="N5" t="s">
        <v>87</v>
      </c>
      <c r="R5" t="s">
        <v>69</v>
      </c>
      <c r="S5" t="s">
        <v>69</v>
      </c>
    </row>
    <row r="6" spans="1:26" ht="14.4" customHeight="1" x14ac:dyDescent="0.3">
      <c r="I6" t="s">
        <v>75</v>
      </c>
      <c r="J6" t="s">
        <v>41</v>
      </c>
    </row>
    <row r="7" spans="1:26" ht="14.4" customHeight="1" x14ac:dyDescent="0.3">
      <c r="A7" t="s">
        <v>35</v>
      </c>
      <c r="B7" t="s">
        <v>35</v>
      </c>
      <c r="C7" t="s">
        <v>255</v>
      </c>
      <c r="D7" t="s">
        <v>263</v>
      </c>
      <c r="E7" t="s">
        <v>71</v>
      </c>
      <c r="F7" t="s">
        <v>277</v>
      </c>
      <c r="I7" t="s">
        <v>76</v>
      </c>
    </row>
    <row r="8" spans="1:26" ht="14.4" customHeight="1" x14ac:dyDescent="0.3">
      <c r="A8" t="s">
        <v>515</v>
      </c>
      <c r="B8" t="s">
        <v>237</v>
      </c>
      <c r="C8" t="s">
        <v>256</v>
      </c>
      <c r="D8" t="s">
        <v>264</v>
      </c>
      <c r="E8" t="s">
        <v>275</v>
      </c>
      <c r="F8" t="s">
        <v>278</v>
      </c>
      <c r="I8" t="s">
        <v>41</v>
      </c>
      <c r="O8" t="s">
        <v>452</v>
      </c>
    </row>
    <row r="9" spans="1:26" x14ac:dyDescent="0.3">
      <c r="A9" t="s">
        <v>235</v>
      </c>
      <c r="B9" t="s">
        <v>36</v>
      </c>
      <c r="C9" t="s">
        <v>257</v>
      </c>
      <c r="D9" t="s">
        <v>265</v>
      </c>
      <c r="E9" t="s">
        <v>276</v>
      </c>
      <c r="F9" t="s">
        <v>279</v>
      </c>
      <c r="G9" t="s">
        <v>367</v>
      </c>
      <c r="O9" t="s">
        <v>453</v>
      </c>
    </row>
    <row r="10" spans="1:26" x14ac:dyDescent="0.3">
      <c r="A10" t="s">
        <v>36</v>
      </c>
      <c r="C10" t="s">
        <v>258</v>
      </c>
      <c r="D10" t="s">
        <v>266</v>
      </c>
      <c r="E10" t="s">
        <v>260</v>
      </c>
      <c r="F10" t="s">
        <v>260</v>
      </c>
      <c r="G10" t="s">
        <v>368</v>
      </c>
      <c r="O10" t="s">
        <v>454</v>
      </c>
    </row>
    <row r="11" spans="1:26" x14ac:dyDescent="0.3">
      <c r="C11" t="s">
        <v>259</v>
      </c>
      <c r="D11" t="s">
        <v>260</v>
      </c>
      <c r="G11" t="s">
        <v>202</v>
      </c>
      <c r="O11" t="s">
        <v>455</v>
      </c>
    </row>
    <row r="12" spans="1:26" x14ac:dyDescent="0.3">
      <c r="C12" t="s">
        <v>260</v>
      </c>
      <c r="G12" t="s">
        <v>203</v>
      </c>
      <c r="O12" t="s">
        <v>456</v>
      </c>
    </row>
    <row r="13" spans="1:26" x14ac:dyDescent="0.3">
      <c r="G13" t="s">
        <v>204</v>
      </c>
      <c r="O13" t="s">
        <v>457</v>
      </c>
    </row>
    <row r="14" spans="1:26" x14ac:dyDescent="0.3">
      <c r="D14" t="s">
        <v>263</v>
      </c>
      <c r="E14" t="s">
        <v>57</v>
      </c>
      <c r="F14" t="s">
        <v>295</v>
      </c>
      <c r="H14" t="s">
        <v>297</v>
      </c>
      <c r="I14" t="s">
        <v>298</v>
      </c>
      <c r="J14" t="s">
        <v>300</v>
      </c>
      <c r="L14" t="s">
        <v>304</v>
      </c>
      <c r="M14" t="s">
        <v>35</v>
      </c>
      <c r="N14" t="s">
        <v>315</v>
      </c>
      <c r="O14" t="s">
        <v>458</v>
      </c>
    </row>
    <row r="15" spans="1:26" x14ac:dyDescent="0.3">
      <c r="D15" t="s">
        <v>264</v>
      </c>
      <c r="E15" t="s">
        <v>292</v>
      </c>
      <c r="F15" t="s">
        <v>296</v>
      </c>
      <c r="G15" t="s">
        <v>35</v>
      </c>
      <c r="H15" t="s">
        <v>40</v>
      </c>
      <c r="I15" t="s">
        <v>299</v>
      </c>
      <c r="J15" t="s">
        <v>301</v>
      </c>
      <c r="L15" t="s">
        <v>305</v>
      </c>
      <c r="M15" t="s">
        <v>314</v>
      </c>
      <c r="N15" t="s">
        <v>316</v>
      </c>
    </row>
    <row r="16" spans="1:26" x14ac:dyDescent="0.3">
      <c r="D16" t="s">
        <v>265</v>
      </c>
      <c r="E16" t="s">
        <v>59</v>
      </c>
      <c r="F16" t="s">
        <v>36</v>
      </c>
      <c r="G16" t="s">
        <v>236</v>
      </c>
      <c r="H16" t="s">
        <v>36</v>
      </c>
      <c r="I16" t="s">
        <v>263</v>
      </c>
      <c r="J16" t="s">
        <v>302</v>
      </c>
      <c r="L16" t="s">
        <v>306</v>
      </c>
      <c r="M16" t="s">
        <v>36</v>
      </c>
      <c r="N16" t="s">
        <v>36</v>
      </c>
    </row>
    <row r="17" spans="4:12" x14ac:dyDescent="0.3">
      <c r="D17" t="s">
        <v>266</v>
      </c>
      <c r="G17" t="s">
        <v>36</v>
      </c>
      <c r="H17" t="s">
        <v>41</v>
      </c>
      <c r="I17" t="s">
        <v>264</v>
      </c>
      <c r="J17" t="s">
        <v>41</v>
      </c>
      <c r="L17" t="s">
        <v>307</v>
      </c>
    </row>
    <row r="18" spans="4:12" x14ac:dyDescent="0.3">
      <c r="D18" t="s">
        <v>291</v>
      </c>
      <c r="I18" t="s">
        <v>265</v>
      </c>
    </row>
    <row r="19" spans="4:12" x14ac:dyDescent="0.3">
      <c r="I19" t="s">
        <v>266</v>
      </c>
    </row>
    <row r="20" spans="4:12" x14ac:dyDescent="0.3">
      <c r="I20" t="s">
        <v>291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E9548-75EA-4406-98D2-EA69A34CB866}">
  <sheetPr>
    <tabColor theme="9" tint="0.79998168889431442"/>
  </sheetPr>
  <dimension ref="A1:S67"/>
  <sheetViews>
    <sheetView tabSelected="1" workbookViewId="0">
      <selection activeCell="D5" sqref="D5"/>
    </sheetView>
  </sheetViews>
  <sheetFormatPr defaultColWidth="8.88671875" defaultRowHeight="14.4" x14ac:dyDescent="0.3"/>
  <cols>
    <col min="1" max="1" width="9.109375" style="6" customWidth="1"/>
    <col min="2" max="2" width="21.88671875" style="6" customWidth="1"/>
    <col min="3" max="3" width="26.44140625" style="6" customWidth="1"/>
    <col min="4" max="4" width="65" style="6" customWidth="1"/>
    <col min="5" max="8" width="8.6640625" style="6" customWidth="1"/>
    <col min="9" max="14" width="8.6640625" style="7" customWidth="1"/>
    <col min="15" max="19" width="8.6640625" style="6" customWidth="1"/>
    <col min="20" max="16384" width="8.88671875" style="6"/>
  </cols>
  <sheetData>
    <row r="1" spans="1:14" x14ac:dyDescent="0.3">
      <c r="A1" s="8" t="s">
        <v>205</v>
      </c>
      <c r="B1" s="8" t="s">
        <v>205</v>
      </c>
      <c r="C1" s="8" t="s">
        <v>205</v>
      </c>
      <c r="D1" s="8" t="s">
        <v>205</v>
      </c>
      <c r="I1" s="6"/>
      <c r="J1" s="6"/>
      <c r="K1" s="6"/>
      <c r="L1" s="6"/>
      <c r="M1" s="6"/>
      <c r="N1" s="6"/>
    </row>
    <row r="2" spans="1:14" x14ac:dyDescent="0.3">
      <c r="I2" s="6"/>
      <c r="J2" s="6"/>
      <c r="K2" s="6"/>
      <c r="L2" s="6"/>
      <c r="M2" s="6"/>
      <c r="N2" s="6"/>
    </row>
    <row r="3" spans="1:14" x14ac:dyDescent="0.3">
      <c r="I3" s="6"/>
      <c r="J3" s="6"/>
      <c r="K3" s="6"/>
      <c r="L3" s="6"/>
      <c r="M3" s="6"/>
      <c r="N3" s="6"/>
    </row>
    <row r="4" spans="1:14" x14ac:dyDescent="0.3">
      <c r="A4" s="58" t="s">
        <v>139</v>
      </c>
      <c r="B4" s="61"/>
      <c r="C4" s="61"/>
      <c r="D4" s="2"/>
      <c r="I4" s="6"/>
      <c r="J4" s="6"/>
      <c r="K4" s="6"/>
      <c r="L4" s="6"/>
      <c r="M4" s="6"/>
      <c r="N4" s="6"/>
    </row>
    <row r="5" spans="1:14" x14ac:dyDescent="0.3">
      <c r="A5" s="59"/>
      <c r="B5" s="3" t="s">
        <v>140</v>
      </c>
      <c r="C5" s="4"/>
      <c r="D5" s="1" t="s">
        <v>141</v>
      </c>
      <c r="I5" s="6"/>
      <c r="J5" s="6"/>
      <c r="K5" s="6"/>
      <c r="L5" s="6"/>
      <c r="M5" s="6"/>
      <c r="N5" s="6"/>
    </row>
    <row r="6" spans="1:14" x14ac:dyDescent="0.3">
      <c r="A6" s="59"/>
      <c r="B6" s="3" t="s">
        <v>142</v>
      </c>
      <c r="C6" s="4"/>
      <c r="D6" s="1" t="s">
        <v>143</v>
      </c>
      <c r="I6" s="6"/>
      <c r="J6" s="6"/>
      <c r="K6" s="6"/>
      <c r="L6" s="6"/>
      <c r="M6" s="6"/>
      <c r="N6" s="6"/>
    </row>
    <row r="7" spans="1:14" x14ac:dyDescent="0.3">
      <c r="A7" s="60"/>
      <c r="B7" s="62" t="s">
        <v>144</v>
      </c>
      <c r="C7" s="4"/>
      <c r="D7" s="2"/>
      <c r="I7" s="6"/>
      <c r="J7" s="6"/>
      <c r="K7" s="6"/>
      <c r="L7" s="6"/>
      <c r="M7" s="6"/>
      <c r="N7" s="6"/>
    </row>
    <row r="8" spans="1:14" x14ac:dyDescent="0.3">
      <c r="A8" s="60"/>
      <c r="B8" s="62"/>
      <c r="C8" s="5" t="s">
        <v>145</v>
      </c>
      <c r="D8" s="1" t="s">
        <v>146</v>
      </c>
      <c r="I8" s="6"/>
      <c r="J8" s="6"/>
      <c r="K8" s="6"/>
      <c r="L8" s="6"/>
      <c r="M8" s="6"/>
      <c r="N8" s="6"/>
    </row>
    <row r="9" spans="1:14" x14ac:dyDescent="0.3">
      <c r="A9" s="60"/>
      <c r="B9" s="62"/>
      <c r="C9" s="5" t="s">
        <v>147</v>
      </c>
      <c r="D9" s="1" t="s">
        <v>146</v>
      </c>
      <c r="I9" s="6"/>
      <c r="J9" s="6"/>
      <c r="K9" s="6"/>
      <c r="L9" s="6"/>
      <c r="M9" s="6"/>
      <c r="N9" s="6"/>
    </row>
    <row r="10" spans="1:14" x14ac:dyDescent="0.3">
      <c r="A10" s="60"/>
      <c r="B10" s="62"/>
      <c r="C10" s="5" t="s">
        <v>148</v>
      </c>
      <c r="D10" s="1" t="s">
        <v>149</v>
      </c>
      <c r="I10" s="6"/>
      <c r="J10" s="6"/>
      <c r="K10" s="6"/>
      <c r="L10" s="6"/>
      <c r="M10" s="6"/>
      <c r="N10" s="6"/>
    </row>
    <row r="11" spans="1:14" x14ac:dyDescent="0.3">
      <c r="A11" s="60"/>
      <c r="B11" s="62"/>
      <c r="C11" s="5" t="s">
        <v>150</v>
      </c>
      <c r="D11" s="1" t="s">
        <v>151</v>
      </c>
      <c r="I11" s="6"/>
      <c r="J11" s="6"/>
      <c r="K11" s="6"/>
      <c r="L11" s="6"/>
      <c r="M11" s="6"/>
      <c r="N11" s="6"/>
    </row>
    <row r="12" spans="1:14" x14ac:dyDescent="0.3">
      <c r="A12" s="60"/>
      <c r="B12" s="62"/>
      <c r="C12" s="5" t="s">
        <v>152</v>
      </c>
      <c r="D12" s="1" t="s">
        <v>146</v>
      </c>
      <c r="I12" s="6"/>
      <c r="J12" s="6"/>
      <c r="K12" s="6"/>
      <c r="L12" s="6"/>
      <c r="M12" s="6"/>
      <c r="N12" s="6"/>
    </row>
    <row r="13" spans="1:14" x14ac:dyDescent="0.3">
      <c r="A13" s="60"/>
      <c r="B13" s="62" t="s">
        <v>153</v>
      </c>
      <c r="C13" s="62"/>
      <c r="D13" s="1" t="s">
        <v>154</v>
      </c>
      <c r="I13" s="6"/>
      <c r="J13" s="6"/>
      <c r="K13" s="6"/>
      <c r="L13" s="6"/>
      <c r="M13" s="6"/>
      <c r="N13" s="6"/>
    </row>
    <row r="14" spans="1:14" x14ac:dyDescent="0.3">
      <c r="A14" s="60"/>
      <c r="B14" s="62" t="s">
        <v>152</v>
      </c>
      <c r="C14" s="62"/>
      <c r="D14" s="1" t="s">
        <v>146</v>
      </c>
      <c r="I14" s="6"/>
      <c r="J14" s="6"/>
      <c r="K14" s="6"/>
      <c r="L14" s="6"/>
      <c r="M14" s="6"/>
      <c r="N14" s="6"/>
    </row>
    <row r="15" spans="1:14" x14ac:dyDescent="0.3">
      <c r="A15" s="60"/>
      <c r="B15" s="62" t="s">
        <v>155</v>
      </c>
      <c r="C15" s="4"/>
      <c r="D15" s="2"/>
      <c r="I15" s="6"/>
      <c r="J15" s="6"/>
      <c r="K15" s="6"/>
      <c r="L15" s="6"/>
      <c r="M15" s="6"/>
      <c r="N15" s="6"/>
    </row>
    <row r="16" spans="1:14" x14ac:dyDescent="0.3">
      <c r="A16" s="60"/>
      <c r="B16" s="62"/>
      <c r="C16" s="5" t="s">
        <v>145</v>
      </c>
      <c r="D16" s="1" t="s">
        <v>146</v>
      </c>
      <c r="I16" s="6"/>
      <c r="J16" s="6"/>
      <c r="K16" s="6"/>
      <c r="L16" s="6"/>
      <c r="M16" s="6"/>
      <c r="N16" s="6"/>
    </row>
    <row r="17" spans="1:19" x14ac:dyDescent="0.3">
      <c r="A17" s="60"/>
      <c r="B17" s="62"/>
      <c r="C17" s="5" t="s">
        <v>147</v>
      </c>
      <c r="D17" s="1" t="s">
        <v>146</v>
      </c>
      <c r="I17" s="6"/>
      <c r="J17" s="6"/>
      <c r="K17" s="6"/>
      <c r="L17" s="6"/>
      <c r="M17" s="6"/>
      <c r="N17" s="6"/>
    </row>
    <row r="18" spans="1:19" x14ac:dyDescent="0.3">
      <c r="A18" s="60"/>
      <c r="B18" s="62"/>
      <c r="C18" s="5" t="s">
        <v>148</v>
      </c>
      <c r="D18" s="1" t="s">
        <v>149</v>
      </c>
      <c r="I18" s="6"/>
      <c r="J18" s="6"/>
      <c r="K18" s="6"/>
      <c r="L18" s="6"/>
      <c r="M18" s="6"/>
      <c r="N18" s="6"/>
    </row>
    <row r="19" spans="1:19" x14ac:dyDescent="0.3">
      <c r="A19" s="60"/>
      <c r="B19" s="62"/>
      <c r="C19" s="5" t="s">
        <v>150</v>
      </c>
      <c r="D19" s="1" t="s">
        <v>151</v>
      </c>
      <c r="I19" s="6"/>
      <c r="J19" s="6"/>
      <c r="K19" s="6"/>
      <c r="L19" s="6"/>
      <c r="M19" s="6"/>
      <c r="N19" s="6"/>
    </row>
    <row r="20" spans="1:19" x14ac:dyDescent="0.3">
      <c r="A20" s="60"/>
      <c r="B20" s="62"/>
      <c r="C20" s="5" t="s">
        <v>152</v>
      </c>
      <c r="D20" s="1" t="s">
        <v>146</v>
      </c>
      <c r="I20" s="6"/>
      <c r="J20" s="6"/>
      <c r="K20" s="6"/>
      <c r="L20" s="6"/>
      <c r="M20" s="6"/>
      <c r="N20" s="6"/>
    </row>
    <row r="21" spans="1:19" ht="57.6" customHeight="1" x14ac:dyDescent="0.3">
      <c r="A21" s="17"/>
      <c r="B21" s="18" t="s">
        <v>156</v>
      </c>
      <c r="C21" s="19" t="s">
        <v>157</v>
      </c>
      <c r="D21" s="20" t="s">
        <v>158</v>
      </c>
      <c r="I21" s="6"/>
      <c r="J21" s="6"/>
      <c r="K21" s="6"/>
      <c r="L21" s="6"/>
      <c r="M21" s="6"/>
      <c r="N21" s="6"/>
      <c r="S21" s="8">
        <v>5</v>
      </c>
    </row>
    <row r="22" spans="1:19" ht="14.4" customHeight="1" x14ac:dyDescent="0.3">
      <c r="A22" s="9" t="s">
        <v>159</v>
      </c>
      <c r="B22" s="16"/>
      <c r="C22" s="16"/>
      <c r="D22" s="16"/>
      <c r="I22" s="6"/>
      <c r="J22" s="6"/>
      <c r="K22" s="6"/>
      <c r="L22" s="6"/>
      <c r="M22" s="6"/>
      <c r="N22" s="6"/>
    </row>
    <row r="23" spans="1:19" x14ac:dyDescent="0.3">
      <c r="A23" s="6" t="s">
        <v>160</v>
      </c>
      <c r="B23" s="10"/>
      <c r="C23" s="11"/>
      <c r="D23" s="12"/>
      <c r="I23" s="6"/>
      <c r="J23" s="6"/>
      <c r="K23" s="6"/>
      <c r="L23" s="6"/>
      <c r="M23" s="6"/>
      <c r="N23" s="6"/>
    </row>
    <row r="24" spans="1:19" x14ac:dyDescent="0.3">
      <c r="I24" s="6"/>
      <c r="J24" s="6"/>
      <c r="K24" s="6"/>
      <c r="L24" s="6"/>
      <c r="M24" s="6"/>
      <c r="N24" s="6"/>
    </row>
    <row r="25" spans="1:19" x14ac:dyDescent="0.3">
      <c r="I25" s="21"/>
      <c r="J25" s="21"/>
      <c r="K25" s="21"/>
      <c r="L25" s="21"/>
      <c r="M25" s="21"/>
      <c r="N25" s="21"/>
    </row>
    <row r="26" spans="1:19" x14ac:dyDescent="0.3">
      <c r="I26" s="21"/>
      <c r="J26" s="21"/>
      <c r="K26" s="21"/>
      <c r="L26" s="21"/>
      <c r="M26" s="21"/>
      <c r="N26" s="21"/>
    </row>
    <row r="27" spans="1:19" x14ac:dyDescent="0.3">
      <c r="I27" s="21"/>
      <c r="J27" s="21"/>
      <c r="K27" s="21"/>
      <c r="L27" s="21"/>
      <c r="M27" s="21"/>
      <c r="N27" s="21"/>
    </row>
    <row r="28" spans="1:19" x14ac:dyDescent="0.3">
      <c r="I28" s="21"/>
      <c r="J28" s="21"/>
      <c r="K28" s="21"/>
      <c r="L28" s="21"/>
      <c r="M28" s="21"/>
      <c r="N28" s="21"/>
    </row>
    <row r="29" spans="1:19" x14ac:dyDescent="0.3">
      <c r="I29" s="21"/>
      <c r="J29" s="21"/>
      <c r="K29" s="21"/>
      <c r="L29" s="21"/>
      <c r="M29" s="21"/>
      <c r="N29" s="21"/>
    </row>
    <row r="30" spans="1:19" x14ac:dyDescent="0.3">
      <c r="I30" s="21"/>
      <c r="J30" s="21"/>
      <c r="K30" s="21"/>
      <c r="L30" s="21"/>
      <c r="M30" s="21"/>
      <c r="N30" s="21"/>
    </row>
    <row r="31" spans="1:19" x14ac:dyDescent="0.3">
      <c r="I31" s="21"/>
      <c r="J31" s="21"/>
      <c r="K31" s="21"/>
      <c r="L31" s="21"/>
      <c r="M31" s="21"/>
      <c r="N31" s="21"/>
    </row>
    <row r="32" spans="1:19" x14ac:dyDescent="0.3">
      <c r="I32" s="21"/>
      <c r="J32" s="21"/>
      <c r="K32" s="21"/>
      <c r="L32" s="21"/>
      <c r="M32" s="21"/>
      <c r="N32" s="21"/>
    </row>
    <row r="33" spans="9:14" x14ac:dyDescent="0.3">
      <c r="I33" s="21"/>
      <c r="J33" s="21"/>
      <c r="K33" s="21"/>
      <c r="L33" s="21"/>
      <c r="M33" s="21"/>
      <c r="N33" s="21"/>
    </row>
    <row r="34" spans="9:14" x14ac:dyDescent="0.3">
      <c r="I34" s="21"/>
      <c r="J34" s="21"/>
      <c r="K34" s="21"/>
      <c r="L34" s="21"/>
      <c r="M34" s="21"/>
      <c r="N34" s="21"/>
    </row>
    <row r="35" spans="9:14" x14ac:dyDescent="0.3">
      <c r="I35" s="21"/>
      <c r="J35" s="21"/>
      <c r="K35" s="21"/>
      <c r="L35" s="21"/>
      <c r="M35" s="21"/>
      <c r="N35" s="21"/>
    </row>
    <row r="36" spans="9:14" x14ac:dyDescent="0.3">
      <c r="I36" s="21"/>
      <c r="J36" s="21"/>
      <c r="K36" s="21"/>
      <c r="L36" s="21"/>
      <c r="M36" s="21"/>
      <c r="N36" s="21"/>
    </row>
    <row r="37" spans="9:14" x14ac:dyDescent="0.3">
      <c r="I37" s="21"/>
      <c r="J37" s="21"/>
      <c r="K37" s="21"/>
      <c r="L37" s="21"/>
      <c r="M37" s="21"/>
      <c r="N37" s="21"/>
    </row>
    <row r="38" spans="9:14" x14ac:dyDescent="0.3">
      <c r="I38" s="21"/>
      <c r="J38" s="21"/>
      <c r="K38" s="21"/>
      <c r="L38" s="21"/>
      <c r="M38" s="21"/>
      <c r="N38" s="21"/>
    </row>
    <row r="39" spans="9:14" x14ac:dyDescent="0.3">
      <c r="I39" s="21"/>
      <c r="J39" s="21"/>
      <c r="K39" s="21"/>
      <c r="L39" s="21"/>
      <c r="M39" s="21"/>
      <c r="N39" s="21"/>
    </row>
    <row r="40" spans="9:14" x14ac:dyDescent="0.3">
      <c r="I40" s="21"/>
      <c r="J40" s="21"/>
      <c r="K40" s="21"/>
      <c r="L40" s="21"/>
      <c r="M40" s="21"/>
      <c r="N40" s="21"/>
    </row>
    <row r="41" spans="9:14" x14ac:dyDescent="0.3">
      <c r="I41" s="21"/>
      <c r="J41" s="21"/>
      <c r="K41" s="21"/>
      <c r="L41" s="21"/>
      <c r="M41" s="21"/>
      <c r="N41" s="21"/>
    </row>
    <row r="42" spans="9:14" x14ac:dyDescent="0.3">
      <c r="I42" s="21"/>
      <c r="J42" s="21"/>
      <c r="K42" s="21"/>
      <c r="L42" s="21"/>
      <c r="M42" s="21"/>
      <c r="N42" s="21"/>
    </row>
    <row r="43" spans="9:14" x14ac:dyDescent="0.3">
      <c r="I43" s="21"/>
      <c r="J43" s="21"/>
      <c r="K43" s="21"/>
      <c r="L43" s="21"/>
      <c r="M43" s="21"/>
      <c r="N43" s="21"/>
    </row>
    <row r="44" spans="9:14" x14ac:dyDescent="0.3">
      <c r="I44" s="21"/>
      <c r="J44" s="21"/>
      <c r="K44" s="21"/>
      <c r="L44" s="21"/>
      <c r="M44" s="21"/>
      <c r="N44" s="21"/>
    </row>
    <row r="45" spans="9:14" x14ac:dyDescent="0.3">
      <c r="I45" s="21"/>
      <c r="J45" s="21"/>
      <c r="K45" s="21"/>
      <c r="L45" s="21"/>
      <c r="M45" s="21"/>
      <c r="N45" s="21"/>
    </row>
    <row r="46" spans="9:14" x14ac:dyDescent="0.3">
      <c r="I46" s="21"/>
      <c r="J46" s="21"/>
      <c r="K46" s="21"/>
      <c r="L46" s="21"/>
      <c r="M46" s="21"/>
      <c r="N46" s="21"/>
    </row>
    <row r="47" spans="9:14" x14ac:dyDescent="0.3">
      <c r="I47" s="21"/>
      <c r="J47" s="21"/>
      <c r="K47" s="21"/>
      <c r="L47" s="21"/>
      <c r="M47" s="21"/>
      <c r="N47" s="21"/>
    </row>
    <row r="48" spans="9:14" x14ac:dyDescent="0.3">
      <c r="I48" s="21"/>
      <c r="J48" s="21"/>
      <c r="K48" s="21"/>
      <c r="L48" s="21"/>
      <c r="M48" s="21"/>
      <c r="N48" s="21"/>
    </row>
    <row r="49" spans="9:14" x14ac:dyDescent="0.3">
      <c r="I49" s="21"/>
      <c r="J49" s="21"/>
      <c r="K49" s="21"/>
      <c r="L49" s="21"/>
      <c r="M49" s="21"/>
      <c r="N49" s="21"/>
    </row>
    <row r="50" spans="9:14" x14ac:dyDescent="0.3">
      <c r="I50" s="21"/>
      <c r="J50" s="21"/>
      <c r="K50" s="21"/>
      <c r="L50" s="21"/>
      <c r="M50" s="21"/>
      <c r="N50" s="21"/>
    </row>
    <row r="51" spans="9:14" x14ac:dyDescent="0.3">
      <c r="I51" s="21"/>
      <c r="J51" s="21"/>
      <c r="K51" s="21"/>
      <c r="L51" s="21"/>
      <c r="M51" s="21"/>
      <c r="N51" s="21"/>
    </row>
    <row r="52" spans="9:14" x14ac:dyDescent="0.3">
      <c r="I52" s="21"/>
      <c r="J52" s="21"/>
      <c r="K52" s="21"/>
      <c r="L52" s="21"/>
      <c r="M52" s="21"/>
      <c r="N52" s="21"/>
    </row>
    <row r="53" spans="9:14" x14ac:dyDescent="0.3">
      <c r="I53" s="21"/>
      <c r="J53" s="21"/>
      <c r="K53" s="21"/>
      <c r="L53" s="21"/>
      <c r="M53" s="21"/>
      <c r="N53" s="21"/>
    </row>
    <row r="54" spans="9:14" x14ac:dyDescent="0.3">
      <c r="I54" s="21"/>
      <c r="J54" s="21"/>
      <c r="K54" s="21"/>
      <c r="L54" s="21"/>
      <c r="M54" s="21"/>
      <c r="N54" s="21"/>
    </row>
    <row r="55" spans="9:14" x14ac:dyDescent="0.3">
      <c r="I55" s="21"/>
      <c r="J55" s="21"/>
      <c r="K55" s="21"/>
      <c r="L55" s="21"/>
      <c r="M55" s="21"/>
      <c r="N55" s="21"/>
    </row>
    <row r="56" spans="9:14" x14ac:dyDescent="0.3">
      <c r="I56" s="21"/>
      <c r="J56" s="21"/>
      <c r="K56" s="21"/>
      <c r="L56" s="21"/>
      <c r="M56" s="21"/>
      <c r="N56" s="21"/>
    </row>
    <row r="57" spans="9:14" x14ac:dyDescent="0.3">
      <c r="I57" s="21"/>
      <c r="J57" s="21"/>
      <c r="K57" s="21"/>
      <c r="L57" s="21"/>
      <c r="M57" s="21"/>
      <c r="N57" s="21"/>
    </row>
    <row r="58" spans="9:14" x14ac:dyDescent="0.3">
      <c r="I58" s="21"/>
      <c r="J58" s="21"/>
      <c r="K58" s="21"/>
      <c r="L58" s="21"/>
      <c r="M58" s="21"/>
      <c r="N58" s="21"/>
    </row>
    <row r="59" spans="9:14" x14ac:dyDescent="0.3">
      <c r="I59" s="21"/>
      <c r="J59" s="21"/>
      <c r="K59" s="21"/>
      <c r="L59" s="21"/>
      <c r="M59" s="21"/>
      <c r="N59" s="21"/>
    </row>
    <row r="60" spans="9:14" x14ac:dyDescent="0.3">
      <c r="I60" s="21"/>
      <c r="J60" s="21"/>
      <c r="K60" s="21"/>
      <c r="L60" s="21"/>
      <c r="M60" s="21"/>
      <c r="N60" s="21"/>
    </row>
    <row r="61" spans="9:14" x14ac:dyDescent="0.3">
      <c r="I61" s="21"/>
      <c r="J61" s="21"/>
      <c r="K61" s="21"/>
      <c r="L61" s="21"/>
      <c r="M61" s="21"/>
      <c r="N61" s="21"/>
    </row>
    <row r="62" spans="9:14" x14ac:dyDescent="0.3">
      <c r="I62" s="21"/>
      <c r="J62" s="21"/>
      <c r="K62" s="21"/>
      <c r="L62" s="21"/>
      <c r="M62" s="21"/>
      <c r="N62" s="21"/>
    </row>
    <row r="63" spans="9:14" x14ac:dyDescent="0.3">
      <c r="I63" s="21"/>
      <c r="J63" s="21"/>
      <c r="K63" s="21"/>
      <c r="L63" s="21"/>
      <c r="M63" s="21"/>
      <c r="N63" s="21"/>
    </row>
    <row r="64" spans="9:14" x14ac:dyDescent="0.3">
      <c r="I64" s="21"/>
      <c r="J64" s="21"/>
      <c r="K64" s="21"/>
      <c r="L64" s="21"/>
      <c r="M64" s="21"/>
      <c r="N64" s="21"/>
    </row>
    <row r="65" spans="9:14" x14ac:dyDescent="0.3">
      <c r="I65" s="21"/>
      <c r="J65" s="21"/>
      <c r="K65" s="21"/>
      <c r="L65" s="21"/>
      <c r="M65" s="21"/>
      <c r="N65" s="21"/>
    </row>
    <row r="66" spans="9:14" x14ac:dyDescent="0.3">
      <c r="I66" s="21"/>
      <c r="J66" s="21"/>
      <c r="K66" s="21"/>
      <c r="L66" s="21"/>
      <c r="M66" s="21"/>
      <c r="N66" s="21"/>
    </row>
    <row r="67" spans="9:14" x14ac:dyDescent="0.3">
      <c r="I67" s="21"/>
      <c r="J67" s="21"/>
      <c r="K67" s="21"/>
      <c r="L67" s="21"/>
      <c r="M67" s="21"/>
      <c r="N67" s="21"/>
    </row>
  </sheetData>
  <sheetProtection algorithmName="SHA-512" hashValue="RwexpatpD94HlOouJ/iasIhD+wump9k1RsHZOR7w46bBhKb34q475rIgKzUIOOvvZH2mNwcwQHWvohIVeypgHQ==" saltValue="R/sWZPc+kgXOBbUWSGiFow==" spinCount="100000" sheet="1" selectLockedCells="1"/>
  <mergeCells count="6">
    <mergeCell ref="A4:A20"/>
    <mergeCell ref="B4:C4"/>
    <mergeCell ref="B7:B12"/>
    <mergeCell ref="B13:C13"/>
    <mergeCell ref="B14:C14"/>
    <mergeCell ref="B15:B20"/>
  </mergeCells>
  <pageMargins left="0.70866141732283505" right="0.70866141732283505" top="1" bottom="1.5" header="0.31496062992126" footer="0.31496062992126"/>
  <pageSetup paperSize="9" orientation="portrait" r:id="rId1"/>
  <headerFooter>
    <oddHeader xml:space="preserve">&amp;R&amp;6&amp;G
</oddHeader>
    <oddFooter>&amp;L&amp;G&amp;R&amp;P</oddFoot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170" id="{00000000-000E-0000-0200-000004000000}">
            <xm:f>OR(AND($O21=Vragenlijst!$E$4,$O21&lt;&gt;""),AND($P21=Vragenlijst!$E$4,$P21&lt;&gt;""),AND($Q21=Vragenlijst!$E$4,$Q21&lt;&gt;""),AND($R21=Vragenlijst!$E$4,$R21&lt;&gt;""),AND($S21=Vragenlijst!$E$4,$S21&lt;&gt;""))</xm:f>
            <x14:dxf>
              <font>
                <color rgb="FF0000FF"/>
              </font>
              <fill>
                <patternFill>
                  <bgColor rgb="FFFFFFB9"/>
                </patternFill>
              </fill>
              <border>
                <left style="thin">
                  <color auto="1"/>
                </left>
                <right style="thin">
                  <color auto="1"/>
                </right>
                <top style="thin">
                  <color auto="1"/>
                </top>
                <bottom style="thin">
                  <color auto="1"/>
                </bottom>
              </border>
            </x14:dxf>
          </x14:cfRule>
          <xm:sqref>A21:C21</xm:sqref>
        </x14:conditionalFormatting>
        <x14:conditionalFormatting xmlns:xm="http://schemas.microsoft.com/office/excel/2006/main">
          <x14:cfRule type="expression" priority="171" id="{00000000-000E-0000-0200-000001000000}">
            <xm:f>OR(AND($O21=Vragenlijst!$E$4,$O21&lt;&gt;""),AND($P21=Vragenlijst!$E$4,$P21&lt;&gt;""),AND($Q21=Vragenlijst!$E$4,$Q21&lt;&gt;""),AND($R21=Vragenlijst!$E$4,$R21&lt;&gt;""),AND($S21=Vragenlijst!$E$4,$S21&lt;&gt;""))</xm:f>
            <x14:dxf>
              <font>
                <color auto="1"/>
              </font>
              <fill>
                <patternFill>
                  <bgColor rgb="FFD7CCAF"/>
                </patternFill>
              </fill>
              <border>
                <left style="thin">
                  <color auto="1"/>
                </left>
                <right style="thin">
                  <color auto="1"/>
                </right>
                <top style="thin">
                  <color auto="1"/>
                </top>
                <bottom style="thin">
                  <color auto="1"/>
                </bottom>
              </border>
            </x14:dxf>
          </x14:cfRule>
          <xm:sqref>D21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1CA5565D-AFEF-4F0A-99C8-5C26E14E3507}">
          <x14:formula1>
            <xm:f>Lists!$A$1:$A$2</xm:f>
          </x14:formula1>
          <xm:sqref>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C89CF-3F90-43C2-9EDF-287E336F34B6}">
  <dimension ref="A1:O302"/>
  <sheetViews>
    <sheetView zoomScaleNormal="100" workbookViewId="0">
      <selection activeCell="D4" sqref="D4"/>
    </sheetView>
  </sheetViews>
  <sheetFormatPr defaultColWidth="9.109375" defaultRowHeight="14.4" x14ac:dyDescent="0.3"/>
  <cols>
    <col min="1" max="1" width="9.109375" style="45"/>
    <col min="2" max="2" width="9.109375" style="14"/>
    <col min="3" max="3" width="77.33203125" style="6" customWidth="1"/>
    <col min="4" max="4" width="62.109375" style="6" customWidth="1"/>
    <col min="5" max="5" width="31.5546875" style="6" customWidth="1"/>
    <col min="6" max="6" width="8.77734375" style="8" customWidth="1"/>
    <col min="7" max="7" width="8.77734375" style="55" customWidth="1"/>
    <col min="8" max="12" width="8.77734375" style="48" customWidth="1"/>
    <col min="13" max="15" width="8.77734375" style="8" customWidth="1"/>
    <col min="16" max="16384" width="9.109375" style="6"/>
  </cols>
  <sheetData>
    <row r="1" spans="1:15" s="47" customFormat="1" ht="14.4" customHeight="1" x14ac:dyDescent="0.2">
      <c r="A1" s="45" t="s">
        <v>205</v>
      </c>
      <c r="B1" s="46" t="s">
        <v>205</v>
      </c>
      <c r="C1" s="46" t="s">
        <v>205</v>
      </c>
      <c r="D1" s="46" t="s">
        <v>205</v>
      </c>
      <c r="E1" s="46" t="s">
        <v>205</v>
      </c>
      <c r="F1" s="46" t="s">
        <v>205</v>
      </c>
      <c r="G1" s="55" t="s">
        <v>380</v>
      </c>
      <c r="H1" s="48" t="s">
        <v>371</v>
      </c>
      <c r="I1" s="48" t="s">
        <v>372</v>
      </c>
      <c r="J1" s="48" t="s">
        <v>369</v>
      </c>
      <c r="K1" s="48" t="s">
        <v>370</v>
      </c>
      <c r="L1" s="48" t="s">
        <v>138</v>
      </c>
      <c r="M1" s="46"/>
      <c r="N1" s="46"/>
      <c r="O1" s="46"/>
    </row>
    <row r="2" spans="1:15" x14ac:dyDescent="0.3">
      <c r="B2" s="15"/>
    </row>
    <row r="3" spans="1:15" ht="21" customHeight="1" x14ac:dyDescent="0.3">
      <c r="A3" s="45" t="s">
        <v>434</v>
      </c>
      <c r="B3" s="63" t="s">
        <v>418</v>
      </c>
      <c r="C3" s="63"/>
      <c r="D3" s="63"/>
      <c r="E3" s="63"/>
    </row>
    <row r="4" spans="1:15" ht="27" customHeight="1" x14ac:dyDescent="0.3">
      <c r="A4" s="45" t="s">
        <v>436</v>
      </c>
      <c r="B4" s="22" t="s">
        <v>378</v>
      </c>
      <c r="C4" s="22" t="s">
        <v>379</v>
      </c>
      <c r="D4" s="23" t="s">
        <v>161</v>
      </c>
      <c r="E4" s="44" t="str">
        <f>IF($D$4="Een verzekeringsmaatschappij met een partieel intern model om de SCR te berekenen",1,IF($D$4="Een verzekeringsmaatschappij zonder een partieel intern model om de SCR te berekenen",2,IF($D$4="Een zelfadministrerend pensioenfonds of zelfadministrerende ppi",3,IF($D$4="Een pensioenfonds dat, of ppi die de administratie heeft uitbesteed",4,IF($D$4="Een pensioenuitvoeringsorganisatie (PUO)",5,"")))))</f>
        <v/>
      </c>
      <c r="G4" s="55" t="b">
        <f>AND($H4&lt;&gt;$E$4,$I4&lt;&gt;$E$4,$J4&lt;&gt;$E$4,$K4&lt;&gt;$E$4,$L4&lt;&gt;$E$4,$M4&lt;&gt;$E$4)</f>
        <v>0</v>
      </c>
      <c r="H4" s="48">
        <v>1</v>
      </c>
      <c r="I4" s="48">
        <v>2</v>
      </c>
      <c r="J4" s="48">
        <v>3</v>
      </c>
      <c r="K4" s="48">
        <v>4</v>
      </c>
      <c r="L4" s="48">
        <v>5</v>
      </c>
    </row>
    <row r="5" spans="1:15" ht="21" customHeight="1" x14ac:dyDescent="0.3">
      <c r="A5" s="45" t="s">
        <v>434</v>
      </c>
      <c r="B5" s="63" t="s">
        <v>9</v>
      </c>
      <c r="C5" s="63"/>
      <c r="D5" s="63"/>
      <c r="E5" s="63"/>
    </row>
    <row r="6" spans="1:15" ht="18" customHeight="1" x14ac:dyDescent="0.3">
      <c r="A6" s="45" t="s">
        <v>435</v>
      </c>
      <c r="B6" s="65" t="s">
        <v>0</v>
      </c>
      <c r="C6" s="65"/>
      <c r="D6" s="65"/>
      <c r="E6" s="65"/>
    </row>
    <row r="7" spans="1:15" ht="18" customHeight="1" x14ac:dyDescent="0.3">
      <c r="A7" s="45" t="s">
        <v>436</v>
      </c>
      <c r="B7" s="22">
        <v>1</v>
      </c>
      <c r="C7" s="22" t="s">
        <v>168</v>
      </c>
      <c r="D7" s="23" t="s">
        <v>382</v>
      </c>
      <c r="E7" s="14"/>
      <c r="G7" s="55" t="b">
        <f>AND($H7&lt;&gt;$E$4,$I7&lt;&gt;$E$4,$J7&lt;&gt;$E$4,$K7&lt;&gt;$E$4,$L7&lt;&gt;$E$4,$M7&lt;&gt;$E$4)</f>
        <v>0</v>
      </c>
      <c r="H7" s="48">
        <v>1</v>
      </c>
      <c r="I7" s="48">
        <v>2</v>
      </c>
      <c r="J7" s="48">
        <v>3</v>
      </c>
      <c r="K7" s="48">
        <v>4</v>
      </c>
      <c r="L7" s="48">
        <v>5</v>
      </c>
    </row>
    <row r="8" spans="1:15" ht="18" customHeight="1" x14ac:dyDescent="0.3">
      <c r="A8" s="45" t="s">
        <v>437</v>
      </c>
      <c r="B8" s="22">
        <v>2</v>
      </c>
      <c r="C8" s="22" t="s">
        <v>169</v>
      </c>
      <c r="D8" s="24" t="s">
        <v>382</v>
      </c>
      <c r="E8" s="14"/>
      <c r="G8" s="55" t="b">
        <f t="shared" ref="G8:G12" si="0">AND($H8&lt;&gt;$E$4,$I8&lt;&gt;$E$4,$J8&lt;&gt;$E$4,$K8&lt;&gt;$E$4,$L8&lt;&gt;$E$4,$M8&lt;&gt;$E$4)</f>
        <v>0</v>
      </c>
      <c r="H8" s="48">
        <v>1</v>
      </c>
      <c r="I8" s="48">
        <v>2</v>
      </c>
      <c r="J8" s="48">
        <v>3</v>
      </c>
      <c r="K8" s="48">
        <v>4</v>
      </c>
      <c r="L8" s="48">
        <v>5</v>
      </c>
    </row>
    <row r="9" spans="1:15" ht="18" customHeight="1" x14ac:dyDescent="0.3">
      <c r="A9" s="45" t="s">
        <v>437</v>
      </c>
      <c r="B9" s="22">
        <v>3</v>
      </c>
      <c r="C9" s="22" t="s">
        <v>170</v>
      </c>
      <c r="D9" s="24" t="s">
        <v>383</v>
      </c>
      <c r="E9" s="14"/>
      <c r="G9" s="55" t="b">
        <f t="shared" si="0"/>
        <v>0</v>
      </c>
      <c r="H9" s="48">
        <v>1</v>
      </c>
      <c r="I9" s="48">
        <v>2</v>
      </c>
      <c r="J9" s="48">
        <v>3</v>
      </c>
      <c r="K9" s="48">
        <v>4</v>
      </c>
      <c r="L9" s="48">
        <v>5</v>
      </c>
    </row>
    <row r="10" spans="1:15" ht="27" customHeight="1" x14ac:dyDescent="0.3">
      <c r="A10" s="45" t="s">
        <v>437</v>
      </c>
      <c r="B10" s="22" t="s">
        <v>115</v>
      </c>
      <c r="C10" s="22" t="s">
        <v>206</v>
      </c>
      <c r="D10" s="24" t="s">
        <v>382</v>
      </c>
      <c r="E10" s="14"/>
      <c r="G10" s="55" t="b">
        <f t="shared" si="0"/>
        <v>0</v>
      </c>
      <c r="H10" s="48">
        <v>1</v>
      </c>
      <c r="I10" s="48">
        <v>2</v>
      </c>
      <c r="J10" s="48">
        <v>3</v>
      </c>
      <c r="K10" s="48">
        <v>4</v>
      </c>
      <c r="L10" s="48">
        <v>5</v>
      </c>
    </row>
    <row r="11" spans="1:15" ht="27" customHeight="1" x14ac:dyDescent="0.3">
      <c r="A11" s="45" t="s">
        <v>437</v>
      </c>
      <c r="B11" s="22" t="s">
        <v>116</v>
      </c>
      <c r="C11" s="22" t="s">
        <v>207</v>
      </c>
      <c r="D11" s="24" t="s">
        <v>384</v>
      </c>
      <c r="E11" s="14"/>
      <c r="G11" s="55" t="b">
        <f t="shared" si="0"/>
        <v>0</v>
      </c>
      <c r="H11" s="48">
        <v>1</v>
      </c>
      <c r="I11" s="48">
        <v>2</v>
      </c>
      <c r="J11" s="48">
        <v>3</v>
      </c>
      <c r="K11" s="48">
        <v>4</v>
      </c>
      <c r="L11" s="48">
        <v>5</v>
      </c>
    </row>
    <row r="12" spans="1:15" ht="27" customHeight="1" x14ac:dyDescent="0.3">
      <c r="A12" s="45" t="s">
        <v>437</v>
      </c>
      <c r="B12" s="22">
        <v>5</v>
      </c>
      <c r="C12" s="22" t="s">
        <v>171</v>
      </c>
      <c r="D12" s="24" t="s">
        <v>382</v>
      </c>
      <c r="E12" s="14"/>
      <c r="G12" s="55" t="b">
        <f t="shared" si="0"/>
        <v>0</v>
      </c>
      <c r="H12" s="48">
        <v>1</v>
      </c>
      <c r="I12" s="48">
        <v>2</v>
      </c>
      <c r="J12" s="48">
        <v>3</v>
      </c>
      <c r="K12" s="48">
        <v>4</v>
      </c>
      <c r="L12" s="48">
        <v>5</v>
      </c>
    </row>
    <row r="13" spans="1:15" ht="18" customHeight="1" x14ac:dyDescent="0.3">
      <c r="A13" s="45" t="s">
        <v>435</v>
      </c>
      <c r="B13" s="65" t="s">
        <v>1</v>
      </c>
      <c r="C13" s="65"/>
      <c r="D13" s="65"/>
      <c r="E13" s="65"/>
    </row>
    <row r="14" spans="1:15" ht="27" customHeight="1" x14ac:dyDescent="0.3">
      <c r="A14" s="45" t="s">
        <v>436</v>
      </c>
      <c r="B14" s="22">
        <v>6</v>
      </c>
      <c r="C14" s="22" t="s">
        <v>24</v>
      </c>
      <c r="D14" s="25" t="s">
        <v>12</v>
      </c>
      <c r="E14" s="14"/>
      <c r="G14" s="55" t="b">
        <f>AND($H14&lt;&gt;$E$4,$I14&lt;&gt;$E$4,$J14&lt;&gt;$E$4,$K14&lt;&gt;$E$4,$L14&lt;&gt;$E$4,$M14&lt;&gt;$E$4)</f>
        <v>0</v>
      </c>
      <c r="H14" s="48">
        <v>1</v>
      </c>
      <c r="I14" s="48">
        <v>2</v>
      </c>
      <c r="J14" s="48">
        <v>3</v>
      </c>
      <c r="K14" s="48">
        <v>4</v>
      </c>
      <c r="L14" s="48">
        <v>5</v>
      </c>
    </row>
    <row r="15" spans="1:15" ht="18" customHeight="1" x14ac:dyDescent="0.3">
      <c r="A15" s="45" t="s">
        <v>436</v>
      </c>
      <c r="B15" s="66" t="s">
        <v>33</v>
      </c>
      <c r="C15" s="66"/>
      <c r="D15" s="66"/>
      <c r="E15" s="66"/>
    </row>
    <row r="16" spans="1:15" ht="18" customHeight="1" x14ac:dyDescent="0.3">
      <c r="A16" s="45" t="s">
        <v>438</v>
      </c>
      <c r="B16" s="26"/>
      <c r="C16" s="64" t="s">
        <v>224</v>
      </c>
      <c r="D16" s="64"/>
      <c r="E16" s="64"/>
    </row>
    <row r="17" spans="1:12" ht="18" customHeight="1" x14ac:dyDescent="0.3">
      <c r="A17" s="45" t="s">
        <v>439</v>
      </c>
      <c r="B17" s="22" t="s">
        <v>221</v>
      </c>
      <c r="C17" s="22" t="s">
        <v>43</v>
      </c>
      <c r="D17" s="24" t="s">
        <v>385</v>
      </c>
      <c r="E17" s="27"/>
      <c r="G17" s="55" t="b">
        <f t="shared" ref="G17:G19" si="1">AND($H17&lt;&gt;$E$4,$I17&lt;&gt;$E$4,$J17&lt;&gt;$E$4,$K17&lt;&gt;$E$4,$L17&lt;&gt;$E$4,$M17&lt;&gt;$E$4)</f>
        <v>0</v>
      </c>
      <c r="H17" s="48">
        <v>1</v>
      </c>
      <c r="I17" s="48">
        <v>2</v>
      </c>
      <c r="J17" s="48">
        <v>3</v>
      </c>
      <c r="K17" s="48">
        <v>4</v>
      </c>
      <c r="L17" s="48">
        <v>5</v>
      </c>
    </row>
    <row r="18" spans="1:12" ht="18" customHeight="1" x14ac:dyDescent="0.3">
      <c r="A18" s="45" t="s">
        <v>437</v>
      </c>
      <c r="B18" s="22" t="s">
        <v>222</v>
      </c>
      <c r="C18" s="22" t="s">
        <v>44</v>
      </c>
      <c r="D18" s="24" t="s">
        <v>385</v>
      </c>
      <c r="E18" s="27"/>
      <c r="G18" s="55" t="b">
        <f t="shared" si="1"/>
        <v>0</v>
      </c>
      <c r="H18" s="48">
        <v>1</v>
      </c>
      <c r="I18" s="48">
        <v>2</v>
      </c>
      <c r="J18" s="48">
        <v>3</v>
      </c>
      <c r="K18" s="48">
        <v>4</v>
      </c>
      <c r="L18" s="48">
        <v>5</v>
      </c>
    </row>
    <row r="19" spans="1:12" ht="18" customHeight="1" x14ac:dyDescent="0.3">
      <c r="A19" s="45" t="s">
        <v>437</v>
      </c>
      <c r="B19" s="22" t="s">
        <v>223</v>
      </c>
      <c r="C19" s="22" t="s">
        <v>45</v>
      </c>
      <c r="D19" s="24" t="s">
        <v>385</v>
      </c>
      <c r="E19" s="27"/>
      <c r="G19" s="55" t="b">
        <f t="shared" si="1"/>
        <v>0</v>
      </c>
      <c r="H19" s="48">
        <v>1</v>
      </c>
      <c r="I19" s="48">
        <v>2</v>
      </c>
      <c r="J19" s="48">
        <v>3</v>
      </c>
      <c r="K19" s="48">
        <v>4</v>
      </c>
      <c r="L19" s="48">
        <v>5</v>
      </c>
    </row>
    <row r="20" spans="1:12" ht="18" customHeight="1" x14ac:dyDescent="0.3">
      <c r="A20" s="45" t="s">
        <v>438</v>
      </c>
      <c r="B20" s="26"/>
      <c r="C20" s="64" t="s">
        <v>46</v>
      </c>
      <c r="D20" s="64"/>
      <c r="E20" s="64"/>
    </row>
    <row r="21" spans="1:12" ht="18" customHeight="1" x14ac:dyDescent="0.3">
      <c r="A21" s="45" t="s">
        <v>439</v>
      </c>
      <c r="B21" s="22" t="s">
        <v>117</v>
      </c>
      <c r="C21" s="22" t="s">
        <v>43</v>
      </c>
      <c r="D21" s="24" t="s">
        <v>385</v>
      </c>
      <c r="E21" s="27"/>
      <c r="G21" s="55" t="b">
        <f t="shared" ref="G21:G23" si="2">AND($H21&lt;&gt;$E$4,$I21&lt;&gt;$E$4,$J21&lt;&gt;$E$4,$K21&lt;&gt;$E$4,$L21&lt;&gt;$E$4,$M21&lt;&gt;$E$4)</f>
        <v>0</v>
      </c>
      <c r="H21" s="48">
        <v>1</v>
      </c>
      <c r="I21" s="48">
        <v>2</v>
      </c>
      <c r="J21" s="48">
        <v>3</v>
      </c>
      <c r="K21" s="48">
        <v>4</v>
      </c>
      <c r="L21" s="48">
        <v>5</v>
      </c>
    </row>
    <row r="22" spans="1:12" ht="18" customHeight="1" x14ac:dyDescent="0.3">
      <c r="A22" s="45" t="s">
        <v>437</v>
      </c>
      <c r="B22" s="22" t="s">
        <v>118</v>
      </c>
      <c r="C22" s="22" t="s">
        <v>44</v>
      </c>
      <c r="D22" s="24" t="s">
        <v>385</v>
      </c>
      <c r="E22" s="27"/>
      <c r="G22" s="55" t="b">
        <f t="shared" si="2"/>
        <v>0</v>
      </c>
      <c r="H22" s="48">
        <v>1</v>
      </c>
      <c r="I22" s="48">
        <v>2</v>
      </c>
      <c r="J22" s="48">
        <v>3</v>
      </c>
      <c r="K22" s="48">
        <v>4</v>
      </c>
      <c r="L22" s="48">
        <v>5</v>
      </c>
    </row>
    <row r="23" spans="1:12" ht="18" customHeight="1" x14ac:dyDescent="0.3">
      <c r="A23" s="45" t="s">
        <v>437</v>
      </c>
      <c r="B23" s="22" t="s">
        <v>119</v>
      </c>
      <c r="C23" s="22" t="s">
        <v>45</v>
      </c>
      <c r="D23" s="24" t="s">
        <v>385</v>
      </c>
      <c r="E23" s="27"/>
      <c r="G23" s="55" t="b">
        <f t="shared" si="2"/>
        <v>0</v>
      </c>
      <c r="H23" s="48">
        <v>1</v>
      </c>
      <c r="I23" s="48">
        <v>2</v>
      </c>
      <c r="J23" s="48">
        <v>3</v>
      </c>
      <c r="K23" s="48">
        <v>4</v>
      </c>
      <c r="L23" s="48">
        <v>5</v>
      </c>
    </row>
    <row r="24" spans="1:12" ht="18" customHeight="1" x14ac:dyDescent="0.3">
      <c r="A24" s="45" t="s">
        <v>438</v>
      </c>
      <c r="B24" s="26"/>
      <c r="C24" s="64" t="s">
        <v>50</v>
      </c>
      <c r="D24" s="64"/>
      <c r="E24" s="64"/>
    </row>
    <row r="25" spans="1:12" ht="18" customHeight="1" x14ac:dyDescent="0.3">
      <c r="A25" s="45" t="s">
        <v>439</v>
      </c>
      <c r="B25" s="22" t="s">
        <v>120</v>
      </c>
      <c r="C25" s="22" t="s">
        <v>47</v>
      </c>
      <c r="D25" s="24" t="s">
        <v>385</v>
      </c>
      <c r="E25" s="27"/>
      <c r="G25" s="55" t="b">
        <f t="shared" ref="G25:G27" si="3">AND($H25&lt;&gt;$E$4,$I25&lt;&gt;$E$4,$J25&lt;&gt;$E$4,$K25&lt;&gt;$E$4,$L25&lt;&gt;$E$4,$M25&lt;&gt;$E$4)</f>
        <v>0</v>
      </c>
      <c r="H25" s="48">
        <v>1</v>
      </c>
      <c r="I25" s="48">
        <v>2</v>
      </c>
      <c r="J25" s="48">
        <v>3</v>
      </c>
      <c r="K25" s="48">
        <v>4</v>
      </c>
      <c r="L25" s="48">
        <v>5</v>
      </c>
    </row>
    <row r="26" spans="1:12" ht="18" customHeight="1" x14ac:dyDescent="0.3">
      <c r="A26" s="45" t="s">
        <v>437</v>
      </c>
      <c r="B26" s="22" t="s">
        <v>121</v>
      </c>
      <c r="C26" s="22" t="s">
        <v>48</v>
      </c>
      <c r="D26" s="24" t="s">
        <v>385</v>
      </c>
      <c r="E26" s="27"/>
      <c r="G26" s="55" t="b">
        <f t="shared" si="3"/>
        <v>0</v>
      </c>
      <c r="H26" s="48">
        <v>1</v>
      </c>
      <c r="I26" s="48">
        <v>2</v>
      </c>
      <c r="J26" s="48">
        <v>3</v>
      </c>
      <c r="K26" s="48">
        <v>4</v>
      </c>
      <c r="L26" s="48">
        <v>5</v>
      </c>
    </row>
    <row r="27" spans="1:12" ht="18" customHeight="1" x14ac:dyDescent="0.3">
      <c r="A27" s="45" t="s">
        <v>437</v>
      </c>
      <c r="B27" s="22" t="s">
        <v>122</v>
      </c>
      <c r="C27" s="22" t="s">
        <v>49</v>
      </c>
      <c r="D27" s="24" t="s">
        <v>385</v>
      </c>
      <c r="E27" s="27"/>
      <c r="G27" s="55" t="b">
        <f t="shared" si="3"/>
        <v>0</v>
      </c>
      <c r="H27" s="48">
        <v>1</v>
      </c>
      <c r="I27" s="48">
        <v>2</v>
      </c>
      <c r="J27" s="48">
        <v>3</v>
      </c>
      <c r="K27" s="48">
        <v>4</v>
      </c>
      <c r="L27" s="48">
        <v>5</v>
      </c>
    </row>
    <row r="28" spans="1:12" ht="18" customHeight="1" x14ac:dyDescent="0.3">
      <c r="A28" s="45" t="s">
        <v>438</v>
      </c>
      <c r="B28" s="26"/>
      <c r="C28" s="64" t="s">
        <v>53</v>
      </c>
      <c r="D28" s="64"/>
      <c r="E28" s="64"/>
    </row>
    <row r="29" spans="1:12" ht="18" customHeight="1" x14ac:dyDescent="0.3">
      <c r="A29" s="45" t="s">
        <v>439</v>
      </c>
      <c r="B29" s="22" t="s">
        <v>123</v>
      </c>
      <c r="C29" s="22" t="s">
        <v>51</v>
      </c>
      <c r="D29" s="24" t="s">
        <v>385</v>
      </c>
      <c r="E29" s="27"/>
      <c r="G29" s="55" t="b">
        <f t="shared" ref="G29:G32" si="4">AND($H29&lt;&gt;$E$4,$I29&lt;&gt;$E$4,$J29&lt;&gt;$E$4,$K29&lt;&gt;$E$4,$L29&lt;&gt;$E$4,$M29&lt;&gt;$E$4)</f>
        <v>0</v>
      </c>
      <c r="H29" s="48">
        <v>1</v>
      </c>
      <c r="I29" s="48">
        <v>2</v>
      </c>
      <c r="J29" s="48">
        <v>3</v>
      </c>
      <c r="K29" s="48">
        <v>4</v>
      </c>
      <c r="L29" s="48">
        <v>5</v>
      </c>
    </row>
    <row r="30" spans="1:12" ht="18" customHeight="1" x14ac:dyDescent="0.3">
      <c r="A30" s="45" t="s">
        <v>437</v>
      </c>
      <c r="B30" s="22" t="s">
        <v>124</v>
      </c>
      <c r="C30" s="22" t="s">
        <v>47</v>
      </c>
      <c r="D30" s="24" t="s">
        <v>385</v>
      </c>
      <c r="E30" s="27"/>
      <c r="G30" s="55" t="b">
        <f t="shared" si="4"/>
        <v>0</v>
      </c>
      <c r="H30" s="48">
        <v>1</v>
      </c>
      <c r="I30" s="48">
        <v>2</v>
      </c>
      <c r="J30" s="48">
        <v>3</v>
      </c>
      <c r="K30" s="48">
        <v>4</v>
      </c>
      <c r="L30" s="48">
        <v>5</v>
      </c>
    </row>
    <row r="31" spans="1:12" ht="18" customHeight="1" x14ac:dyDescent="0.3">
      <c r="A31" s="45" t="s">
        <v>437</v>
      </c>
      <c r="B31" s="22" t="s">
        <v>125</v>
      </c>
      <c r="C31" s="22" t="s">
        <v>48</v>
      </c>
      <c r="D31" s="24" t="s">
        <v>385</v>
      </c>
      <c r="E31" s="27"/>
      <c r="G31" s="55" t="b">
        <f t="shared" si="4"/>
        <v>0</v>
      </c>
      <c r="H31" s="48">
        <v>1</v>
      </c>
      <c r="I31" s="48">
        <v>2</v>
      </c>
      <c r="J31" s="48">
        <v>3</v>
      </c>
      <c r="K31" s="48">
        <v>4</v>
      </c>
      <c r="L31" s="48">
        <v>5</v>
      </c>
    </row>
    <row r="32" spans="1:12" ht="18" customHeight="1" x14ac:dyDescent="0.3">
      <c r="A32" s="45" t="s">
        <v>437</v>
      </c>
      <c r="B32" s="22" t="s">
        <v>126</v>
      </c>
      <c r="C32" s="22" t="s">
        <v>52</v>
      </c>
      <c r="D32" s="24" t="s">
        <v>385</v>
      </c>
      <c r="E32" s="27"/>
      <c r="G32" s="55" t="b">
        <f t="shared" si="4"/>
        <v>0</v>
      </c>
      <c r="H32" s="48">
        <v>1</v>
      </c>
      <c r="I32" s="48">
        <v>2</v>
      </c>
      <c r="J32" s="48">
        <v>3</v>
      </c>
      <c r="K32" s="48">
        <v>4</v>
      </c>
      <c r="L32" s="48">
        <v>5</v>
      </c>
    </row>
    <row r="33" spans="1:12" ht="18" customHeight="1" x14ac:dyDescent="0.3">
      <c r="A33" s="45" t="s">
        <v>438</v>
      </c>
      <c r="B33" s="26"/>
      <c r="C33" s="64" t="s">
        <v>56</v>
      </c>
      <c r="D33" s="64"/>
      <c r="E33" s="64"/>
    </row>
    <row r="34" spans="1:12" ht="18" customHeight="1" x14ac:dyDescent="0.3">
      <c r="A34" s="45" t="s">
        <v>439</v>
      </c>
      <c r="B34" s="22" t="s">
        <v>127</v>
      </c>
      <c r="C34" s="22" t="s">
        <v>54</v>
      </c>
      <c r="D34" s="24" t="s">
        <v>385</v>
      </c>
      <c r="E34" s="27"/>
      <c r="G34" s="55" t="b">
        <f t="shared" ref="G34:G37" si="5">AND($H34&lt;&gt;$E$4,$I34&lt;&gt;$E$4,$J34&lt;&gt;$E$4,$K34&lt;&gt;$E$4,$L34&lt;&gt;$E$4,$M34&lt;&gt;$E$4)</f>
        <v>0</v>
      </c>
      <c r="H34" s="48">
        <v>1</v>
      </c>
      <c r="I34" s="48">
        <v>2</v>
      </c>
      <c r="J34" s="48">
        <v>3</v>
      </c>
      <c r="K34" s="48">
        <v>4</v>
      </c>
      <c r="L34" s="48">
        <v>5</v>
      </c>
    </row>
    <row r="35" spans="1:12" ht="18" customHeight="1" x14ac:dyDescent="0.3">
      <c r="B35" s="22" t="s">
        <v>128</v>
      </c>
      <c r="C35" s="22" t="s">
        <v>47</v>
      </c>
      <c r="D35" s="24" t="s">
        <v>385</v>
      </c>
      <c r="E35" s="27"/>
      <c r="G35" s="55" t="b">
        <f t="shared" si="5"/>
        <v>0</v>
      </c>
      <c r="H35" s="48">
        <v>1</v>
      </c>
      <c r="I35" s="48">
        <v>2</v>
      </c>
      <c r="J35" s="48">
        <v>3</v>
      </c>
      <c r="K35" s="48">
        <v>4</v>
      </c>
      <c r="L35" s="48">
        <v>5</v>
      </c>
    </row>
    <row r="36" spans="1:12" ht="18" customHeight="1" x14ac:dyDescent="0.3">
      <c r="B36" s="22" t="s">
        <v>129</v>
      </c>
      <c r="C36" s="22" t="s">
        <v>48</v>
      </c>
      <c r="D36" s="24" t="s">
        <v>385</v>
      </c>
      <c r="E36" s="27"/>
      <c r="G36" s="55" t="b">
        <f t="shared" si="5"/>
        <v>0</v>
      </c>
      <c r="H36" s="48">
        <v>1</v>
      </c>
      <c r="I36" s="48">
        <v>2</v>
      </c>
      <c r="J36" s="48">
        <v>3</v>
      </c>
      <c r="K36" s="48">
        <v>4</v>
      </c>
      <c r="L36" s="48">
        <v>5</v>
      </c>
    </row>
    <row r="37" spans="1:12" ht="18" customHeight="1" x14ac:dyDescent="0.3">
      <c r="B37" s="22" t="s">
        <v>130</v>
      </c>
      <c r="C37" s="22" t="s">
        <v>55</v>
      </c>
      <c r="D37" s="24" t="s">
        <v>385</v>
      </c>
      <c r="E37" s="27"/>
      <c r="G37" s="55" t="b">
        <f t="shared" si="5"/>
        <v>0</v>
      </c>
      <c r="H37" s="48">
        <v>1</v>
      </c>
      <c r="I37" s="48">
        <v>2</v>
      </c>
      <c r="J37" s="48">
        <v>3</v>
      </c>
      <c r="K37" s="48">
        <v>4</v>
      </c>
      <c r="L37" s="48">
        <v>5</v>
      </c>
    </row>
    <row r="38" spans="1:12" ht="18" customHeight="1" x14ac:dyDescent="0.3">
      <c r="A38" s="45" t="s">
        <v>438</v>
      </c>
      <c r="B38" s="26"/>
      <c r="C38" s="64" t="s">
        <v>225</v>
      </c>
      <c r="D38" s="64"/>
      <c r="E38" s="64"/>
    </row>
    <row r="39" spans="1:12" ht="18" customHeight="1" x14ac:dyDescent="0.3">
      <c r="A39" s="45" t="s">
        <v>439</v>
      </c>
      <c r="B39" s="22" t="s">
        <v>131</v>
      </c>
      <c r="C39" s="22" t="s">
        <v>43</v>
      </c>
      <c r="D39" s="24" t="s">
        <v>386</v>
      </c>
      <c r="E39" s="27"/>
      <c r="G39" s="55" t="b">
        <f t="shared" ref="G39:G41" si="6">AND($H39&lt;&gt;$E$4,$I39&lt;&gt;$E$4,$J39&lt;&gt;$E$4,$K39&lt;&gt;$E$4,$L39&lt;&gt;$E$4,$M39&lt;&gt;$E$4)</f>
        <v>0</v>
      </c>
      <c r="H39" s="48">
        <v>1</v>
      </c>
      <c r="I39" s="48">
        <v>2</v>
      </c>
      <c r="J39" s="48">
        <v>3</v>
      </c>
      <c r="K39" s="48">
        <v>4</v>
      </c>
      <c r="L39" s="48">
        <v>5</v>
      </c>
    </row>
    <row r="40" spans="1:12" ht="18" customHeight="1" x14ac:dyDescent="0.3">
      <c r="B40" s="22" t="s">
        <v>132</v>
      </c>
      <c r="C40" s="22" t="s">
        <v>44</v>
      </c>
      <c r="D40" s="24" t="s">
        <v>386</v>
      </c>
      <c r="E40" s="27"/>
      <c r="G40" s="55" t="b">
        <f t="shared" si="6"/>
        <v>0</v>
      </c>
      <c r="H40" s="48">
        <v>1</v>
      </c>
      <c r="I40" s="48">
        <v>2</v>
      </c>
      <c r="J40" s="48">
        <v>3</v>
      </c>
      <c r="K40" s="48">
        <v>4</v>
      </c>
      <c r="L40" s="48">
        <v>5</v>
      </c>
    </row>
    <row r="41" spans="1:12" ht="18" customHeight="1" x14ac:dyDescent="0.3">
      <c r="B41" s="22" t="s">
        <v>133</v>
      </c>
      <c r="C41" s="22" t="s">
        <v>45</v>
      </c>
      <c r="D41" s="24" t="s">
        <v>386</v>
      </c>
      <c r="E41" s="28"/>
      <c r="G41" s="55" t="b">
        <f t="shared" si="6"/>
        <v>0</v>
      </c>
      <c r="H41" s="48">
        <v>1</v>
      </c>
      <c r="I41" s="48">
        <v>2</v>
      </c>
      <c r="J41" s="48">
        <v>3</v>
      </c>
      <c r="K41" s="48">
        <v>4</v>
      </c>
      <c r="L41" s="48">
        <v>5</v>
      </c>
    </row>
    <row r="42" spans="1:12" ht="18" customHeight="1" x14ac:dyDescent="0.3">
      <c r="A42" s="45" t="s">
        <v>435</v>
      </c>
      <c r="B42" s="65" t="s">
        <v>2</v>
      </c>
      <c r="C42" s="65"/>
      <c r="D42" s="65"/>
      <c r="E42" s="65"/>
    </row>
    <row r="43" spans="1:12" ht="27" customHeight="1" x14ac:dyDescent="0.3">
      <c r="A43" s="45" t="s">
        <v>436</v>
      </c>
      <c r="B43" s="22">
        <v>13</v>
      </c>
      <c r="C43" s="22" t="s">
        <v>172</v>
      </c>
      <c r="D43" s="23" t="s">
        <v>382</v>
      </c>
      <c r="E43" s="14"/>
      <c r="G43" s="55" t="b">
        <f t="shared" ref="G43:G46" si="7">AND($H43&lt;&gt;$E$4,$I43&lt;&gt;$E$4,$J43&lt;&gt;$E$4,$K43&lt;&gt;$E$4,$L43&lt;&gt;$E$4,$M43&lt;&gt;$E$4)</f>
        <v>0</v>
      </c>
      <c r="H43" s="48">
        <v>1</v>
      </c>
      <c r="I43" s="48">
        <v>2</v>
      </c>
      <c r="J43" s="48">
        <v>3</v>
      </c>
      <c r="K43" s="48">
        <v>4</v>
      </c>
      <c r="L43" s="48">
        <v>5</v>
      </c>
    </row>
    <row r="44" spans="1:12" ht="27" customHeight="1" x14ac:dyDescent="0.3">
      <c r="A44" s="45" t="s">
        <v>437</v>
      </c>
      <c r="B44" s="22">
        <v>14</v>
      </c>
      <c r="C44" s="22" t="s">
        <v>173</v>
      </c>
      <c r="D44" s="24" t="s">
        <v>382</v>
      </c>
      <c r="E44" s="14"/>
      <c r="G44" s="55" t="b">
        <f t="shared" si="7"/>
        <v>0</v>
      </c>
      <c r="H44" s="48">
        <v>1</v>
      </c>
      <c r="I44" s="48">
        <v>2</v>
      </c>
      <c r="J44" s="48">
        <v>3</v>
      </c>
      <c r="K44" s="48">
        <v>4</v>
      </c>
      <c r="L44" s="48">
        <v>5</v>
      </c>
    </row>
    <row r="45" spans="1:12" ht="27" customHeight="1" x14ac:dyDescent="0.3">
      <c r="A45" s="45" t="s">
        <v>437</v>
      </c>
      <c r="B45" s="22">
        <v>15</v>
      </c>
      <c r="C45" s="22" t="s">
        <v>174</v>
      </c>
      <c r="D45" s="24" t="s">
        <v>382</v>
      </c>
      <c r="E45" s="14"/>
      <c r="G45" s="55" t="b">
        <f t="shared" si="7"/>
        <v>0</v>
      </c>
      <c r="H45" s="48">
        <v>1</v>
      </c>
      <c r="I45" s="48">
        <v>2</v>
      </c>
      <c r="J45" s="48">
        <v>3</v>
      </c>
      <c r="K45" s="48">
        <v>4</v>
      </c>
      <c r="L45" s="48">
        <v>5</v>
      </c>
    </row>
    <row r="46" spans="1:12" ht="36" customHeight="1" x14ac:dyDescent="0.3">
      <c r="A46" s="45" t="s">
        <v>437</v>
      </c>
      <c r="B46" s="22">
        <v>16</v>
      </c>
      <c r="C46" s="22" t="s">
        <v>19</v>
      </c>
      <c r="D46" s="29" t="s">
        <v>387</v>
      </c>
      <c r="E46" s="14"/>
      <c r="G46" s="55" t="b">
        <f t="shared" si="7"/>
        <v>0</v>
      </c>
      <c r="H46" s="48">
        <v>1</v>
      </c>
      <c r="I46" s="48">
        <v>2</v>
      </c>
      <c r="J46" s="48">
        <v>3</v>
      </c>
      <c r="K46" s="48">
        <v>4</v>
      </c>
      <c r="L46" s="48">
        <v>5</v>
      </c>
    </row>
    <row r="47" spans="1:12" ht="18" customHeight="1" x14ac:dyDescent="0.3">
      <c r="A47" s="45" t="s">
        <v>435</v>
      </c>
      <c r="B47" s="65" t="s">
        <v>3</v>
      </c>
      <c r="C47" s="65"/>
      <c r="D47" s="65"/>
      <c r="E47" s="65"/>
    </row>
    <row r="48" spans="1:12" ht="27" customHeight="1" x14ac:dyDescent="0.3">
      <c r="A48" s="45" t="s">
        <v>436</v>
      </c>
      <c r="B48" s="22" t="s">
        <v>210</v>
      </c>
      <c r="C48" s="22" t="s">
        <v>212</v>
      </c>
      <c r="D48" s="29" t="s">
        <v>382</v>
      </c>
      <c r="E48" s="14"/>
      <c r="G48" s="55" t="b">
        <f t="shared" ref="G48:G54" si="8">AND($H48&lt;&gt;$E$4,$I48&lt;&gt;$E$4,$J48&lt;&gt;$E$4,$K48&lt;&gt;$E$4,$L48&lt;&gt;$E$4,$M48&lt;&gt;$E$4)</f>
        <v>0</v>
      </c>
      <c r="H48" s="48">
        <v>1</v>
      </c>
      <c r="I48" s="48">
        <v>2</v>
      </c>
      <c r="J48" s="48">
        <v>3</v>
      </c>
      <c r="K48" s="48">
        <v>4</v>
      </c>
      <c r="L48" s="48">
        <v>5</v>
      </c>
    </row>
    <row r="49" spans="1:12" ht="18" customHeight="1" x14ac:dyDescent="0.3">
      <c r="A49" s="45" t="s">
        <v>437</v>
      </c>
      <c r="B49" s="22" t="s">
        <v>211</v>
      </c>
      <c r="C49" s="22" t="s">
        <v>422</v>
      </c>
      <c r="D49" s="29" t="s">
        <v>388</v>
      </c>
      <c r="E49" s="14"/>
      <c r="G49" s="55" t="b">
        <f>OR(AND($H49&lt;&gt;$E$4,$I49&lt;&gt;$E$4,$J49&lt;&gt;$E$4,$K49&lt;&gt;$E$4,$L49&lt;&gt;$E$4,$M49&lt;&gt;$E$4),D48="Nee")</f>
        <v>0</v>
      </c>
      <c r="H49" s="48">
        <v>1</v>
      </c>
      <c r="I49" s="48">
        <v>2</v>
      </c>
      <c r="J49" s="48">
        <v>3</v>
      </c>
      <c r="K49" s="48">
        <v>4</v>
      </c>
      <c r="L49" s="48">
        <v>5</v>
      </c>
    </row>
    <row r="50" spans="1:12" ht="27" customHeight="1" x14ac:dyDescent="0.3">
      <c r="A50" s="45" t="s">
        <v>437</v>
      </c>
      <c r="B50" s="22">
        <v>18</v>
      </c>
      <c r="C50" s="22" t="s">
        <v>29</v>
      </c>
      <c r="D50" s="30" t="s">
        <v>12</v>
      </c>
      <c r="E50" s="14"/>
      <c r="G50" s="55" t="b">
        <f t="shared" si="8"/>
        <v>0</v>
      </c>
      <c r="H50" s="48">
        <v>1</v>
      </c>
      <c r="I50" s="48">
        <v>2</v>
      </c>
      <c r="J50" s="48">
        <v>3</v>
      </c>
      <c r="K50" s="48">
        <v>4</v>
      </c>
      <c r="L50" s="48">
        <v>5</v>
      </c>
    </row>
    <row r="51" spans="1:12" ht="27" customHeight="1" x14ac:dyDescent="0.3">
      <c r="A51" s="45" t="s">
        <v>437</v>
      </c>
      <c r="B51" s="22">
        <v>19</v>
      </c>
      <c r="C51" s="22" t="s">
        <v>10</v>
      </c>
      <c r="D51" s="30" t="s">
        <v>5</v>
      </c>
      <c r="E51" s="14"/>
      <c r="G51" s="55" t="b">
        <f t="shared" si="8"/>
        <v>0</v>
      </c>
      <c r="H51" s="48">
        <v>1</v>
      </c>
      <c r="I51" s="48">
        <v>2</v>
      </c>
      <c r="J51" s="48">
        <v>3</v>
      </c>
      <c r="K51" s="48">
        <v>4</v>
      </c>
      <c r="L51" s="48">
        <v>5</v>
      </c>
    </row>
    <row r="52" spans="1:12" ht="27" customHeight="1" x14ac:dyDescent="0.3">
      <c r="A52" s="45" t="s">
        <v>437</v>
      </c>
      <c r="B52" s="22">
        <v>20</v>
      </c>
      <c r="C52" s="22" t="s">
        <v>17</v>
      </c>
      <c r="D52" s="31" t="s">
        <v>389</v>
      </c>
      <c r="E52" s="14"/>
      <c r="G52" s="55" t="b">
        <f t="shared" si="8"/>
        <v>0</v>
      </c>
      <c r="H52" s="48">
        <v>1</v>
      </c>
      <c r="I52" s="48">
        <v>2</v>
      </c>
      <c r="J52" s="48">
        <v>3</v>
      </c>
      <c r="K52" s="48">
        <v>4</v>
      </c>
      <c r="L52" s="48">
        <v>5</v>
      </c>
    </row>
    <row r="53" spans="1:12" ht="18" customHeight="1" x14ac:dyDescent="0.3">
      <c r="A53" s="45" t="s">
        <v>437</v>
      </c>
      <c r="B53" s="22">
        <v>21</v>
      </c>
      <c r="C53" s="22" t="s">
        <v>18</v>
      </c>
      <c r="D53" s="30" t="s">
        <v>12</v>
      </c>
      <c r="E53" s="14"/>
      <c r="G53" s="55" t="b">
        <f t="shared" si="8"/>
        <v>0</v>
      </c>
      <c r="H53" s="48">
        <v>1</v>
      </c>
      <c r="I53" s="48">
        <v>2</v>
      </c>
      <c r="J53" s="48">
        <v>3</v>
      </c>
      <c r="K53" s="48">
        <v>4</v>
      </c>
      <c r="L53" s="48">
        <v>5</v>
      </c>
    </row>
    <row r="54" spans="1:12" ht="18" customHeight="1" x14ac:dyDescent="0.3">
      <c r="A54" s="45" t="s">
        <v>437</v>
      </c>
      <c r="B54" s="22">
        <v>22</v>
      </c>
      <c r="C54" s="22" t="s">
        <v>32</v>
      </c>
      <c r="D54" s="32" t="s">
        <v>12</v>
      </c>
      <c r="E54" s="14"/>
      <c r="G54" s="55" t="b">
        <f t="shared" si="8"/>
        <v>0</v>
      </c>
      <c r="H54" s="48">
        <v>1</v>
      </c>
      <c r="I54" s="48">
        <v>2</v>
      </c>
      <c r="J54" s="48">
        <v>3</v>
      </c>
      <c r="K54" s="48">
        <v>4</v>
      </c>
      <c r="L54" s="48">
        <v>5</v>
      </c>
    </row>
    <row r="55" spans="1:12" ht="18" customHeight="1" x14ac:dyDescent="0.3">
      <c r="A55" s="45" t="s">
        <v>435</v>
      </c>
      <c r="B55" s="65" t="s">
        <v>231</v>
      </c>
      <c r="C55" s="65"/>
      <c r="D55" s="65"/>
      <c r="E55" s="65"/>
    </row>
    <row r="56" spans="1:12" ht="18" customHeight="1" x14ac:dyDescent="0.3">
      <c r="A56" s="45" t="s">
        <v>436</v>
      </c>
      <c r="B56" s="22">
        <v>23</v>
      </c>
      <c r="C56" s="22" t="s">
        <v>463</v>
      </c>
      <c r="D56" s="29" t="s">
        <v>382</v>
      </c>
      <c r="E56" s="14"/>
      <c r="G56" s="55" t="b">
        <f t="shared" ref="G56" si="9">AND($H56&lt;&gt;$E$4,$I56&lt;&gt;$E$4,$J56&lt;&gt;$E$4,$K56&lt;&gt;$E$4,$L56&lt;&gt;$E$4,$M56&lt;&gt;$E$4)</f>
        <v>0</v>
      </c>
      <c r="H56" s="48">
        <v>1</v>
      </c>
    </row>
    <row r="57" spans="1:12" ht="27" customHeight="1" x14ac:dyDescent="0.3">
      <c r="A57" s="45" t="s">
        <v>437</v>
      </c>
      <c r="B57" s="22" t="s">
        <v>233</v>
      </c>
      <c r="C57" s="22" t="s">
        <v>464</v>
      </c>
      <c r="D57" s="29" t="s">
        <v>382</v>
      </c>
      <c r="G57" s="55" t="b">
        <f>OR(AND($H57&lt;&gt;$E$4,$I57&lt;&gt;$E$4,$J57&lt;&gt;$E$4,$K57&lt;&gt;$E$4,$L57&lt;&gt;$E$4,$M57&lt;&gt;$E$4),$D$56="Nee")</f>
        <v>0</v>
      </c>
      <c r="H57" s="48">
        <v>1</v>
      </c>
    </row>
    <row r="58" spans="1:12" ht="18" customHeight="1" x14ac:dyDescent="0.3">
      <c r="A58" s="45" t="s">
        <v>437</v>
      </c>
      <c r="B58" s="22" t="s">
        <v>234</v>
      </c>
      <c r="C58" s="22" t="s">
        <v>232</v>
      </c>
      <c r="D58" s="29" t="s">
        <v>382</v>
      </c>
      <c r="G58" s="55" t="b">
        <f>OR(AND($H58&lt;&gt;$E$4,$I58&lt;&gt;$E$4,$J58&lt;&gt;$E$4,$K58&lt;&gt;$E$4,$L58&lt;&gt;$E$4,$M58&lt;&gt;$E$4),$D$56="Nee",$D$57="Nee")</f>
        <v>0</v>
      </c>
      <c r="H58" s="48">
        <v>1</v>
      </c>
    </row>
    <row r="59" spans="1:12" ht="36" customHeight="1" x14ac:dyDescent="0.3">
      <c r="A59" s="45" t="s">
        <v>437</v>
      </c>
      <c r="B59" s="22">
        <v>25</v>
      </c>
      <c r="C59" s="22" t="s">
        <v>465</v>
      </c>
      <c r="D59" s="29" t="s">
        <v>382</v>
      </c>
      <c r="G59" s="55" t="b">
        <f t="shared" ref="G59:G69" si="10">OR(AND($H59&lt;&gt;$E$4,$I59&lt;&gt;$E$4,$J59&lt;&gt;$E$4,$K59&lt;&gt;$E$4,$L59&lt;&gt;$E$4,$M59&lt;&gt;$E$4),$D$56="Nee")</f>
        <v>0</v>
      </c>
      <c r="H59" s="48">
        <v>1</v>
      </c>
    </row>
    <row r="60" spans="1:12" ht="36" customHeight="1" x14ac:dyDescent="0.3">
      <c r="A60" s="45" t="s">
        <v>437</v>
      </c>
      <c r="B60" s="22">
        <v>26</v>
      </c>
      <c r="C60" s="22" t="s">
        <v>466</v>
      </c>
      <c r="D60" s="29" t="s">
        <v>382</v>
      </c>
      <c r="G60" s="55" t="b">
        <f t="shared" si="10"/>
        <v>0</v>
      </c>
      <c r="H60" s="48">
        <v>1</v>
      </c>
    </row>
    <row r="61" spans="1:12" ht="27" customHeight="1" x14ac:dyDescent="0.3">
      <c r="A61" s="45" t="s">
        <v>437</v>
      </c>
      <c r="B61" s="22">
        <v>27</v>
      </c>
      <c r="C61" s="22" t="s">
        <v>467</v>
      </c>
      <c r="D61" s="30" t="s">
        <v>12</v>
      </c>
      <c r="G61" s="55" t="b">
        <f t="shared" si="10"/>
        <v>0</v>
      </c>
      <c r="H61" s="48">
        <v>1</v>
      </c>
    </row>
    <row r="62" spans="1:12" ht="27" customHeight="1" x14ac:dyDescent="0.3">
      <c r="A62" s="45" t="s">
        <v>437</v>
      </c>
      <c r="B62" s="22">
        <v>28</v>
      </c>
      <c r="C62" s="22" t="s">
        <v>468</v>
      </c>
      <c r="D62" s="30" t="s">
        <v>5</v>
      </c>
      <c r="G62" s="55" t="b">
        <f t="shared" si="10"/>
        <v>0</v>
      </c>
      <c r="H62" s="48">
        <v>1</v>
      </c>
    </row>
    <row r="63" spans="1:12" ht="36" customHeight="1" x14ac:dyDescent="0.3">
      <c r="A63" s="45" t="s">
        <v>437</v>
      </c>
      <c r="B63" s="22">
        <v>29</v>
      </c>
      <c r="C63" s="22" t="s">
        <v>469</v>
      </c>
      <c r="D63" s="29" t="s">
        <v>382</v>
      </c>
      <c r="G63" s="55" t="b">
        <f t="shared" si="10"/>
        <v>0</v>
      </c>
      <c r="H63" s="48">
        <v>1</v>
      </c>
    </row>
    <row r="64" spans="1:12" ht="45" customHeight="1" x14ac:dyDescent="0.3">
      <c r="A64" s="45" t="s">
        <v>437</v>
      </c>
      <c r="B64" s="22">
        <v>30</v>
      </c>
      <c r="C64" s="22" t="s">
        <v>470</v>
      </c>
      <c r="D64" s="32" t="s">
        <v>516</v>
      </c>
      <c r="G64" s="55" t="b">
        <f t="shared" si="10"/>
        <v>0</v>
      </c>
      <c r="H64" s="48">
        <v>1</v>
      </c>
    </row>
    <row r="65" spans="1:12" ht="27" customHeight="1" x14ac:dyDescent="0.3">
      <c r="A65" s="45" t="s">
        <v>437</v>
      </c>
      <c r="B65" s="22">
        <v>31</v>
      </c>
      <c r="C65" s="22" t="s">
        <v>471</v>
      </c>
      <c r="D65" s="32" t="s">
        <v>390</v>
      </c>
      <c r="G65" s="55" t="b">
        <f t="shared" si="10"/>
        <v>0</v>
      </c>
      <c r="H65" s="48">
        <v>1</v>
      </c>
    </row>
    <row r="66" spans="1:12" ht="27" customHeight="1" x14ac:dyDescent="0.3">
      <c r="A66" s="45" t="s">
        <v>437</v>
      </c>
      <c r="B66" s="22">
        <v>32</v>
      </c>
      <c r="C66" s="22" t="s">
        <v>472</v>
      </c>
      <c r="D66" s="32" t="s">
        <v>391</v>
      </c>
      <c r="G66" s="55" t="b">
        <f t="shared" si="10"/>
        <v>0</v>
      </c>
      <c r="H66" s="48">
        <v>1</v>
      </c>
    </row>
    <row r="67" spans="1:12" ht="36" customHeight="1" x14ac:dyDescent="0.3">
      <c r="A67" s="45" t="s">
        <v>437</v>
      </c>
      <c r="B67" s="22">
        <v>33</v>
      </c>
      <c r="C67" s="22" t="s">
        <v>473</v>
      </c>
      <c r="D67" s="30" t="s">
        <v>5</v>
      </c>
      <c r="G67" s="55" t="b">
        <f t="shared" si="10"/>
        <v>0</v>
      </c>
      <c r="H67" s="48">
        <v>1</v>
      </c>
    </row>
    <row r="68" spans="1:12" ht="27" customHeight="1" x14ac:dyDescent="0.3">
      <c r="A68" s="45" t="s">
        <v>437</v>
      </c>
      <c r="B68" s="22">
        <v>34</v>
      </c>
      <c r="C68" s="22" t="s">
        <v>474</v>
      </c>
      <c r="D68" s="30" t="s">
        <v>12</v>
      </c>
      <c r="G68" s="55" t="b">
        <f t="shared" si="10"/>
        <v>0</v>
      </c>
      <c r="H68" s="48">
        <v>1</v>
      </c>
    </row>
    <row r="69" spans="1:12" ht="27" customHeight="1" x14ac:dyDescent="0.3">
      <c r="A69" s="45" t="s">
        <v>437</v>
      </c>
      <c r="B69" s="22">
        <v>35</v>
      </c>
      <c r="C69" s="22" t="s">
        <v>475</v>
      </c>
      <c r="D69" s="30" t="s">
        <v>5</v>
      </c>
      <c r="G69" s="55" t="b">
        <f t="shared" si="10"/>
        <v>0</v>
      </c>
      <c r="H69" s="48">
        <v>1</v>
      </c>
    </row>
    <row r="70" spans="1:12" ht="21" customHeight="1" x14ac:dyDescent="0.3">
      <c r="A70" s="45" t="s">
        <v>434</v>
      </c>
      <c r="B70" s="63" t="s">
        <v>20</v>
      </c>
      <c r="C70" s="63"/>
      <c r="D70" s="63"/>
      <c r="E70" s="63"/>
    </row>
    <row r="71" spans="1:12" ht="18" customHeight="1" x14ac:dyDescent="0.3">
      <c r="A71" s="45" t="s">
        <v>435</v>
      </c>
      <c r="B71" s="65" t="s">
        <v>0</v>
      </c>
      <c r="C71" s="65"/>
      <c r="D71" s="65"/>
      <c r="E71" s="65"/>
    </row>
    <row r="72" spans="1:12" ht="27" customHeight="1" x14ac:dyDescent="0.3">
      <c r="A72" s="45" t="s">
        <v>436</v>
      </c>
      <c r="B72" s="22">
        <v>36</v>
      </c>
      <c r="C72" s="22" t="s">
        <v>239</v>
      </c>
      <c r="D72" s="24" t="s">
        <v>382</v>
      </c>
      <c r="E72" s="14"/>
      <c r="G72" s="55" t="b">
        <f t="shared" ref="G72:G75" si="11">AND($H72&lt;&gt;$E$4,$I72&lt;&gt;$E$4,$J72&lt;&gt;$E$4,$K72&lt;&gt;$E$4,$L72&lt;&gt;$E$4,$M72&lt;&gt;$E$4)</f>
        <v>0</v>
      </c>
      <c r="H72" s="48">
        <v>1</v>
      </c>
      <c r="I72" s="48">
        <v>2</v>
      </c>
      <c r="J72" s="48">
        <v>3</v>
      </c>
      <c r="K72" s="48">
        <v>4</v>
      </c>
      <c r="L72" s="48">
        <v>5</v>
      </c>
    </row>
    <row r="73" spans="1:12" ht="18" customHeight="1" x14ac:dyDescent="0.3">
      <c r="A73" s="45" t="s">
        <v>437</v>
      </c>
      <c r="B73" s="22">
        <v>37</v>
      </c>
      <c r="C73" s="22" t="s">
        <v>175</v>
      </c>
      <c r="D73" s="24" t="s">
        <v>382</v>
      </c>
      <c r="E73" s="14"/>
      <c r="G73" s="55" t="b">
        <f t="shared" si="11"/>
        <v>0</v>
      </c>
      <c r="H73" s="48">
        <v>1</v>
      </c>
      <c r="I73" s="48">
        <v>2</v>
      </c>
      <c r="J73" s="48">
        <v>3</v>
      </c>
      <c r="K73" s="48">
        <v>4</v>
      </c>
      <c r="L73" s="48">
        <v>5</v>
      </c>
    </row>
    <row r="74" spans="1:12" ht="18" customHeight="1" x14ac:dyDescent="0.3">
      <c r="A74" s="45" t="s">
        <v>437</v>
      </c>
      <c r="B74" s="22">
        <v>38</v>
      </c>
      <c r="C74" s="22" t="s">
        <v>176</v>
      </c>
      <c r="D74" s="24" t="s">
        <v>383</v>
      </c>
      <c r="E74" s="14"/>
      <c r="G74" s="55" t="b">
        <f t="shared" si="11"/>
        <v>0</v>
      </c>
      <c r="H74" s="48">
        <v>1</v>
      </c>
      <c r="I74" s="48">
        <v>2</v>
      </c>
      <c r="J74" s="48">
        <v>3</v>
      </c>
      <c r="K74" s="48">
        <v>4</v>
      </c>
      <c r="L74" s="48">
        <v>5</v>
      </c>
    </row>
    <row r="75" spans="1:12" ht="18" customHeight="1" x14ac:dyDescent="0.3">
      <c r="A75" s="45" t="s">
        <v>437</v>
      </c>
      <c r="B75" s="22" t="s">
        <v>317</v>
      </c>
      <c r="C75" s="22" t="s">
        <v>177</v>
      </c>
      <c r="D75" s="24" t="s">
        <v>382</v>
      </c>
      <c r="E75" s="14"/>
      <c r="G75" s="55" t="b">
        <f t="shared" si="11"/>
        <v>0</v>
      </c>
      <c r="H75" s="48">
        <v>1</v>
      </c>
      <c r="I75" s="48">
        <v>2</v>
      </c>
      <c r="J75" s="48">
        <v>3</v>
      </c>
      <c r="K75" s="48">
        <v>4</v>
      </c>
      <c r="L75" s="48">
        <v>5</v>
      </c>
    </row>
    <row r="76" spans="1:12" ht="18" customHeight="1" x14ac:dyDescent="0.3">
      <c r="A76" s="45" t="s">
        <v>437</v>
      </c>
      <c r="B76" s="22" t="s">
        <v>318</v>
      </c>
      <c r="C76" s="22" t="s">
        <v>423</v>
      </c>
      <c r="D76" s="24" t="s">
        <v>382</v>
      </c>
      <c r="E76" s="14"/>
      <c r="G76" s="55" t="b">
        <f>OR(AND($H76&lt;&gt;$E$4,$I76&lt;&gt;$E$4,$J76&lt;&gt;$E$4,$K76&lt;&gt;$E$4,$L76&lt;&gt;$E$4,$M76&lt;&gt;$E$4),D75="Nee")</f>
        <v>0</v>
      </c>
      <c r="H76" s="48">
        <v>1</v>
      </c>
      <c r="I76" s="48">
        <v>2</v>
      </c>
      <c r="J76" s="48">
        <v>3</v>
      </c>
      <c r="K76" s="48">
        <v>4</v>
      </c>
      <c r="L76" s="48">
        <v>5</v>
      </c>
    </row>
    <row r="77" spans="1:12" ht="18" customHeight="1" x14ac:dyDescent="0.3">
      <c r="A77" s="45" t="s">
        <v>437</v>
      </c>
      <c r="B77" s="22" t="s">
        <v>319</v>
      </c>
      <c r="C77" s="22" t="s">
        <v>424</v>
      </c>
      <c r="D77" s="24" t="s">
        <v>382</v>
      </c>
      <c r="E77" s="14"/>
      <c r="G77" s="55" t="b">
        <f>OR(AND($H77&lt;&gt;$E$4,$I77&lt;&gt;$E$4,$J77&lt;&gt;$E$4,$K77&lt;&gt;$E$4,$L77&lt;&gt;$E$4,$M77&lt;&gt;$E$4),D75="Nee")</f>
        <v>0</v>
      </c>
      <c r="H77" s="48">
        <v>1</v>
      </c>
      <c r="I77" s="48">
        <v>2</v>
      </c>
      <c r="J77" s="48">
        <v>3</v>
      </c>
      <c r="K77" s="48">
        <v>4</v>
      </c>
      <c r="L77" s="48">
        <v>5</v>
      </c>
    </row>
    <row r="78" spans="1:12" ht="18" customHeight="1" x14ac:dyDescent="0.3">
      <c r="A78" s="45" t="s">
        <v>435</v>
      </c>
      <c r="B78" s="65" t="s">
        <v>1</v>
      </c>
      <c r="C78" s="65"/>
      <c r="D78" s="65"/>
      <c r="E78" s="65"/>
    </row>
    <row r="79" spans="1:12" ht="27" customHeight="1" x14ac:dyDescent="0.3">
      <c r="A79" s="45" t="s">
        <v>436</v>
      </c>
      <c r="B79" s="22">
        <v>40</v>
      </c>
      <c r="C79" s="22" t="s">
        <v>136</v>
      </c>
      <c r="D79" s="30" t="s">
        <v>12</v>
      </c>
      <c r="E79" s="14"/>
      <c r="G79" s="55" t="b">
        <f t="shared" ref="G79:G84" si="12">AND($H79&lt;&gt;$E$4,$I79&lt;&gt;$E$4,$J79&lt;&gt;$E$4,$K79&lt;&gt;$E$4,$L79&lt;&gt;$E$4,$M79&lt;&gt;$E$4)</f>
        <v>0</v>
      </c>
      <c r="H79" s="48">
        <v>1</v>
      </c>
      <c r="I79" s="48">
        <v>2</v>
      </c>
      <c r="J79" s="48">
        <v>3</v>
      </c>
      <c r="K79" s="48">
        <v>4</v>
      </c>
      <c r="L79" s="48">
        <v>5</v>
      </c>
    </row>
    <row r="80" spans="1:12" ht="27" customHeight="1" x14ac:dyDescent="0.3">
      <c r="A80" s="45" t="s">
        <v>437</v>
      </c>
      <c r="B80" s="22">
        <v>41</v>
      </c>
      <c r="C80" s="22" t="s">
        <v>208</v>
      </c>
      <c r="D80" s="30" t="s">
        <v>12</v>
      </c>
      <c r="E80" s="14"/>
      <c r="G80" s="55" t="b">
        <f t="shared" si="12"/>
        <v>0</v>
      </c>
      <c r="H80" s="48">
        <v>1</v>
      </c>
      <c r="I80" s="48">
        <v>2</v>
      </c>
      <c r="J80" s="48">
        <v>3</v>
      </c>
      <c r="K80" s="48">
        <v>4</v>
      </c>
      <c r="L80" s="48">
        <v>5</v>
      </c>
    </row>
    <row r="81" spans="1:12" ht="27" customHeight="1" x14ac:dyDescent="0.3">
      <c r="A81" s="45" t="s">
        <v>437</v>
      </c>
      <c r="B81" s="22">
        <v>42</v>
      </c>
      <c r="C81" s="22" t="s">
        <v>209</v>
      </c>
      <c r="D81" s="33" t="s">
        <v>113</v>
      </c>
      <c r="E81" s="14"/>
      <c r="G81" s="55" t="b">
        <f t="shared" si="12"/>
        <v>0</v>
      </c>
      <c r="H81" s="48">
        <v>1</v>
      </c>
      <c r="I81" s="48">
        <v>2</v>
      </c>
      <c r="J81" s="48">
        <v>3</v>
      </c>
      <c r="K81" s="48">
        <v>4</v>
      </c>
      <c r="L81" s="48">
        <v>5</v>
      </c>
    </row>
    <row r="82" spans="1:12" ht="27" customHeight="1" x14ac:dyDescent="0.3">
      <c r="A82" s="45" t="s">
        <v>437</v>
      </c>
      <c r="B82" s="22">
        <v>43</v>
      </c>
      <c r="C82" s="22" t="s">
        <v>21</v>
      </c>
      <c r="D82" s="34" t="s">
        <v>392</v>
      </c>
      <c r="E82" s="14"/>
      <c r="G82" s="55" t="b">
        <f t="shared" si="12"/>
        <v>0</v>
      </c>
      <c r="H82" s="48">
        <v>1</v>
      </c>
      <c r="I82" s="48">
        <v>2</v>
      </c>
      <c r="J82" s="48">
        <v>3</v>
      </c>
      <c r="K82" s="48">
        <v>4</v>
      </c>
      <c r="L82" s="48">
        <v>5</v>
      </c>
    </row>
    <row r="83" spans="1:12" ht="27" customHeight="1" x14ac:dyDescent="0.3">
      <c r="A83" s="45" t="s">
        <v>437</v>
      </c>
      <c r="B83" s="22">
        <v>44</v>
      </c>
      <c r="C83" s="22" t="s">
        <v>178</v>
      </c>
      <c r="D83" s="24" t="s">
        <v>382</v>
      </c>
      <c r="E83" s="14"/>
      <c r="G83" s="55" t="b">
        <f t="shared" si="12"/>
        <v>0</v>
      </c>
      <c r="H83" s="48">
        <v>1</v>
      </c>
      <c r="I83" s="48">
        <v>2</v>
      </c>
    </row>
    <row r="84" spans="1:12" ht="36" customHeight="1" x14ac:dyDescent="0.3">
      <c r="A84" s="45" t="s">
        <v>437</v>
      </c>
      <c r="B84" s="22">
        <v>45</v>
      </c>
      <c r="C84" s="22" t="s">
        <v>179</v>
      </c>
      <c r="D84" s="24" t="s">
        <v>382</v>
      </c>
      <c r="E84" s="14"/>
      <c r="G84" s="55" t="b">
        <f t="shared" si="12"/>
        <v>0</v>
      </c>
      <c r="H84" s="48">
        <v>1</v>
      </c>
      <c r="I84" s="48">
        <v>2</v>
      </c>
      <c r="J84" s="48">
        <v>3</v>
      </c>
      <c r="K84" s="48">
        <v>4</v>
      </c>
      <c r="L84" s="48">
        <v>5</v>
      </c>
    </row>
    <row r="85" spans="1:12" ht="18" customHeight="1" x14ac:dyDescent="0.3">
      <c r="A85" s="45" t="s">
        <v>435</v>
      </c>
      <c r="B85" s="65" t="s">
        <v>2</v>
      </c>
      <c r="C85" s="65"/>
      <c r="D85" s="65"/>
      <c r="E85" s="65"/>
    </row>
    <row r="86" spans="1:12" ht="27" customHeight="1" x14ac:dyDescent="0.3">
      <c r="A86" s="45" t="s">
        <v>436</v>
      </c>
      <c r="B86" s="22">
        <v>46</v>
      </c>
      <c r="C86" s="22" t="s">
        <v>180</v>
      </c>
      <c r="D86" s="24" t="s">
        <v>382</v>
      </c>
      <c r="E86" s="14"/>
      <c r="G86" s="55" t="b">
        <f>AND($H86&lt;&gt;$E$4,$I86&lt;&gt;$E$4,$J86&lt;&gt;$E$4,$K86&lt;&gt;$E$4,$L86&lt;&gt;$E$4,$M86&lt;&gt;$E$4)</f>
        <v>0</v>
      </c>
      <c r="H86" s="48">
        <v>1</v>
      </c>
      <c r="I86" s="48">
        <v>2</v>
      </c>
      <c r="J86" s="48">
        <v>3</v>
      </c>
      <c r="K86" s="48">
        <v>4</v>
      </c>
      <c r="L86" s="48">
        <v>5</v>
      </c>
    </row>
    <row r="87" spans="1:12" ht="18" customHeight="1" x14ac:dyDescent="0.3">
      <c r="A87" s="45" t="s">
        <v>435</v>
      </c>
      <c r="B87" s="65" t="s">
        <v>3</v>
      </c>
      <c r="C87" s="65"/>
      <c r="D87" s="65"/>
      <c r="E87" s="65"/>
    </row>
    <row r="88" spans="1:12" ht="27" customHeight="1" x14ac:dyDescent="0.3">
      <c r="A88" s="45" t="s">
        <v>436</v>
      </c>
      <c r="B88" s="22" t="s">
        <v>320</v>
      </c>
      <c r="C88" s="22" t="s">
        <v>213</v>
      </c>
      <c r="D88" s="29" t="s">
        <v>382</v>
      </c>
      <c r="E88" s="14"/>
      <c r="G88" s="55" t="b">
        <f t="shared" ref="G88:G91" si="13">AND($H88&lt;&gt;$E$4,$I88&lt;&gt;$E$4,$J88&lt;&gt;$E$4,$K88&lt;&gt;$E$4,$L88&lt;&gt;$E$4,$M88&lt;&gt;$E$4)</f>
        <v>0</v>
      </c>
      <c r="H88" s="48">
        <v>1</v>
      </c>
      <c r="I88" s="48">
        <v>2</v>
      </c>
      <c r="J88" s="48">
        <v>3</v>
      </c>
      <c r="K88" s="48">
        <v>4</v>
      </c>
      <c r="L88" s="48">
        <v>5</v>
      </c>
    </row>
    <row r="89" spans="1:12" ht="18" customHeight="1" x14ac:dyDescent="0.3">
      <c r="A89" s="45" t="s">
        <v>437</v>
      </c>
      <c r="B89" s="22" t="s">
        <v>321</v>
      </c>
      <c r="C89" s="22" t="s">
        <v>422</v>
      </c>
      <c r="D89" s="29" t="s">
        <v>388</v>
      </c>
      <c r="E89" s="14"/>
      <c r="G89" s="55" t="b">
        <f>OR(AND($H89&lt;&gt;$E$4,$I89&lt;&gt;$E$4,$J89&lt;&gt;$E$4,$K89&lt;&gt;$E$4,$L89&lt;&gt;$E$4,$M89&lt;&gt;$E$4),D88="Nee")</f>
        <v>0</v>
      </c>
      <c r="H89" s="48">
        <v>1</v>
      </c>
      <c r="I89" s="48">
        <v>2</v>
      </c>
      <c r="J89" s="48">
        <v>3</v>
      </c>
      <c r="K89" s="48">
        <v>4</v>
      </c>
      <c r="L89" s="48">
        <v>5</v>
      </c>
    </row>
    <row r="90" spans="1:12" ht="27" customHeight="1" x14ac:dyDescent="0.3">
      <c r="A90" s="45" t="s">
        <v>437</v>
      </c>
      <c r="B90" s="22">
        <v>48</v>
      </c>
      <c r="C90" s="22" t="s">
        <v>137</v>
      </c>
      <c r="D90" s="30" t="s">
        <v>12</v>
      </c>
      <c r="E90" s="14"/>
      <c r="G90" s="55" t="b">
        <f t="shared" si="13"/>
        <v>0</v>
      </c>
      <c r="H90" s="48">
        <v>1</v>
      </c>
      <c r="I90" s="48">
        <v>2</v>
      </c>
      <c r="J90" s="48">
        <v>3</v>
      </c>
      <c r="K90" s="48">
        <v>4</v>
      </c>
      <c r="L90" s="48">
        <v>5</v>
      </c>
    </row>
    <row r="91" spans="1:12" ht="27" customHeight="1" x14ac:dyDescent="0.3">
      <c r="A91" s="45" t="s">
        <v>437</v>
      </c>
      <c r="B91" s="22">
        <v>49</v>
      </c>
      <c r="C91" s="22" t="s">
        <v>22</v>
      </c>
      <c r="D91" s="30" t="s">
        <v>5</v>
      </c>
      <c r="E91" s="14"/>
      <c r="G91" s="55" t="b">
        <f t="shared" si="13"/>
        <v>0</v>
      </c>
      <c r="H91" s="48">
        <v>1</v>
      </c>
      <c r="I91" s="48">
        <v>2</v>
      </c>
      <c r="J91" s="48">
        <v>3</v>
      </c>
      <c r="K91" s="48">
        <v>4</v>
      </c>
      <c r="L91" s="48">
        <v>5</v>
      </c>
    </row>
    <row r="92" spans="1:12" ht="18" customHeight="1" x14ac:dyDescent="0.3">
      <c r="A92" s="45" t="s">
        <v>435</v>
      </c>
      <c r="B92" s="65" t="s">
        <v>231</v>
      </c>
      <c r="C92" s="65"/>
      <c r="D92" s="65"/>
      <c r="E92" s="65"/>
    </row>
    <row r="93" spans="1:12" ht="27" customHeight="1" x14ac:dyDescent="0.3">
      <c r="A93" s="45" t="s">
        <v>436</v>
      </c>
      <c r="B93" s="22">
        <v>50</v>
      </c>
      <c r="C93" s="22" t="s">
        <v>476</v>
      </c>
      <c r="D93" s="29" t="s">
        <v>382</v>
      </c>
      <c r="E93" s="14"/>
      <c r="G93" s="55" t="b">
        <f t="shared" ref="G93" si="14">AND($H93&lt;&gt;$E$4,$I93&lt;&gt;$E$4,$J93&lt;&gt;$E$4,$K93&lt;&gt;$E$4,$L93&lt;&gt;$E$4,$M93&lt;&gt;$E$4)</f>
        <v>0</v>
      </c>
      <c r="H93" s="48">
        <v>1</v>
      </c>
    </row>
    <row r="94" spans="1:12" ht="27" customHeight="1" x14ac:dyDescent="0.3">
      <c r="B94" s="22" t="s">
        <v>322</v>
      </c>
      <c r="C94" s="22" t="s">
        <v>477</v>
      </c>
      <c r="D94" s="29" t="s">
        <v>382</v>
      </c>
      <c r="G94" s="55" t="b">
        <f>OR(AND($H94&lt;&gt;$E$4,$I94&lt;&gt;$E$4,$J94&lt;&gt;$E$4,$K94&lt;&gt;$E$4,$L94&lt;&gt;$E$4,$M94&lt;&gt;$E$4),$D$93="Nee")</f>
        <v>0</v>
      </c>
      <c r="H94" s="48">
        <v>1</v>
      </c>
    </row>
    <row r="95" spans="1:12" ht="18" customHeight="1" x14ac:dyDescent="0.3">
      <c r="B95" s="22" t="s">
        <v>323</v>
      </c>
      <c r="C95" s="22" t="s">
        <v>232</v>
      </c>
      <c r="D95" s="29" t="s">
        <v>382</v>
      </c>
      <c r="G95" s="55" t="b">
        <f>OR(AND($H95&lt;&gt;$E$4,$I95&lt;&gt;$E$4,$J95&lt;&gt;$E$4,$K95&lt;&gt;$E$4,$L95&lt;&gt;$E$4,$M95&lt;&gt;$E$4),$D$93="Nee",$D$94="Nee")</f>
        <v>0</v>
      </c>
      <c r="H95" s="48">
        <v>1</v>
      </c>
    </row>
    <row r="96" spans="1:12" ht="36" customHeight="1" x14ac:dyDescent="0.3">
      <c r="B96" s="22">
        <v>52</v>
      </c>
      <c r="C96" s="22" t="s">
        <v>478</v>
      </c>
      <c r="D96" s="29" t="s">
        <v>382</v>
      </c>
      <c r="G96" s="55" t="b">
        <f t="shared" ref="G96:G106" si="15">OR(AND($H96&lt;&gt;$E$4,$I96&lt;&gt;$E$4,$J96&lt;&gt;$E$4,$K96&lt;&gt;$E$4,$L96&lt;&gt;$E$4,$M96&lt;&gt;$E$4),$D$93="Nee")</f>
        <v>0</v>
      </c>
      <c r="H96" s="48">
        <v>1</v>
      </c>
    </row>
    <row r="97" spans="1:9" ht="36" customHeight="1" x14ac:dyDescent="0.3">
      <c r="B97" s="22">
        <v>53</v>
      </c>
      <c r="C97" s="22" t="s">
        <v>479</v>
      </c>
      <c r="D97" s="29" t="s">
        <v>382</v>
      </c>
      <c r="G97" s="55" t="b">
        <f t="shared" si="15"/>
        <v>0</v>
      </c>
      <c r="H97" s="48">
        <v>1</v>
      </c>
    </row>
    <row r="98" spans="1:9" ht="27" customHeight="1" x14ac:dyDescent="0.3">
      <c r="B98" s="22">
        <v>54</v>
      </c>
      <c r="C98" s="22" t="s">
        <v>480</v>
      </c>
      <c r="D98" s="30" t="s">
        <v>12</v>
      </c>
      <c r="G98" s="55" t="b">
        <f t="shared" si="15"/>
        <v>0</v>
      </c>
      <c r="H98" s="48">
        <v>1</v>
      </c>
    </row>
    <row r="99" spans="1:9" ht="27" customHeight="1" x14ac:dyDescent="0.3">
      <c r="B99" s="22">
        <v>55</v>
      </c>
      <c r="C99" s="22" t="s">
        <v>481</v>
      </c>
      <c r="D99" s="30" t="s">
        <v>5</v>
      </c>
      <c r="G99" s="55" t="b">
        <f t="shared" si="15"/>
        <v>0</v>
      </c>
      <c r="H99" s="48">
        <v>1</v>
      </c>
    </row>
    <row r="100" spans="1:9" ht="36" customHeight="1" x14ac:dyDescent="0.3">
      <c r="B100" s="22">
        <v>56</v>
      </c>
      <c r="C100" s="22" t="s">
        <v>482</v>
      </c>
      <c r="D100" s="29" t="s">
        <v>382</v>
      </c>
      <c r="G100" s="55" t="b">
        <f t="shared" si="15"/>
        <v>0</v>
      </c>
      <c r="H100" s="48">
        <v>1</v>
      </c>
    </row>
    <row r="101" spans="1:9" ht="45" customHeight="1" x14ac:dyDescent="0.3">
      <c r="B101" s="22">
        <v>57</v>
      </c>
      <c r="C101" s="22" t="s">
        <v>483</v>
      </c>
      <c r="D101" s="52" t="s">
        <v>516</v>
      </c>
      <c r="G101" s="55" t="b">
        <f t="shared" si="15"/>
        <v>0</v>
      </c>
      <c r="H101" s="48">
        <v>1</v>
      </c>
    </row>
    <row r="102" spans="1:9" ht="27" customHeight="1" x14ac:dyDescent="0.3">
      <c r="B102" s="22">
        <v>58</v>
      </c>
      <c r="C102" s="22" t="s">
        <v>484</v>
      </c>
      <c r="D102" s="32" t="s">
        <v>390</v>
      </c>
      <c r="G102" s="55" t="b">
        <f t="shared" si="15"/>
        <v>0</v>
      </c>
      <c r="H102" s="48">
        <v>1</v>
      </c>
    </row>
    <row r="103" spans="1:9" ht="27" customHeight="1" x14ac:dyDescent="0.3">
      <c r="B103" s="22">
        <v>59</v>
      </c>
      <c r="C103" s="22" t="s">
        <v>485</v>
      </c>
      <c r="D103" s="32" t="s">
        <v>391</v>
      </c>
      <c r="G103" s="55" t="b">
        <f t="shared" si="15"/>
        <v>0</v>
      </c>
      <c r="H103" s="48">
        <v>1</v>
      </c>
    </row>
    <row r="104" spans="1:9" ht="36" customHeight="1" x14ac:dyDescent="0.3">
      <c r="B104" s="22">
        <v>60</v>
      </c>
      <c r="C104" s="22" t="s">
        <v>486</v>
      </c>
      <c r="D104" s="30" t="s">
        <v>5</v>
      </c>
      <c r="G104" s="55" t="b">
        <f t="shared" si="15"/>
        <v>0</v>
      </c>
      <c r="H104" s="48">
        <v>1</v>
      </c>
    </row>
    <row r="105" spans="1:9" ht="36" customHeight="1" x14ac:dyDescent="0.3">
      <c r="B105" s="22">
        <v>61</v>
      </c>
      <c r="C105" s="22" t="s">
        <v>487</v>
      </c>
      <c r="D105" s="30" t="s">
        <v>12</v>
      </c>
      <c r="G105" s="55" t="b">
        <f t="shared" si="15"/>
        <v>0</v>
      </c>
      <c r="H105" s="48">
        <v>1</v>
      </c>
    </row>
    <row r="106" spans="1:9" ht="27" customHeight="1" x14ac:dyDescent="0.3">
      <c r="B106" s="22">
        <v>62</v>
      </c>
      <c r="C106" s="22" t="s">
        <v>488</v>
      </c>
      <c r="D106" s="30" t="s">
        <v>5</v>
      </c>
      <c r="G106" s="55" t="b">
        <f t="shared" si="15"/>
        <v>0</v>
      </c>
      <c r="H106" s="48">
        <v>1</v>
      </c>
    </row>
    <row r="107" spans="1:9" ht="21" customHeight="1" x14ac:dyDescent="0.3">
      <c r="A107" s="45" t="s">
        <v>434</v>
      </c>
      <c r="B107" s="63" t="s">
        <v>26</v>
      </c>
      <c r="C107" s="63"/>
      <c r="D107" s="63"/>
      <c r="E107" s="63"/>
    </row>
    <row r="108" spans="1:9" ht="18" customHeight="1" x14ac:dyDescent="0.3">
      <c r="A108" s="45" t="s">
        <v>435</v>
      </c>
      <c r="B108" s="65" t="s">
        <v>0</v>
      </c>
      <c r="C108" s="65"/>
      <c r="D108" s="65"/>
      <c r="E108" s="65"/>
    </row>
    <row r="109" spans="1:9" ht="27" customHeight="1" x14ac:dyDescent="0.3">
      <c r="A109" s="45" t="s">
        <v>436</v>
      </c>
      <c r="B109" s="22">
        <v>63</v>
      </c>
      <c r="C109" s="22" t="s">
        <v>181</v>
      </c>
      <c r="D109" s="29" t="s">
        <v>382</v>
      </c>
      <c r="E109" s="14"/>
      <c r="G109" s="55" t="b">
        <f t="shared" ref="G109:G112" si="16">AND($H109&lt;&gt;$E$4,$I109&lt;&gt;$E$4,$J109&lt;&gt;$E$4,$K109&lt;&gt;$E$4,$L109&lt;&gt;$E$4,$M109&lt;&gt;$E$4)</f>
        <v>0</v>
      </c>
      <c r="H109" s="48">
        <v>1</v>
      </c>
      <c r="I109" s="48">
        <v>2</v>
      </c>
    </row>
    <row r="110" spans="1:9" ht="27" customHeight="1" x14ac:dyDescent="0.3">
      <c r="A110" s="45" t="s">
        <v>437</v>
      </c>
      <c r="B110" s="22">
        <v>64</v>
      </c>
      <c r="C110" s="22" t="s">
        <v>182</v>
      </c>
      <c r="D110" s="29" t="s">
        <v>382</v>
      </c>
      <c r="E110" s="14"/>
      <c r="G110" s="55" t="b">
        <f t="shared" si="16"/>
        <v>0</v>
      </c>
      <c r="H110" s="48">
        <v>1</v>
      </c>
      <c r="I110" s="48">
        <v>2</v>
      </c>
    </row>
    <row r="111" spans="1:9" ht="18" customHeight="1" x14ac:dyDescent="0.3">
      <c r="A111" s="45" t="s">
        <v>437</v>
      </c>
      <c r="B111" s="22">
        <v>65</v>
      </c>
      <c r="C111" s="22" t="s">
        <v>183</v>
      </c>
      <c r="D111" s="29" t="s">
        <v>383</v>
      </c>
      <c r="E111" s="14"/>
      <c r="G111" s="55" t="b">
        <f t="shared" si="16"/>
        <v>0</v>
      </c>
      <c r="H111" s="48">
        <v>1</v>
      </c>
      <c r="I111" s="48">
        <v>2</v>
      </c>
    </row>
    <row r="112" spans="1:9" ht="18" customHeight="1" x14ac:dyDescent="0.3">
      <c r="A112" s="45" t="s">
        <v>437</v>
      </c>
      <c r="B112" s="22">
        <v>66</v>
      </c>
      <c r="C112" s="22" t="s">
        <v>184</v>
      </c>
      <c r="D112" s="29" t="s">
        <v>382</v>
      </c>
      <c r="E112" s="14"/>
      <c r="G112" s="55" t="b">
        <f t="shared" si="16"/>
        <v>0</v>
      </c>
      <c r="H112" s="48">
        <v>1</v>
      </c>
      <c r="I112" s="48">
        <v>2</v>
      </c>
    </row>
    <row r="113" spans="1:9" ht="18" customHeight="1" x14ac:dyDescent="0.3">
      <c r="A113" s="45" t="s">
        <v>435</v>
      </c>
      <c r="B113" s="65" t="s">
        <v>166</v>
      </c>
      <c r="C113" s="65"/>
      <c r="D113" s="65"/>
      <c r="E113" s="65"/>
    </row>
    <row r="114" spans="1:9" ht="27" customHeight="1" x14ac:dyDescent="0.3">
      <c r="A114" s="45" t="s">
        <v>436</v>
      </c>
      <c r="B114" s="22">
        <v>67</v>
      </c>
      <c r="C114" s="22" t="s">
        <v>185</v>
      </c>
      <c r="D114" s="29" t="s">
        <v>382</v>
      </c>
      <c r="E114" s="14"/>
      <c r="G114" s="55" t="b">
        <f t="shared" ref="G114:G116" si="17">AND($H114&lt;&gt;$E$4,$I114&lt;&gt;$E$4,$J114&lt;&gt;$E$4,$K114&lt;&gt;$E$4,$L114&lt;&gt;$E$4,$M114&lt;&gt;$E$4)</f>
        <v>0</v>
      </c>
      <c r="H114" s="48">
        <v>1</v>
      </c>
      <c r="I114" s="48">
        <v>2</v>
      </c>
    </row>
    <row r="115" spans="1:9" ht="27" customHeight="1" x14ac:dyDescent="0.3">
      <c r="A115" s="45" t="s">
        <v>437</v>
      </c>
      <c r="B115" s="22">
        <v>68</v>
      </c>
      <c r="C115" s="22" t="s">
        <v>186</v>
      </c>
      <c r="D115" s="29" t="s">
        <v>382</v>
      </c>
      <c r="E115" s="14"/>
      <c r="G115" s="55" t="b">
        <f t="shared" si="17"/>
        <v>0</v>
      </c>
      <c r="H115" s="48">
        <v>1</v>
      </c>
      <c r="I115" s="48">
        <v>2</v>
      </c>
    </row>
    <row r="116" spans="1:9" ht="45" customHeight="1" x14ac:dyDescent="0.3">
      <c r="A116" s="45" t="s">
        <v>437</v>
      </c>
      <c r="B116" s="22">
        <v>69</v>
      </c>
      <c r="C116" s="22" t="s">
        <v>421</v>
      </c>
      <c r="D116" s="29" t="s">
        <v>393</v>
      </c>
      <c r="E116" s="14"/>
      <c r="G116" s="55" t="b">
        <f t="shared" si="17"/>
        <v>0</v>
      </c>
      <c r="H116" s="48">
        <v>1</v>
      </c>
      <c r="I116" s="48">
        <v>2</v>
      </c>
    </row>
    <row r="117" spans="1:9" ht="18" customHeight="1" x14ac:dyDescent="0.3">
      <c r="A117" s="45" t="s">
        <v>435</v>
      </c>
      <c r="B117" s="65" t="s">
        <v>3</v>
      </c>
      <c r="C117" s="65"/>
      <c r="D117" s="65"/>
      <c r="E117" s="65"/>
    </row>
    <row r="118" spans="1:9" ht="27" customHeight="1" x14ac:dyDescent="0.3">
      <c r="A118" s="45" t="s">
        <v>436</v>
      </c>
      <c r="B118" s="22" t="s">
        <v>229</v>
      </c>
      <c r="C118" s="22" t="s">
        <v>214</v>
      </c>
      <c r="D118" s="29" t="s">
        <v>382</v>
      </c>
      <c r="E118" s="14"/>
      <c r="G118" s="55" t="b">
        <f t="shared" ref="G118:G123" si="18">AND($H118&lt;&gt;$E$4,$I118&lt;&gt;$E$4,$J118&lt;&gt;$E$4,$K118&lt;&gt;$E$4,$L118&lt;&gt;$E$4,$M118&lt;&gt;$E$4)</f>
        <v>0</v>
      </c>
      <c r="H118" s="48">
        <v>1</v>
      </c>
      <c r="I118" s="48">
        <v>2</v>
      </c>
    </row>
    <row r="119" spans="1:9" ht="18" customHeight="1" x14ac:dyDescent="0.3">
      <c r="A119" s="45" t="s">
        <v>437</v>
      </c>
      <c r="B119" s="22" t="s">
        <v>230</v>
      </c>
      <c r="C119" s="22" t="s">
        <v>422</v>
      </c>
      <c r="D119" s="29" t="s">
        <v>388</v>
      </c>
      <c r="E119" s="14"/>
      <c r="G119" s="55" t="b">
        <f>OR(AND($H119&lt;&gt;$E$4,$I119&lt;&gt;$E$4,$J119&lt;&gt;$E$4,$K119&lt;&gt;$E$4,$L119&lt;&gt;$E$4,$M119&lt;&gt;$E$4),D118="Nee")</f>
        <v>0</v>
      </c>
      <c r="H119" s="48">
        <v>1</v>
      </c>
      <c r="I119" s="48">
        <v>2</v>
      </c>
    </row>
    <row r="120" spans="1:9" ht="27" customHeight="1" x14ac:dyDescent="0.3">
      <c r="A120" s="45" t="s">
        <v>437</v>
      </c>
      <c r="B120" s="22">
        <v>71</v>
      </c>
      <c r="C120" s="22" t="s">
        <v>167</v>
      </c>
      <c r="D120" s="35" t="s">
        <v>12</v>
      </c>
      <c r="E120" s="14"/>
      <c r="G120" s="55" t="b">
        <f t="shared" si="18"/>
        <v>0</v>
      </c>
      <c r="H120" s="48">
        <v>1</v>
      </c>
      <c r="I120" s="48">
        <v>2</v>
      </c>
    </row>
    <row r="121" spans="1:9" ht="27" customHeight="1" x14ac:dyDescent="0.3">
      <c r="A121" s="45" t="s">
        <v>437</v>
      </c>
      <c r="B121" s="22">
        <v>72</v>
      </c>
      <c r="C121" s="22" t="s">
        <v>11</v>
      </c>
      <c r="D121" s="35" t="s">
        <v>5</v>
      </c>
      <c r="E121" s="14"/>
      <c r="G121" s="55" t="b">
        <f t="shared" si="18"/>
        <v>0</v>
      </c>
      <c r="H121" s="48">
        <v>1</v>
      </c>
      <c r="I121" s="48">
        <v>2</v>
      </c>
    </row>
    <row r="122" spans="1:9" ht="27" customHeight="1" x14ac:dyDescent="0.3">
      <c r="A122" s="45" t="s">
        <v>437</v>
      </c>
      <c r="B122" s="22">
        <v>73</v>
      </c>
      <c r="C122" s="22" t="s">
        <v>226</v>
      </c>
      <c r="D122" s="29" t="s">
        <v>394</v>
      </c>
      <c r="E122" s="14"/>
      <c r="G122" s="55" t="b">
        <f t="shared" si="18"/>
        <v>0</v>
      </c>
      <c r="H122" s="48">
        <v>1</v>
      </c>
      <c r="I122" s="48">
        <v>2</v>
      </c>
    </row>
    <row r="123" spans="1:9" ht="27" customHeight="1" x14ac:dyDescent="0.3">
      <c r="A123" s="45" t="s">
        <v>437</v>
      </c>
      <c r="B123" s="22">
        <v>74</v>
      </c>
      <c r="C123" s="22" t="s">
        <v>374</v>
      </c>
      <c r="D123" s="36" t="s">
        <v>373</v>
      </c>
      <c r="E123" s="14"/>
      <c r="G123" s="55" t="b">
        <f t="shared" si="18"/>
        <v>0</v>
      </c>
      <c r="H123" s="48">
        <v>1</v>
      </c>
      <c r="I123" s="48">
        <v>2</v>
      </c>
    </row>
    <row r="124" spans="1:9" ht="18" customHeight="1" x14ac:dyDescent="0.3">
      <c r="A124" s="45" t="s">
        <v>435</v>
      </c>
      <c r="B124" s="65" t="s">
        <v>231</v>
      </c>
      <c r="C124" s="65"/>
      <c r="D124" s="65"/>
      <c r="E124" s="65"/>
    </row>
    <row r="125" spans="1:9" ht="27" customHeight="1" x14ac:dyDescent="0.3">
      <c r="A125" s="45" t="s">
        <v>436</v>
      </c>
      <c r="B125" s="22">
        <v>75</v>
      </c>
      <c r="C125" s="22" t="s">
        <v>489</v>
      </c>
      <c r="D125" s="29" t="s">
        <v>382</v>
      </c>
      <c r="E125" s="14"/>
      <c r="G125" s="55" t="b">
        <f t="shared" ref="G125" si="19">AND($H125&lt;&gt;$E$4,$I125&lt;&gt;$E$4,$J125&lt;&gt;$E$4,$K125&lt;&gt;$E$4,$L125&lt;&gt;$E$4,$M125&lt;&gt;$E$4)</f>
        <v>0</v>
      </c>
      <c r="H125" s="48">
        <v>1</v>
      </c>
    </row>
    <row r="126" spans="1:9" ht="27" customHeight="1" x14ac:dyDescent="0.3">
      <c r="B126" s="22" t="s">
        <v>324</v>
      </c>
      <c r="C126" s="22" t="s">
        <v>490</v>
      </c>
      <c r="D126" s="29" t="s">
        <v>382</v>
      </c>
      <c r="G126" s="55" t="b">
        <f>OR(AND($H126&lt;&gt;$E$4,$I126&lt;&gt;$E$4,$J126&lt;&gt;$E$4,$K126&lt;&gt;$E$4,$L126&lt;&gt;$E$4,$M126&lt;&gt;$E$4),$D$125="Nee")</f>
        <v>0</v>
      </c>
      <c r="H126" s="48">
        <v>1</v>
      </c>
    </row>
    <row r="127" spans="1:9" ht="18" customHeight="1" x14ac:dyDescent="0.3">
      <c r="B127" s="22" t="s">
        <v>325</v>
      </c>
      <c r="C127" s="22" t="s">
        <v>232</v>
      </c>
      <c r="D127" s="29" t="s">
        <v>382</v>
      </c>
      <c r="G127" s="55" t="b">
        <f>OR(AND($H127&lt;&gt;$E$4,$I127&lt;&gt;$E$4,$J127&lt;&gt;$E$4,$K127&lt;&gt;$E$4,$L127&lt;&gt;$E$4,$M127&lt;&gt;$E$4),$D$125="Nee",$D$126="Nee")</f>
        <v>0</v>
      </c>
      <c r="H127" s="48">
        <v>1</v>
      </c>
    </row>
    <row r="128" spans="1:9" ht="36" customHeight="1" x14ac:dyDescent="0.3">
      <c r="B128" s="22">
        <v>77</v>
      </c>
      <c r="C128" s="22" t="s">
        <v>491</v>
      </c>
      <c r="D128" s="29" t="s">
        <v>382</v>
      </c>
      <c r="G128" s="55" t="b">
        <f t="shared" ref="G128:G138" si="20">OR(AND($H128&lt;&gt;$E$4,$I128&lt;&gt;$E$4,$J128&lt;&gt;$E$4,$K128&lt;&gt;$E$4,$L128&lt;&gt;$E$4,$M128&lt;&gt;$E$4),$D$125="Nee")</f>
        <v>0</v>
      </c>
      <c r="H128" s="48">
        <v>1</v>
      </c>
    </row>
    <row r="129" spans="1:12" ht="36" customHeight="1" x14ac:dyDescent="0.3">
      <c r="B129" s="22">
        <v>78</v>
      </c>
      <c r="C129" s="22" t="s">
        <v>492</v>
      </c>
      <c r="D129" s="29" t="s">
        <v>382</v>
      </c>
      <c r="G129" s="55" t="b">
        <f t="shared" si="20"/>
        <v>0</v>
      </c>
      <c r="H129" s="48">
        <v>1</v>
      </c>
    </row>
    <row r="130" spans="1:12" ht="27" customHeight="1" x14ac:dyDescent="0.3">
      <c r="B130" s="22">
        <v>79</v>
      </c>
      <c r="C130" s="22" t="s">
        <v>493</v>
      </c>
      <c r="D130" s="30" t="s">
        <v>12</v>
      </c>
      <c r="G130" s="55" t="b">
        <f t="shared" si="20"/>
        <v>0</v>
      </c>
      <c r="H130" s="48">
        <v>1</v>
      </c>
    </row>
    <row r="131" spans="1:12" ht="27" customHeight="1" x14ac:dyDescent="0.3">
      <c r="B131" s="22">
        <v>80</v>
      </c>
      <c r="C131" s="22" t="s">
        <v>494</v>
      </c>
      <c r="D131" s="30" t="s">
        <v>5</v>
      </c>
      <c r="G131" s="55" t="b">
        <f t="shared" si="20"/>
        <v>0</v>
      </c>
      <c r="H131" s="48">
        <v>1</v>
      </c>
    </row>
    <row r="132" spans="1:12" ht="45" customHeight="1" x14ac:dyDescent="0.3">
      <c r="B132" s="22">
        <v>81</v>
      </c>
      <c r="C132" s="22" t="s">
        <v>495</v>
      </c>
      <c r="D132" s="29" t="s">
        <v>382</v>
      </c>
      <c r="G132" s="55" t="b">
        <f t="shared" si="20"/>
        <v>0</v>
      </c>
      <c r="H132" s="48">
        <v>1</v>
      </c>
    </row>
    <row r="133" spans="1:12" ht="45" customHeight="1" x14ac:dyDescent="0.3">
      <c r="B133" s="22">
        <v>82</v>
      </c>
      <c r="C133" s="22" t="s">
        <v>496</v>
      </c>
      <c r="D133" s="53" t="s">
        <v>516</v>
      </c>
      <c r="G133" s="55" t="b">
        <f t="shared" si="20"/>
        <v>0</v>
      </c>
      <c r="H133" s="48">
        <v>1</v>
      </c>
    </row>
    <row r="134" spans="1:12" ht="27" customHeight="1" x14ac:dyDescent="0.3">
      <c r="B134" s="22">
        <v>83</v>
      </c>
      <c r="C134" s="22" t="s">
        <v>497</v>
      </c>
      <c r="D134" s="32" t="s">
        <v>390</v>
      </c>
      <c r="G134" s="55" t="b">
        <f t="shared" si="20"/>
        <v>0</v>
      </c>
      <c r="H134" s="48">
        <v>1</v>
      </c>
    </row>
    <row r="135" spans="1:12" ht="27" customHeight="1" x14ac:dyDescent="0.3">
      <c r="B135" s="22">
        <v>84</v>
      </c>
      <c r="C135" s="22" t="s">
        <v>498</v>
      </c>
      <c r="D135" s="32" t="s">
        <v>391</v>
      </c>
      <c r="G135" s="55" t="b">
        <f t="shared" si="20"/>
        <v>0</v>
      </c>
      <c r="H135" s="48">
        <v>1</v>
      </c>
    </row>
    <row r="136" spans="1:12" ht="36" customHeight="1" x14ac:dyDescent="0.3">
      <c r="B136" s="22">
        <v>85</v>
      </c>
      <c r="C136" s="22" t="s">
        <v>499</v>
      </c>
      <c r="D136" s="30" t="s">
        <v>5</v>
      </c>
      <c r="G136" s="55" t="b">
        <f t="shared" si="20"/>
        <v>0</v>
      </c>
      <c r="H136" s="48">
        <v>1</v>
      </c>
    </row>
    <row r="137" spans="1:12" ht="36" customHeight="1" x14ac:dyDescent="0.3">
      <c r="B137" s="22">
        <v>86</v>
      </c>
      <c r="C137" s="22" t="s">
        <v>500</v>
      </c>
      <c r="D137" s="30" t="s">
        <v>12</v>
      </c>
      <c r="G137" s="55" t="b">
        <f t="shared" si="20"/>
        <v>0</v>
      </c>
      <c r="H137" s="48">
        <v>1</v>
      </c>
    </row>
    <row r="138" spans="1:12" ht="27" customHeight="1" x14ac:dyDescent="0.3">
      <c r="B138" s="22">
        <v>87</v>
      </c>
      <c r="C138" s="22" t="s">
        <v>501</v>
      </c>
      <c r="D138" s="30" t="s">
        <v>5</v>
      </c>
      <c r="G138" s="55" t="b">
        <f t="shared" si="20"/>
        <v>0</v>
      </c>
      <c r="H138" s="48">
        <v>1</v>
      </c>
    </row>
    <row r="139" spans="1:12" ht="21" customHeight="1" x14ac:dyDescent="0.3">
      <c r="A139" s="45" t="s">
        <v>434</v>
      </c>
      <c r="B139" s="63" t="s">
        <v>27</v>
      </c>
      <c r="C139" s="63"/>
      <c r="D139" s="63"/>
      <c r="E139" s="63"/>
    </row>
    <row r="140" spans="1:12" ht="18" customHeight="1" x14ac:dyDescent="0.3">
      <c r="A140" s="45" t="s">
        <v>435</v>
      </c>
      <c r="B140" s="65" t="s">
        <v>0</v>
      </c>
      <c r="C140" s="65"/>
      <c r="D140" s="65"/>
      <c r="E140" s="65"/>
    </row>
    <row r="141" spans="1:12" ht="27" customHeight="1" x14ac:dyDescent="0.3">
      <c r="A141" s="45" t="s">
        <v>436</v>
      </c>
      <c r="B141" s="22">
        <v>88</v>
      </c>
      <c r="C141" s="22" t="s">
        <v>181</v>
      </c>
      <c r="D141" s="29" t="s">
        <v>382</v>
      </c>
      <c r="E141" s="14"/>
      <c r="G141" s="55" t="b">
        <f>AND($H141&lt;&gt;$E$4,$I141&lt;&gt;$E$4,$J141&lt;&gt;$E$4,$K141&lt;&gt;$E$4,$L141&lt;&gt;$E$4,$M141&lt;&gt;$E$4)</f>
        <v>0</v>
      </c>
      <c r="J141" s="48">
        <v>3</v>
      </c>
      <c r="K141" s="48">
        <v>4</v>
      </c>
      <c r="L141" s="48">
        <v>5</v>
      </c>
    </row>
    <row r="142" spans="1:12" ht="18" customHeight="1" x14ac:dyDescent="0.3">
      <c r="A142" s="45" t="s">
        <v>435</v>
      </c>
      <c r="B142" s="65" t="s">
        <v>166</v>
      </c>
      <c r="C142" s="65"/>
      <c r="D142" s="65"/>
      <c r="E142" s="65"/>
    </row>
    <row r="143" spans="1:12" ht="27" customHeight="1" x14ac:dyDescent="0.3">
      <c r="A143" s="45" t="s">
        <v>436</v>
      </c>
      <c r="B143" s="22">
        <v>89</v>
      </c>
      <c r="C143" s="22" t="s">
        <v>185</v>
      </c>
      <c r="D143" s="29" t="s">
        <v>382</v>
      </c>
      <c r="E143" s="14"/>
      <c r="G143" s="55" t="b">
        <f t="shared" ref="G143:G145" si="21">AND($H143&lt;&gt;$E$4,$I143&lt;&gt;$E$4,$J143&lt;&gt;$E$4,$K143&lt;&gt;$E$4,$L143&lt;&gt;$E$4,$M143&lt;&gt;$E$4)</f>
        <v>0</v>
      </c>
      <c r="J143" s="48">
        <v>3</v>
      </c>
      <c r="K143" s="48">
        <v>4</v>
      </c>
      <c r="L143" s="48">
        <v>5</v>
      </c>
    </row>
    <row r="144" spans="1:12" ht="27" customHeight="1" x14ac:dyDescent="0.3">
      <c r="A144" s="45" t="s">
        <v>437</v>
      </c>
      <c r="B144" s="22">
        <v>90</v>
      </c>
      <c r="C144" s="22" t="s">
        <v>186</v>
      </c>
      <c r="D144" s="29" t="s">
        <v>382</v>
      </c>
      <c r="E144" s="14"/>
      <c r="G144" s="55" t="b">
        <f t="shared" si="21"/>
        <v>0</v>
      </c>
      <c r="J144" s="48">
        <v>3</v>
      </c>
      <c r="K144" s="48">
        <v>4</v>
      </c>
      <c r="L144" s="48">
        <v>5</v>
      </c>
    </row>
    <row r="145" spans="1:12" ht="36" customHeight="1" x14ac:dyDescent="0.3">
      <c r="A145" s="45" t="s">
        <v>437</v>
      </c>
      <c r="B145" s="22">
        <v>91</v>
      </c>
      <c r="C145" s="22" t="s">
        <v>28</v>
      </c>
      <c r="D145" s="29" t="s">
        <v>382</v>
      </c>
      <c r="E145" s="14"/>
      <c r="G145" s="55" t="b">
        <f t="shared" si="21"/>
        <v>0</v>
      </c>
      <c r="J145" s="48">
        <v>3</v>
      </c>
      <c r="K145" s="48">
        <v>4</v>
      </c>
      <c r="L145" s="48">
        <v>5</v>
      </c>
    </row>
    <row r="146" spans="1:12" ht="18" customHeight="1" x14ac:dyDescent="0.3">
      <c r="A146" s="45" t="s">
        <v>435</v>
      </c>
      <c r="B146" s="65" t="s">
        <v>3</v>
      </c>
      <c r="C146" s="65"/>
      <c r="D146" s="65"/>
      <c r="E146" s="65"/>
    </row>
    <row r="147" spans="1:12" ht="27" customHeight="1" x14ac:dyDescent="0.3">
      <c r="A147" s="45" t="s">
        <v>436</v>
      </c>
      <c r="B147" s="22" t="s">
        <v>326</v>
      </c>
      <c r="C147" s="22" t="s">
        <v>214</v>
      </c>
      <c r="D147" s="29" t="s">
        <v>382</v>
      </c>
      <c r="E147" s="14"/>
      <c r="G147" s="55" t="b">
        <f t="shared" ref="G147:G151" si="22">AND($H147&lt;&gt;$E$4,$I147&lt;&gt;$E$4,$J147&lt;&gt;$E$4,$K147&lt;&gt;$E$4,$L147&lt;&gt;$E$4,$M147&lt;&gt;$E$4)</f>
        <v>0</v>
      </c>
      <c r="J147" s="48">
        <v>3</v>
      </c>
      <c r="K147" s="48">
        <v>4</v>
      </c>
      <c r="L147" s="48">
        <v>5</v>
      </c>
    </row>
    <row r="148" spans="1:12" ht="18" customHeight="1" x14ac:dyDescent="0.3">
      <c r="B148" s="22" t="s">
        <v>327</v>
      </c>
      <c r="C148" s="22" t="s">
        <v>422</v>
      </c>
      <c r="D148" s="29" t="s">
        <v>388</v>
      </c>
      <c r="E148" s="14"/>
      <c r="G148" s="55" t="b">
        <f>OR(AND($H148&lt;&gt;$E$4,$I148&lt;&gt;$E$4,$J148&lt;&gt;$E$4,$K148&lt;&gt;$E$4,$L148&lt;&gt;$E$4,$M148&lt;&gt;$E$4),D147="Nee")</f>
        <v>0</v>
      </c>
      <c r="J148" s="48">
        <v>3</v>
      </c>
      <c r="K148" s="48">
        <v>4</v>
      </c>
      <c r="L148" s="48">
        <v>5</v>
      </c>
    </row>
    <row r="149" spans="1:12" ht="27" customHeight="1" x14ac:dyDescent="0.3">
      <c r="B149" s="22">
        <v>93</v>
      </c>
      <c r="C149" s="22" t="s">
        <v>167</v>
      </c>
      <c r="D149" s="35" t="s">
        <v>12</v>
      </c>
      <c r="E149" s="14"/>
      <c r="G149" s="55" t="b">
        <f t="shared" si="22"/>
        <v>0</v>
      </c>
      <c r="J149" s="48">
        <v>3</v>
      </c>
      <c r="K149" s="48">
        <v>4</v>
      </c>
      <c r="L149" s="48">
        <v>5</v>
      </c>
    </row>
    <row r="150" spans="1:12" ht="27" customHeight="1" x14ac:dyDescent="0.3">
      <c r="B150" s="22">
        <v>94</v>
      </c>
      <c r="C150" s="22" t="s">
        <v>11</v>
      </c>
      <c r="D150" s="35" t="s">
        <v>5</v>
      </c>
      <c r="E150" s="14"/>
      <c r="G150" s="55" t="b">
        <f t="shared" si="22"/>
        <v>0</v>
      </c>
      <c r="J150" s="48">
        <v>3</v>
      </c>
      <c r="K150" s="48">
        <v>4</v>
      </c>
      <c r="L150" s="48">
        <v>5</v>
      </c>
    </row>
    <row r="151" spans="1:12" ht="27" customHeight="1" x14ac:dyDescent="0.3">
      <c r="B151" s="22">
        <v>95</v>
      </c>
      <c r="C151" s="22" t="s">
        <v>374</v>
      </c>
      <c r="D151" s="36" t="s">
        <v>373</v>
      </c>
      <c r="E151" s="14"/>
      <c r="G151" s="55" t="b">
        <f t="shared" si="22"/>
        <v>0</v>
      </c>
      <c r="J151" s="48">
        <v>3</v>
      </c>
      <c r="K151" s="48">
        <v>4</v>
      </c>
      <c r="L151" s="48">
        <v>5</v>
      </c>
    </row>
    <row r="152" spans="1:12" ht="21" customHeight="1" x14ac:dyDescent="0.3">
      <c r="A152" s="45" t="s">
        <v>434</v>
      </c>
      <c r="B152" s="63" t="s">
        <v>243</v>
      </c>
      <c r="C152" s="63"/>
      <c r="D152" s="63"/>
      <c r="E152" s="63"/>
      <c r="F152" s="49"/>
      <c r="G152" s="56"/>
    </row>
    <row r="153" spans="1:12" ht="18" customHeight="1" x14ac:dyDescent="0.3">
      <c r="A153" s="45" t="s">
        <v>435</v>
      </c>
      <c r="B153" s="67" t="s">
        <v>0</v>
      </c>
      <c r="C153" s="68"/>
      <c r="D153" s="68"/>
      <c r="E153" s="69"/>
    </row>
    <row r="154" spans="1:12" ht="18" customHeight="1" x14ac:dyDescent="0.3">
      <c r="A154" s="45" t="s">
        <v>436</v>
      </c>
      <c r="B154" s="22">
        <v>96</v>
      </c>
      <c r="C154" s="22" t="s">
        <v>187</v>
      </c>
      <c r="D154" s="23" t="s">
        <v>382</v>
      </c>
      <c r="E154" s="14"/>
      <c r="F154" s="50"/>
      <c r="G154" s="55" t="b">
        <f t="shared" ref="G154:G158" si="23">AND($H154&lt;&gt;$E$4,$I154&lt;&gt;$E$4,$J154&lt;&gt;$E$4,$K154&lt;&gt;$E$4,$L154&lt;&gt;$E$4,$M154&lt;&gt;$E$4)</f>
        <v>0</v>
      </c>
      <c r="H154" s="48">
        <v>1</v>
      </c>
      <c r="I154" s="48">
        <v>2</v>
      </c>
    </row>
    <row r="155" spans="1:12" ht="18" customHeight="1" x14ac:dyDescent="0.3">
      <c r="B155" s="22">
        <v>97</v>
      </c>
      <c r="C155" s="22" t="s">
        <v>188</v>
      </c>
      <c r="D155" s="24" t="s">
        <v>382</v>
      </c>
      <c r="E155" s="14"/>
      <c r="F155" s="50"/>
      <c r="G155" s="55" t="b">
        <f t="shared" si="23"/>
        <v>0</v>
      </c>
      <c r="H155" s="48">
        <v>1</v>
      </c>
      <c r="I155" s="48">
        <v>2</v>
      </c>
    </row>
    <row r="156" spans="1:12" ht="18" customHeight="1" x14ac:dyDescent="0.3">
      <c r="B156" s="22">
        <v>98</v>
      </c>
      <c r="C156" s="22" t="s">
        <v>189</v>
      </c>
      <c r="D156" s="24" t="s">
        <v>395</v>
      </c>
      <c r="E156" s="37"/>
      <c r="F156" s="50"/>
      <c r="G156" s="55" t="b">
        <f t="shared" si="23"/>
        <v>0</v>
      </c>
      <c r="H156" s="48">
        <v>1</v>
      </c>
      <c r="I156" s="48">
        <v>2</v>
      </c>
    </row>
    <row r="157" spans="1:12" ht="36" customHeight="1" x14ac:dyDescent="0.3">
      <c r="B157" s="22">
        <v>99</v>
      </c>
      <c r="C157" s="22" t="s">
        <v>190</v>
      </c>
      <c r="D157" s="24" t="s">
        <v>396</v>
      </c>
      <c r="E157" s="14"/>
      <c r="F157" s="50"/>
      <c r="G157" s="55" t="b">
        <f t="shared" si="23"/>
        <v>0</v>
      </c>
      <c r="H157" s="48">
        <v>1</v>
      </c>
      <c r="I157" s="48">
        <v>2</v>
      </c>
    </row>
    <row r="158" spans="1:12" ht="18" customHeight="1" x14ac:dyDescent="0.3">
      <c r="B158" s="22" t="s">
        <v>328</v>
      </c>
      <c r="C158" s="22" t="s">
        <v>240</v>
      </c>
      <c r="D158" s="23" t="s">
        <v>382</v>
      </c>
      <c r="E158" s="14"/>
      <c r="F158" s="50"/>
      <c r="G158" s="55" t="b">
        <f t="shared" si="23"/>
        <v>0</v>
      </c>
      <c r="H158" s="48">
        <v>1</v>
      </c>
      <c r="I158" s="48">
        <v>2</v>
      </c>
    </row>
    <row r="159" spans="1:12" ht="36" customHeight="1" x14ac:dyDescent="0.3">
      <c r="B159" s="22" t="s">
        <v>329</v>
      </c>
      <c r="C159" s="22" t="s">
        <v>449</v>
      </c>
      <c r="D159" s="23" t="s">
        <v>382</v>
      </c>
      <c r="E159" s="14"/>
      <c r="F159" s="50"/>
      <c r="G159" s="55" t="b">
        <f>OR(AND($H159&lt;&gt;$E$4,$I159&lt;&gt;$E$4,$J159&lt;&gt;$E$4,$K159&lt;&gt;$E$4,$L159&lt;&gt;$E$4,$M159&lt;&gt;$E$4),$D$158="Nee")</f>
        <v>0</v>
      </c>
      <c r="H159" s="48">
        <v>1</v>
      </c>
      <c r="I159" s="48">
        <v>2</v>
      </c>
    </row>
    <row r="160" spans="1:12" ht="27" customHeight="1" x14ac:dyDescent="0.3">
      <c r="B160" s="22" t="s">
        <v>330</v>
      </c>
      <c r="C160" s="22" t="s">
        <v>241</v>
      </c>
      <c r="D160" s="23" t="s">
        <v>382</v>
      </c>
      <c r="E160" s="14"/>
      <c r="F160" s="50"/>
      <c r="G160" s="55" t="b">
        <f>OR(AND($H160&lt;&gt;$E$4,$I160&lt;&gt;$E$4,$J160&lt;&gt;$E$4,$K160&lt;&gt;$E$4,$L160&lt;&gt;$E$4,$M160&lt;&gt;$E$4),$D$158="Nee")</f>
        <v>0</v>
      </c>
      <c r="H160" s="48">
        <v>1</v>
      </c>
      <c r="I160" s="48">
        <v>2</v>
      </c>
    </row>
    <row r="161" spans="1:9" ht="45" customHeight="1" x14ac:dyDescent="0.3">
      <c r="B161" s="22" t="s">
        <v>450</v>
      </c>
      <c r="C161" s="22" t="s">
        <v>451</v>
      </c>
      <c r="D161" s="23" t="s">
        <v>459</v>
      </c>
      <c r="E161" s="14"/>
      <c r="F161" s="50"/>
      <c r="G161" s="55" t="b">
        <f t="shared" ref="G161" si="24">AND($H161&lt;&gt;$E$4,$I161&lt;&gt;$E$4,$J161&lt;&gt;$E$4,$K161&lt;&gt;$E$4,$L161&lt;&gt;$E$4,$M161&lt;&gt;$E$4)</f>
        <v>0</v>
      </c>
      <c r="H161" s="48">
        <v>1</v>
      </c>
      <c r="I161" s="48">
        <v>2</v>
      </c>
    </row>
    <row r="162" spans="1:9" ht="18" customHeight="1" x14ac:dyDescent="0.3">
      <c r="A162" s="45" t="s">
        <v>435</v>
      </c>
      <c r="B162" s="65" t="s">
        <v>1</v>
      </c>
      <c r="C162" s="65"/>
      <c r="D162" s="65"/>
      <c r="E162" s="65"/>
    </row>
    <row r="163" spans="1:9" ht="27" customHeight="1" x14ac:dyDescent="0.3">
      <c r="A163" s="45" t="s">
        <v>436</v>
      </c>
      <c r="B163" s="22">
        <v>101</v>
      </c>
      <c r="C163" s="22" t="s">
        <v>25</v>
      </c>
      <c r="D163" s="38" t="s">
        <v>12</v>
      </c>
      <c r="E163" s="14"/>
      <c r="F163" s="50"/>
      <c r="G163" s="55" t="b">
        <f t="shared" ref="G163:G169" si="25">AND($H163&lt;&gt;$E$4,$I163&lt;&gt;$E$4,$J163&lt;&gt;$E$4,$K163&lt;&gt;$E$4,$L163&lt;&gt;$E$4,$M163&lt;&gt;$E$4)</f>
        <v>0</v>
      </c>
      <c r="H163" s="48">
        <v>1</v>
      </c>
      <c r="I163" s="48">
        <v>2</v>
      </c>
    </row>
    <row r="164" spans="1:9" ht="27" customHeight="1" x14ac:dyDescent="0.3">
      <c r="B164" s="22" t="s">
        <v>331</v>
      </c>
      <c r="C164" s="22" t="s">
        <v>242</v>
      </c>
      <c r="D164" s="24" t="s">
        <v>382</v>
      </c>
      <c r="E164" s="14"/>
      <c r="F164" s="50"/>
      <c r="G164" s="55" t="b">
        <f t="shared" si="25"/>
        <v>0</v>
      </c>
      <c r="H164" s="48">
        <v>1</v>
      </c>
      <c r="I164" s="48">
        <v>2</v>
      </c>
    </row>
    <row r="165" spans="1:9" ht="18" customHeight="1" x14ac:dyDescent="0.3">
      <c r="B165" s="22" t="s">
        <v>332</v>
      </c>
      <c r="C165" s="22" t="s">
        <v>425</v>
      </c>
      <c r="D165" s="30" t="s">
        <v>12</v>
      </c>
      <c r="E165" s="14"/>
      <c r="F165" s="50"/>
      <c r="G165" s="55" t="b">
        <f>OR(AND($H165&lt;&gt;$E$4,$I165&lt;&gt;$E$4,$J165&lt;&gt;$E$4,$K165&lt;&gt;$E$4,$L165&lt;&gt;$E$4,$M165&lt;&gt;$E$4),D164="Nee")</f>
        <v>0</v>
      </c>
      <c r="H165" s="48">
        <v>1</v>
      </c>
      <c r="I165" s="48">
        <v>2</v>
      </c>
    </row>
    <row r="166" spans="1:9" ht="27" customHeight="1" x14ac:dyDescent="0.3">
      <c r="B166" s="22" t="s">
        <v>333</v>
      </c>
      <c r="C166" s="22" t="s">
        <v>192</v>
      </c>
      <c r="D166" s="29" t="s">
        <v>382</v>
      </c>
      <c r="E166" s="14"/>
      <c r="F166" s="50"/>
      <c r="G166" s="55" t="b">
        <f t="shared" si="25"/>
        <v>0</v>
      </c>
      <c r="H166" s="48">
        <v>1</v>
      </c>
      <c r="I166" s="48">
        <v>2</v>
      </c>
    </row>
    <row r="167" spans="1:9" ht="18" customHeight="1" x14ac:dyDescent="0.3">
      <c r="B167" s="22" t="s">
        <v>334</v>
      </c>
      <c r="C167" s="22" t="s">
        <v>426</v>
      </c>
      <c r="D167" s="30" t="s">
        <v>12</v>
      </c>
      <c r="E167" s="14"/>
      <c r="F167" s="50"/>
      <c r="G167" s="55" t="b">
        <f>OR(AND($H167&lt;&gt;$E$4,$I167&lt;&gt;$E$4,$J167&lt;&gt;$E$4,$K167&lt;&gt;$E$4,$L167&lt;&gt;$E$4,$M167&lt;&gt;$E$4),D166="Nee")</f>
        <v>0</v>
      </c>
      <c r="H167" s="48">
        <v>1</v>
      </c>
      <c r="I167" s="48">
        <v>2</v>
      </c>
    </row>
    <row r="168" spans="1:9" ht="27" customHeight="1" x14ac:dyDescent="0.3">
      <c r="B168" s="22">
        <v>104</v>
      </c>
      <c r="C168" s="22" t="s">
        <v>244</v>
      </c>
      <c r="D168" s="24" t="s">
        <v>386</v>
      </c>
      <c r="E168" s="14"/>
      <c r="F168" s="50"/>
      <c r="G168" s="55" t="b">
        <f t="shared" si="25"/>
        <v>0</v>
      </c>
      <c r="H168" s="48">
        <v>1</v>
      </c>
      <c r="I168" s="48">
        <v>2</v>
      </c>
    </row>
    <row r="169" spans="1:9" ht="27" customHeight="1" x14ac:dyDescent="0.3">
      <c r="B169" s="22">
        <v>105</v>
      </c>
      <c r="C169" s="22" t="s">
        <v>16</v>
      </c>
      <c r="D169" s="33" t="s">
        <v>113</v>
      </c>
      <c r="E169" s="14"/>
      <c r="F169" s="50"/>
      <c r="G169" s="55" t="b">
        <f t="shared" si="25"/>
        <v>0</v>
      </c>
      <c r="H169" s="48">
        <v>1</v>
      </c>
      <c r="I169" s="48">
        <v>2</v>
      </c>
    </row>
    <row r="170" spans="1:9" ht="18" customHeight="1" x14ac:dyDescent="0.3">
      <c r="A170" s="45" t="s">
        <v>435</v>
      </c>
      <c r="B170" s="65" t="s">
        <v>2</v>
      </c>
      <c r="C170" s="65"/>
      <c r="D170" s="65"/>
      <c r="E170" s="65"/>
    </row>
    <row r="171" spans="1:9" ht="27" customHeight="1" x14ac:dyDescent="0.3">
      <c r="A171" s="45" t="s">
        <v>436</v>
      </c>
      <c r="B171" s="22">
        <v>106</v>
      </c>
      <c r="C171" s="22" t="s">
        <v>193</v>
      </c>
      <c r="D171" s="23" t="s">
        <v>382</v>
      </c>
      <c r="E171" s="14"/>
      <c r="F171" s="50"/>
      <c r="G171" s="55" t="b">
        <f>AND($H171&lt;&gt;$E$4,$I171&lt;&gt;$E$4,$J171&lt;&gt;$E$4,$K171&lt;&gt;$E$4,$L171&lt;&gt;$E$4,$M171&lt;&gt;$E$4)</f>
        <v>0</v>
      </c>
      <c r="H171" s="48">
        <v>1</v>
      </c>
      <c r="I171" s="48">
        <v>2</v>
      </c>
    </row>
    <row r="172" spans="1:9" ht="18" customHeight="1" x14ac:dyDescent="0.3">
      <c r="A172" s="45" t="s">
        <v>435</v>
      </c>
      <c r="B172" s="65" t="s">
        <v>3</v>
      </c>
      <c r="C172" s="65"/>
      <c r="D172" s="65"/>
      <c r="E172" s="65"/>
    </row>
    <row r="173" spans="1:9" ht="27" customHeight="1" x14ac:dyDescent="0.3">
      <c r="A173" s="45" t="s">
        <v>436</v>
      </c>
      <c r="B173" s="22" t="s">
        <v>335</v>
      </c>
      <c r="C173" s="22" t="s">
        <v>215</v>
      </c>
      <c r="D173" s="29" t="s">
        <v>382</v>
      </c>
      <c r="E173" s="14"/>
      <c r="G173" s="55" t="b">
        <f t="shared" ref="G173:G176" si="26">AND($H173&lt;&gt;$E$4,$I173&lt;&gt;$E$4,$J173&lt;&gt;$E$4,$K173&lt;&gt;$E$4,$L173&lt;&gt;$E$4,$M173&lt;&gt;$E$4)</f>
        <v>0</v>
      </c>
      <c r="H173" s="48">
        <v>1</v>
      </c>
      <c r="I173" s="48">
        <v>2</v>
      </c>
    </row>
    <row r="174" spans="1:9" ht="18" customHeight="1" x14ac:dyDescent="0.3">
      <c r="B174" s="22" t="s">
        <v>336</v>
      </c>
      <c r="C174" s="22" t="s">
        <v>422</v>
      </c>
      <c r="D174" s="29" t="s">
        <v>388</v>
      </c>
      <c r="E174" s="14"/>
      <c r="G174" s="55" t="b">
        <f>OR(AND($H174&lt;&gt;$E$4,$I174&lt;&gt;$E$4,$J174&lt;&gt;$E$4,$K174&lt;&gt;$E$4,$L174&lt;&gt;$E$4,$M174&lt;&gt;$E$4),D173="Nee")</f>
        <v>0</v>
      </c>
      <c r="H174" s="48">
        <v>1</v>
      </c>
      <c r="I174" s="48">
        <v>2</v>
      </c>
    </row>
    <row r="175" spans="1:9" ht="27" customHeight="1" x14ac:dyDescent="0.3">
      <c r="B175" s="22">
        <v>108</v>
      </c>
      <c r="C175" s="22" t="s">
        <v>30</v>
      </c>
      <c r="D175" s="30" t="s">
        <v>12</v>
      </c>
      <c r="E175" s="39"/>
      <c r="F175" s="51"/>
      <c r="G175" s="55" t="b">
        <f t="shared" si="26"/>
        <v>0</v>
      </c>
      <c r="H175" s="48">
        <v>1</v>
      </c>
      <c r="I175" s="48">
        <v>2</v>
      </c>
    </row>
    <row r="176" spans="1:9" ht="27" customHeight="1" x14ac:dyDescent="0.3">
      <c r="B176" s="22">
        <v>109</v>
      </c>
      <c r="C176" s="22" t="s">
        <v>4</v>
      </c>
      <c r="D176" s="30" t="s">
        <v>5</v>
      </c>
      <c r="E176" s="39"/>
      <c r="F176" s="51"/>
      <c r="G176" s="55" t="b">
        <f t="shared" si="26"/>
        <v>0</v>
      </c>
      <c r="H176" s="48">
        <v>1</v>
      </c>
      <c r="I176" s="48">
        <v>2</v>
      </c>
    </row>
    <row r="177" spans="1:8" ht="18" customHeight="1" x14ac:dyDescent="0.3">
      <c r="A177" s="45" t="s">
        <v>435</v>
      </c>
      <c r="B177" s="65" t="s">
        <v>231</v>
      </c>
      <c r="C177" s="65"/>
      <c r="D177" s="65"/>
      <c r="E177" s="65"/>
      <c r="F177" s="51"/>
      <c r="G177" s="57"/>
    </row>
    <row r="178" spans="1:8" ht="18" customHeight="1" x14ac:dyDescent="0.3">
      <c r="A178" s="45" t="s">
        <v>436</v>
      </c>
      <c r="B178" s="22">
        <v>110</v>
      </c>
      <c r="C178" s="22" t="s">
        <v>502</v>
      </c>
      <c r="D178" s="29" t="s">
        <v>382</v>
      </c>
      <c r="E178" s="13"/>
      <c r="F178" s="51"/>
      <c r="G178" s="55" t="b">
        <f t="shared" ref="G178" si="27">AND($H178&lt;&gt;$E$4,$I178&lt;&gt;$E$4,$J178&lt;&gt;$E$4,$K178&lt;&gt;$E$4,$L178&lt;&gt;$E$4,$M178&lt;&gt;$E$4)</f>
        <v>0</v>
      </c>
      <c r="H178" s="48">
        <v>1</v>
      </c>
    </row>
    <row r="179" spans="1:8" ht="27" customHeight="1" x14ac:dyDescent="0.3">
      <c r="B179" s="22" t="s">
        <v>337</v>
      </c>
      <c r="C179" s="22" t="s">
        <v>503</v>
      </c>
      <c r="D179" s="29" t="s">
        <v>382</v>
      </c>
      <c r="E179" s="13"/>
      <c r="F179" s="51"/>
      <c r="G179" s="55" t="b">
        <f>OR(AND($H179&lt;&gt;$E$4,$I179&lt;&gt;$E$4,$J179&lt;&gt;$E$4,$K179&lt;&gt;$E$4,$L179&lt;&gt;$E$4,$M179&lt;&gt;$E$4),$D$178="Nee")</f>
        <v>0</v>
      </c>
      <c r="H179" s="48">
        <v>1</v>
      </c>
    </row>
    <row r="180" spans="1:8" ht="18" customHeight="1" x14ac:dyDescent="0.3">
      <c r="B180" s="22" t="s">
        <v>338</v>
      </c>
      <c r="C180" s="22" t="s">
        <v>232</v>
      </c>
      <c r="D180" s="29" t="s">
        <v>382</v>
      </c>
      <c r="E180" s="13"/>
      <c r="F180" s="51"/>
      <c r="G180" s="55" t="b">
        <f>OR(AND($H180&lt;&gt;$E$4,$I180&lt;&gt;$E$4,$J180&lt;&gt;$E$4,$K180&lt;&gt;$E$4,$L180&lt;&gt;$E$4,$M180&lt;&gt;$E$4),$D$178="Nee",$D$179="Nee")</f>
        <v>0</v>
      </c>
      <c r="H180" s="48">
        <v>1</v>
      </c>
    </row>
    <row r="181" spans="1:8" ht="36" customHeight="1" x14ac:dyDescent="0.3">
      <c r="B181" s="22">
        <v>112</v>
      </c>
      <c r="C181" s="22" t="s">
        <v>504</v>
      </c>
      <c r="D181" s="29" t="s">
        <v>382</v>
      </c>
      <c r="E181" s="13"/>
      <c r="F181" s="51"/>
      <c r="G181" s="55" t="b">
        <f t="shared" ref="G181:G191" si="28">OR(AND($H181&lt;&gt;$E$4,$I181&lt;&gt;$E$4,$J181&lt;&gt;$E$4,$K181&lt;&gt;$E$4,$L181&lt;&gt;$E$4,$M181&lt;&gt;$E$4),$D$178="Nee")</f>
        <v>0</v>
      </c>
      <c r="H181" s="48">
        <v>1</v>
      </c>
    </row>
    <row r="182" spans="1:8" ht="36" customHeight="1" x14ac:dyDescent="0.3">
      <c r="B182" s="22">
        <v>113</v>
      </c>
      <c r="C182" s="22" t="s">
        <v>505</v>
      </c>
      <c r="D182" s="29" t="s">
        <v>382</v>
      </c>
      <c r="E182" s="13"/>
      <c r="F182" s="51"/>
      <c r="G182" s="55" t="b">
        <f t="shared" si="28"/>
        <v>0</v>
      </c>
      <c r="H182" s="48">
        <v>1</v>
      </c>
    </row>
    <row r="183" spans="1:8" ht="27" customHeight="1" x14ac:dyDescent="0.3">
      <c r="B183" s="22">
        <v>114</v>
      </c>
      <c r="C183" s="22" t="s">
        <v>506</v>
      </c>
      <c r="D183" s="30" t="s">
        <v>12</v>
      </c>
      <c r="E183" s="13"/>
      <c r="F183" s="51"/>
      <c r="G183" s="55" t="b">
        <f t="shared" si="28"/>
        <v>0</v>
      </c>
      <c r="H183" s="48">
        <v>1</v>
      </c>
    </row>
    <row r="184" spans="1:8" ht="27" customHeight="1" x14ac:dyDescent="0.3">
      <c r="B184" s="22">
        <v>115</v>
      </c>
      <c r="C184" s="22" t="s">
        <v>507</v>
      </c>
      <c r="D184" s="30" t="s">
        <v>5</v>
      </c>
      <c r="E184" s="13"/>
      <c r="F184" s="51"/>
      <c r="G184" s="55" t="b">
        <f t="shared" si="28"/>
        <v>0</v>
      </c>
      <c r="H184" s="48">
        <v>1</v>
      </c>
    </row>
    <row r="185" spans="1:8" ht="36" customHeight="1" x14ac:dyDescent="0.3">
      <c r="B185" s="22">
        <v>116</v>
      </c>
      <c r="C185" s="22" t="s">
        <v>508</v>
      </c>
      <c r="D185" s="29" t="s">
        <v>382</v>
      </c>
      <c r="E185" s="13"/>
      <c r="F185" s="51"/>
      <c r="G185" s="55" t="b">
        <f t="shared" si="28"/>
        <v>0</v>
      </c>
      <c r="H185" s="48">
        <v>1</v>
      </c>
    </row>
    <row r="186" spans="1:8" ht="45" customHeight="1" x14ac:dyDescent="0.3">
      <c r="B186" s="22">
        <v>117</v>
      </c>
      <c r="C186" s="22" t="s">
        <v>509</v>
      </c>
      <c r="D186" s="54" t="s">
        <v>516</v>
      </c>
      <c r="E186" s="13"/>
      <c r="F186" s="51"/>
      <c r="G186" s="55" t="b">
        <f t="shared" si="28"/>
        <v>0</v>
      </c>
      <c r="H186" s="48">
        <v>1</v>
      </c>
    </row>
    <row r="187" spans="1:8" ht="27" customHeight="1" x14ac:dyDescent="0.3">
      <c r="B187" s="22">
        <v>118</v>
      </c>
      <c r="C187" s="22" t="s">
        <v>510</v>
      </c>
      <c r="D187" s="32" t="s">
        <v>390</v>
      </c>
      <c r="E187" s="13"/>
      <c r="F187" s="51"/>
      <c r="G187" s="55" t="b">
        <f t="shared" si="28"/>
        <v>0</v>
      </c>
      <c r="H187" s="48">
        <v>1</v>
      </c>
    </row>
    <row r="188" spans="1:8" ht="27" customHeight="1" x14ac:dyDescent="0.3">
      <c r="B188" s="22">
        <v>119</v>
      </c>
      <c r="C188" s="22" t="s">
        <v>511</v>
      </c>
      <c r="D188" s="32" t="s">
        <v>391</v>
      </c>
      <c r="E188" s="13"/>
      <c r="F188" s="51"/>
      <c r="G188" s="55" t="b">
        <f t="shared" si="28"/>
        <v>0</v>
      </c>
      <c r="H188" s="48">
        <v>1</v>
      </c>
    </row>
    <row r="189" spans="1:8" ht="36" customHeight="1" x14ac:dyDescent="0.3">
      <c r="B189" s="22">
        <v>120</v>
      </c>
      <c r="C189" s="22" t="s">
        <v>512</v>
      </c>
      <c r="D189" s="30" t="s">
        <v>5</v>
      </c>
      <c r="E189" s="13"/>
      <c r="F189" s="51"/>
      <c r="G189" s="55" t="b">
        <f t="shared" si="28"/>
        <v>0</v>
      </c>
      <c r="H189" s="48">
        <v>1</v>
      </c>
    </row>
    <row r="190" spans="1:8" ht="27" customHeight="1" x14ac:dyDescent="0.3">
      <c r="B190" s="22">
        <v>121</v>
      </c>
      <c r="C190" s="22" t="s">
        <v>513</v>
      </c>
      <c r="D190" s="30" t="s">
        <v>12</v>
      </c>
      <c r="E190" s="13"/>
      <c r="F190" s="51"/>
      <c r="G190" s="55" t="b">
        <f t="shared" si="28"/>
        <v>0</v>
      </c>
      <c r="H190" s="48">
        <v>1</v>
      </c>
    </row>
    <row r="191" spans="1:8" ht="27" customHeight="1" x14ac:dyDescent="0.3">
      <c r="B191" s="22">
        <v>122</v>
      </c>
      <c r="C191" s="22" t="s">
        <v>514</v>
      </c>
      <c r="D191" s="30" t="s">
        <v>5</v>
      </c>
      <c r="E191" s="13"/>
      <c r="F191" s="51"/>
      <c r="G191" s="55" t="b">
        <f t="shared" si="28"/>
        <v>0</v>
      </c>
      <c r="H191" s="48">
        <v>1</v>
      </c>
    </row>
    <row r="192" spans="1:8" ht="21" customHeight="1" x14ac:dyDescent="0.3">
      <c r="A192" s="45" t="s">
        <v>434</v>
      </c>
      <c r="B192" s="63" t="s">
        <v>245</v>
      </c>
      <c r="C192" s="63"/>
      <c r="D192" s="63"/>
      <c r="E192" s="63"/>
      <c r="F192" s="51"/>
      <c r="G192" s="57"/>
    </row>
    <row r="193" spans="1:12" ht="18" customHeight="1" x14ac:dyDescent="0.3">
      <c r="A193" s="45" t="s">
        <v>435</v>
      </c>
      <c r="B193" s="67" t="s">
        <v>0</v>
      </c>
      <c r="C193" s="68"/>
      <c r="D193" s="68"/>
      <c r="E193" s="69"/>
      <c r="F193" s="51"/>
      <c r="G193" s="57"/>
    </row>
    <row r="194" spans="1:12" ht="18" customHeight="1" x14ac:dyDescent="0.3">
      <c r="A194" s="45" t="s">
        <v>436</v>
      </c>
      <c r="B194" s="22">
        <v>123</v>
      </c>
      <c r="C194" s="22" t="s">
        <v>187</v>
      </c>
      <c r="D194" s="23" t="s">
        <v>382</v>
      </c>
      <c r="E194" s="39"/>
      <c r="F194" s="51"/>
      <c r="G194" s="55" t="b">
        <f t="shared" ref="G194:G196" si="29">AND($H194&lt;&gt;$E$4,$I194&lt;&gt;$E$4,$J194&lt;&gt;$E$4,$K194&lt;&gt;$E$4,$L194&lt;&gt;$E$4,$M194&lt;&gt;$E$4)</f>
        <v>0</v>
      </c>
      <c r="J194" s="48">
        <v>3</v>
      </c>
      <c r="K194" s="48">
        <v>4</v>
      </c>
      <c r="L194" s="48">
        <v>5</v>
      </c>
    </row>
    <row r="195" spans="1:12" ht="18" customHeight="1" x14ac:dyDescent="0.3">
      <c r="B195" s="22">
        <v>124</v>
      </c>
      <c r="C195" s="22" t="s">
        <v>188</v>
      </c>
      <c r="D195" s="24" t="s">
        <v>382</v>
      </c>
      <c r="E195" s="39"/>
      <c r="F195" s="51"/>
      <c r="G195" s="55" t="b">
        <f t="shared" si="29"/>
        <v>0</v>
      </c>
      <c r="J195" s="48">
        <v>3</v>
      </c>
      <c r="K195" s="48">
        <v>4</v>
      </c>
      <c r="L195" s="48">
        <v>5</v>
      </c>
    </row>
    <row r="196" spans="1:12" ht="27" customHeight="1" x14ac:dyDescent="0.3">
      <c r="B196" s="22">
        <v>125</v>
      </c>
      <c r="C196" s="22" t="s">
        <v>189</v>
      </c>
      <c r="D196" s="24" t="s">
        <v>395</v>
      </c>
      <c r="E196" s="39"/>
      <c r="F196" s="51"/>
      <c r="G196" s="55" t="b">
        <f t="shared" si="29"/>
        <v>0</v>
      </c>
      <c r="J196" s="48">
        <v>3</v>
      </c>
      <c r="K196" s="48">
        <v>4</v>
      </c>
      <c r="L196" s="48">
        <v>5</v>
      </c>
    </row>
    <row r="197" spans="1:12" ht="18" customHeight="1" x14ac:dyDescent="0.3">
      <c r="A197" s="45" t="s">
        <v>435</v>
      </c>
      <c r="B197" s="65" t="s">
        <v>1</v>
      </c>
      <c r="C197" s="65"/>
      <c r="D197" s="65"/>
      <c r="E197" s="65"/>
      <c r="F197" s="51"/>
      <c r="G197" s="57"/>
    </row>
    <row r="198" spans="1:12" ht="27" customHeight="1" x14ac:dyDescent="0.3">
      <c r="A198" s="45" t="s">
        <v>436</v>
      </c>
      <c r="B198" s="22">
        <v>126</v>
      </c>
      <c r="C198" s="22" t="s">
        <v>25</v>
      </c>
      <c r="D198" s="38" t="s">
        <v>12</v>
      </c>
      <c r="E198" s="39"/>
      <c r="F198" s="51"/>
      <c r="G198" s="55" t="b">
        <f t="shared" ref="G198:G201" si="30">AND($H198&lt;&gt;$E$4,$I198&lt;&gt;$E$4,$J198&lt;&gt;$E$4,$K198&lt;&gt;$E$4,$L198&lt;&gt;$E$4,$M198&lt;&gt;$E$4)</f>
        <v>0</v>
      </c>
      <c r="J198" s="48">
        <v>3</v>
      </c>
      <c r="K198" s="48">
        <v>4</v>
      </c>
      <c r="L198" s="48">
        <v>5</v>
      </c>
    </row>
    <row r="199" spans="1:12" ht="18" customHeight="1" x14ac:dyDescent="0.3">
      <c r="B199" s="22" t="s">
        <v>339</v>
      </c>
      <c r="C199" s="22" t="s">
        <v>191</v>
      </c>
      <c r="D199" s="24" t="s">
        <v>382</v>
      </c>
      <c r="E199" s="39"/>
      <c r="F199" s="51"/>
      <c r="G199" s="55" t="b">
        <f t="shared" si="30"/>
        <v>0</v>
      </c>
      <c r="J199" s="48">
        <v>3</v>
      </c>
      <c r="K199" s="48">
        <v>4</v>
      </c>
      <c r="L199" s="48">
        <v>5</v>
      </c>
    </row>
    <row r="200" spans="1:12" ht="18" customHeight="1" x14ac:dyDescent="0.3">
      <c r="B200" s="22" t="s">
        <v>340</v>
      </c>
      <c r="C200" s="22" t="s">
        <v>425</v>
      </c>
      <c r="D200" s="30" t="s">
        <v>12</v>
      </c>
      <c r="E200" s="39"/>
      <c r="G200" s="55" t="b">
        <f>OR(AND($H200&lt;&gt;$E$4,$I200&lt;&gt;$E$4,$J200&lt;&gt;$E$4,$K200&lt;&gt;$E$4,$L200&lt;&gt;$E$4,$M200&lt;&gt;$E$4),D199="Nee")</f>
        <v>0</v>
      </c>
      <c r="J200" s="48">
        <v>3</v>
      </c>
      <c r="K200" s="48">
        <v>4</v>
      </c>
      <c r="L200" s="48">
        <v>5</v>
      </c>
    </row>
    <row r="201" spans="1:12" ht="27" customHeight="1" x14ac:dyDescent="0.3">
      <c r="B201" s="22">
        <v>128</v>
      </c>
      <c r="C201" s="22" t="s">
        <v>16</v>
      </c>
      <c r="D201" s="33" t="s">
        <v>113</v>
      </c>
      <c r="E201" s="39"/>
      <c r="F201" s="51"/>
      <c r="G201" s="55" t="b">
        <f t="shared" si="30"/>
        <v>0</v>
      </c>
      <c r="J201" s="48">
        <v>3</v>
      </c>
      <c r="K201" s="48">
        <v>4</v>
      </c>
      <c r="L201" s="48">
        <v>5</v>
      </c>
    </row>
    <row r="202" spans="1:12" ht="18" customHeight="1" x14ac:dyDescent="0.3">
      <c r="A202" s="45" t="s">
        <v>435</v>
      </c>
      <c r="B202" s="65" t="s">
        <v>2</v>
      </c>
      <c r="C202" s="65"/>
      <c r="D202" s="65"/>
      <c r="E202" s="65"/>
      <c r="F202" s="51"/>
      <c r="G202" s="57"/>
    </row>
    <row r="203" spans="1:12" ht="27" customHeight="1" x14ac:dyDescent="0.3">
      <c r="A203" s="45" t="s">
        <v>436</v>
      </c>
      <c r="B203" s="22">
        <v>129</v>
      </c>
      <c r="C203" s="22" t="s">
        <v>193</v>
      </c>
      <c r="D203" s="23" t="s">
        <v>382</v>
      </c>
      <c r="E203" s="14"/>
      <c r="F203" s="51"/>
      <c r="G203" s="55" t="b">
        <f>AND($H203&lt;&gt;$E$4,$I203&lt;&gt;$E$4,$J203&lt;&gt;$E$4,$K203&lt;&gt;$E$4,$L203&lt;&gt;$E$4,$M203&lt;&gt;$E$4)</f>
        <v>0</v>
      </c>
      <c r="J203" s="48">
        <v>3</v>
      </c>
      <c r="K203" s="48">
        <v>4</v>
      </c>
      <c r="L203" s="48">
        <v>5</v>
      </c>
    </row>
    <row r="204" spans="1:12" ht="18" customHeight="1" x14ac:dyDescent="0.3">
      <c r="A204" s="45" t="s">
        <v>435</v>
      </c>
      <c r="B204" s="65" t="s">
        <v>3</v>
      </c>
      <c r="C204" s="65"/>
      <c r="D204" s="65"/>
      <c r="E204" s="65"/>
      <c r="F204" s="51"/>
      <c r="G204" s="57"/>
    </row>
    <row r="205" spans="1:12" ht="27" customHeight="1" x14ac:dyDescent="0.3">
      <c r="A205" s="45" t="s">
        <v>436</v>
      </c>
      <c r="B205" s="22" t="s">
        <v>341</v>
      </c>
      <c r="C205" s="22" t="s">
        <v>215</v>
      </c>
      <c r="D205" s="29" t="s">
        <v>382</v>
      </c>
      <c r="E205" s="14"/>
      <c r="F205" s="51"/>
      <c r="G205" s="55" t="b">
        <f t="shared" ref="G205:G208" si="31">AND($H205&lt;&gt;$E$4,$I205&lt;&gt;$E$4,$J205&lt;&gt;$E$4,$K205&lt;&gt;$E$4,$L205&lt;&gt;$E$4,$M205&lt;&gt;$E$4)</f>
        <v>0</v>
      </c>
      <c r="J205" s="48">
        <v>3</v>
      </c>
      <c r="K205" s="48">
        <v>4</v>
      </c>
      <c r="L205" s="48">
        <v>5</v>
      </c>
    </row>
    <row r="206" spans="1:12" ht="18" customHeight="1" x14ac:dyDescent="0.3">
      <c r="B206" s="22" t="s">
        <v>342</v>
      </c>
      <c r="C206" s="22" t="s">
        <v>422</v>
      </c>
      <c r="D206" s="29" t="s">
        <v>388</v>
      </c>
      <c r="E206" s="14"/>
      <c r="G206" s="55" t="b">
        <f>OR(AND($H206&lt;&gt;$E$4,$I206&lt;&gt;$E$4,$J206&lt;&gt;$E$4,$K206&lt;&gt;$E$4,$L206&lt;&gt;$E$4,$M206&lt;&gt;$E$4),D205="Nee")</f>
        <v>0</v>
      </c>
      <c r="J206" s="48">
        <v>3</v>
      </c>
      <c r="K206" s="48">
        <v>4</v>
      </c>
      <c r="L206" s="48">
        <v>5</v>
      </c>
    </row>
    <row r="207" spans="1:12" ht="27" customHeight="1" x14ac:dyDescent="0.3">
      <c r="B207" s="22">
        <v>131</v>
      </c>
      <c r="C207" s="22" t="s">
        <v>30</v>
      </c>
      <c r="D207" s="30" t="s">
        <v>12</v>
      </c>
      <c r="E207" s="39"/>
      <c r="F207" s="51"/>
      <c r="G207" s="55" t="b">
        <f t="shared" si="31"/>
        <v>0</v>
      </c>
      <c r="J207" s="48">
        <v>3</v>
      </c>
      <c r="K207" s="48">
        <v>4</v>
      </c>
      <c r="L207" s="48">
        <v>5</v>
      </c>
    </row>
    <row r="208" spans="1:12" ht="27" customHeight="1" x14ac:dyDescent="0.3">
      <c r="B208" s="22">
        <v>132</v>
      </c>
      <c r="C208" s="22" t="s">
        <v>4</v>
      </c>
      <c r="D208" s="30" t="s">
        <v>5</v>
      </c>
      <c r="E208" s="39"/>
      <c r="F208" s="51"/>
      <c r="G208" s="55" t="b">
        <f t="shared" si="31"/>
        <v>0</v>
      </c>
      <c r="J208" s="48">
        <v>3</v>
      </c>
      <c r="K208" s="48">
        <v>4</v>
      </c>
      <c r="L208" s="48">
        <v>5</v>
      </c>
    </row>
    <row r="209" spans="1:9" ht="21" customHeight="1" x14ac:dyDescent="0.3">
      <c r="A209" s="45" t="s">
        <v>434</v>
      </c>
      <c r="B209" s="63" t="s">
        <v>246</v>
      </c>
      <c r="C209" s="63"/>
      <c r="D209" s="63"/>
      <c r="E209" s="63"/>
      <c r="F209" s="51"/>
      <c r="G209" s="57"/>
    </row>
    <row r="210" spans="1:9" ht="18" customHeight="1" x14ac:dyDescent="0.3">
      <c r="A210" s="45" t="s">
        <v>435</v>
      </c>
      <c r="B210" s="65" t="s">
        <v>247</v>
      </c>
      <c r="C210" s="65"/>
      <c r="D210" s="65"/>
      <c r="E210" s="65"/>
      <c r="F210" s="51"/>
      <c r="G210" s="57"/>
    </row>
    <row r="211" spans="1:9" ht="27" customHeight="1" x14ac:dyDescent="0.3">
      <c r="A211" s="45" t="s">
        <v>436</v>
      </c>
      <c r="B211" s="22">
        <v>133</v>
      </c>
      <c r="C211" s="22" t="s">
        <v>366</v>
      </c>
      <c r="D211" s="29" t="s">
        <v>382</v>
      </c>
      <c r="E211" s="39"/>
      <c r="F211" s="51"/>
      <c r="G211" s="55" t="b">
        <f t="shared" ref="G211:G225" si="32">AND($H211&lt;&gt;$E$4,$I211&lt;&gt;$E$4,$J211&lt;&gt;$E$4,$K211&lt;&gt;$E$4,$L211&lt;&gt;$E$4,$M211&lt;&gt;$E$4)</f>
        <v>0</v>
      </c>
      <c r="H211" s="48">
        <v>1</v>
      </c>
      <c r="I211" s="48">
        <v>2</v>
      </c>
    </row>
    <row r="212" spans="1:9" ht="36" customHeight="1" x14ac:dyDescent="0.3">
      <c r="B212" s="22">
        <v>134</v>
      </c>
      <c r="C212" s="22" t="s">
        <v>248</v>
      </c>
      <c r="D212" s="29" t="s">
        <v>382</v>
      </c>
      <c r="E212" s="39"/>
      <c r="F212" s="51"/>
      <c r="G212" s="55" t="b">
        <f t="shared" si="32"/>
        <v>0</v>
      </c>
      <c r="H212" s="48">
        <v>1</v>
      </c>
      <c r="I212" s="48">
        <v>2</v>
      </c>
    </row>
    <row r="213" spans="1:9" ht="18" customHeight="1" x14ac:dyDescent="0.3">
      <c r="B213" s="22">
        <v>135</v>
      </c>
      <c r="C213" s="22" t="s">
        <v>249</v>
      </c>
      <c r="D213" s="29" t="s">
        <v>382</v>
      </c>
      <c r="E213" s="39"/>
      <c r="F213" s="51"/>
      <c r="G213" s="55" t="b">
        <f t="shared" si="32"/>
        <v>0</v>
      </c>
      <c r="H213" s="48">
        <v>1</v>
      </c>
      <c r="I213" s="48">
        <v>2</v>
      </c>
    </row>
    <row r="214" spans="1:9" ht="27" customHeight="1" x14ac:dyDescent="0.3">
      <c r="B214" s="22">
        <v>136</v>
      </c>
      <c r="C214" s="22" t="s">
        <v>250</v>
      </c>
      <c r="D214" s="29" t="s">
        <v>383</v>
      </c>
      <c r="E214" s="39"/>
      <c r="F214" s="51"/>
      <c r="G214" s="55" t="b">
        <f t="shared" si="32"/>
        <v>0</v>
      </c>
      <c r="H214" s="48">
        <v>1</v>
      </c>
      <c r="I214" s="48">
        <v>2</v>
      </c>
    </row>
    <row r="215" spans="1:9" ht="18" customHeight="1" x14ac:dyDescent="0.3">
      <c r="B215" s="22">
        <v>137</v>
      </c>
      <c r="C215" s="22" t="s">
        <v>294</v>
      </c>
      <c r="D215" s="30" t="s">
        <v>293</v>
      </c>
      <c r="E215" s="39"/>
      <c r="F215" s="51"/>
      <c r="G215" s="55" t="b">
        <f t="shared" si="32"/>
        <v>0</v>
      </c>
      <c r="H215" s="48">
        <v>1</v>
      </c>
      <c r="I215" s="48">
        <v>2</v>
      </c>
    </row>
    <row r="216" spans="1:9" ht="18" customHeight="1" x14ac:dyDescent="0.3">
      <c r="B216" s="22">
        <v>138</v>
      </c>
      <c r="C216" s="22" t="s">
        <v>251</v>
      </c>
      <c r="D216" s="29" t="s">
        <v>382</v>
      </c>
      <c r="E216" s="39"/>
      <c r="F216" s="51"/>
      <c r="G216" s="55" t="b">
        <f t="shared" si="32"/>
        <v>0</v>
      </c>
      <c r="H216" s="48">
        <v>1</v>
      </c>
      <c r="I216" s="48">
        <v>2</v>
      </c>
    </row>
    <row r="217" spans="1:9" ht="18" customHeight="1" x14ac:dyDescent="0.3">
      <c r="B217" s="22">
        <v>139</v>
      </c>
      <c r="C217" s="22" t="s">
        <v>252</v>
      </c>
      <c r="D217" s="29" t="s">
        <v>382</v>
      </c>
      <c r="E217" s="39"/>
      <c r="F217" s="51"/>
      <c r="G217" s="55" t="b">
        <f t="shared" si="32"/>
        <v>0</v>
      </c>
      <c r="H217" s="48">
        <v>1</v>
      </c>
      <c r="I217" s="48">
        <v>2</v>
      </c>
    </row>
    <row r="218" spans="1:9" ht="36" customHeight="1" x14ac:dyDescent="0.3">
      <c r="B218" s="22">
        <v>140</v>
      </c>
      <c r="C218" s="22" t="s">
        <v>440</v>
      </c>
      <c r="D218" s="30" t="s">
        <v>397</v>
      </c>
      <c r="E218" s="40" t="s">
        <v>238</v>
      </c>
      <c r="F218" s="51"/>
      <c r="G218" s="55" t="b">
        <f>OR(AND($H218&lt;&gt;$E$4,$I218&lt;&gt;$E$4,$J218&lt;&gt;$E$4,$K218&lt;&gt;$E$4,$L218&lt;&gt;$E$4,$M218&lt;&gt;$E$4),$D$217="Nee")</f>
        <v>0</v>
      </c>
      <c r="H218" s="48">
        <v>1</v>
      </c>
      <c r="I218" s="48">
        <v>2</v>
      </c>
    </row>
    <row r="219" spans="1:9" ht="36" customHeight="1" x14ac:dyDescent="0.3">
      <c r="B219" s="22">
        <v>141</v>
      </c>
      <c r="C219" s="22" t="s">
        <v>441</v>
      </c>
      <c r="D219" s="30" t="s">
        <v>397</v>
      </c>
      <c r="E219" s="40" t="s">
        <v>238</v>
      </c>
      <c r="F219" s="51"/>
      <c r="G219" s="55" t="b">
        <f t="shared" ref="G219:G222" si="33">OR(AND($H219&lt;&gt;$E$4,$I219&lt;&gt;$E$4,$J219&lt;&gt;$E$4,$K219&lt;&gt;$E$4,$L219&lt;&gt;$E$4,$M219&lt;&gt;$E$4),$D$217="Nee")</f>
        <v>0</v>
      </c>
      <c r="H219" s="48">
        <v>1</v>
      </c>
      <c r="I219" s="48">
        <v>2</v>
      </c>
    </row>
    <row r="220" spans="1:9" ht="36" customHeight="1" x14ac:dyDescent="0.3">
      <c r="B220" s="22">
        <v>142</v>
      </c>
      <c r="C220" s="22" t="s">
        <v>442</v>
      </c>
      <c r="D220" s="30" t="s">
        <v>397</v>
      </c>
      <c r="E220" s="40" t="s">
        <v>238</v>
      </c>
      <c r="F220" s="51"/>
      <c r="G220" s="55" t="b">
        <f t="shared" si="33"/>
        <v>0</v>
      </c>
      <c r="H220" s="48">
        <v>1</v>
      </c>
      <c r="I220" s="48">
        <v>2</v>
      </c>
    </row>
    <row r="221" spans="1:9" ht="27" customHeight="1" x14ac:dyDescent="0.3">
      <c r="B221" s="22">
        <v>143</v>
      </c>
      <c r="C221" s="22" t="s">
        <v>443</v>
      </c>
      <c r="D221" s="29" t="s">
        <v>382</v>
      </c>
      <c r="E221" s="40" t="s">
        <v>238</v>
      </c>
      <c r="F221" s="51"/>
      <c r="G221" s="55" t="b">
        <f t="shared" si="33"/>
        <v>0</v>
      </c>
      <c r="H221" s="48">
        <v>1</v>
      </c>
      <c r="I221" s="48">
        <v>2</v>
      </c>
    </row>
    <row r="222" spans="1:9" ht="27" customHeight="1" x14ac:dyDescent="0.3">
      <c r="B222" s="22">
        <v>144</v>
      </c>
      <c r="C222" s="22" t="s">
        <v>444</v>
      </c>
      <c r="D222" s="30" t="s">
        <v>293</v>
      </c>
      <c r="E222" s="39"/>
      <c r="F222" s="51"/>
      <c r="G222" s="55" t="b">
        <f t="shared" si="33"/>
        <v>0</v>
      </c>
      <c r="H222" s="48">
        <v>1</v>
      </c>
      <c r="I222" s="48">
        <v>2</v>
      </c>
    </row>
    <row r="223" spans="1:9" ht="36" customHeight="1" x14ac:dyDescent="0.3">
      <c r="B223" s="22">
        <v>145</v>
      </c>
      <c r="C223" s="22" t="s">
        <v>460</v>
      </c>
      <c r="D223" s="29" t="s">
        <v>382</v>
      </c>
      <c r="E223" s="39"/>
      <c r="F223" s="51"/>
      <c r="G223" s="55" t="b">
        <f>IF(OR(AND($H223&lt;&gt;$E$4,$I223&lt;&gt;$E$4,$J223&lt;&gt;$E$4,$K223&lt;&gt;$E$4,$L223&lt;&gt;$E$4,$M223&lt;&gt;$E$4),$D$217="Nee"),TRUE,IF(OR($D$218="Asset sale programma inzetten",$D$219="Asset sale programma inzetten",$D$220="Asset sale programma inzetten"),FALSE,OR(AND($H223&lt;&gt;$E$4,$I223&lt;&gt;$E$4,$J223&lt;&gt;$E$4,$K223&lt;&gt;$E$4,$L223&lt;&gt;$E$4,$M223&lt;&gt;$E$4),$D$217="Nee",$D$218&lt;&gt;"Security lending|Kredietlijnen banken aanspreken|Asset sale programma inzetten|Monitoringsmaatregelen heroverwegen|Balans integraal rebalancen|Overig",$D$219&lt;&gt;"Security lending|Kredietlijnen banken aanspreken|Asset sale programma inzetten|Monitoringsmaatregelen heroverwegen|Balans integraal rebalancen|Overig",$D$220&lt;&gt;"Security lending|Kredietlijnen banken aanspreken|Asset sale programma inzetten|Monitoringsmaatregelen heroverwegen|Balans integraal rebalancen|Overig")))</f>
        <v>0</v>
      </c>
      <c r="H223" s="48">
        <v>1</v>
      </c>
      <c r="I223" s="48">
        <v>2</v>
      </c>
    </row>
    <row r="224" spans="1:9" ht="27" customHeight="1" x14ac:dyDescent="0.3">
      <c r="B224" s="22">
        <v>146</v>
      </c>
      <c r="C224" s="22" t="s">
        <v>253</v>
      </c>
      <c r="D224" s="30" t="s">
        <v>12</v>
      </c>
      <c r="E224" s="39"/>
      <c r="F224" s="51"/>
      <c r="G224" s="55" t="b">
        <f t="shared" si="32"/>
        <v>0</v>
      </c>
      <c r="H224" s="48">
        <v>1</v>
      </c>
      <c r="I224" s="48">
        <v>2</v>
      </c>
    </row>
    <row r="225" spans="1:9" ht="18" customHeight="1" x14ac:dyDescent="0.3">
      <c r="B225" s="22" t="s">
        <v>345</v>
      </c>
      <c r="C225" s="22" t="s">
        <v>254</v>
      </c>
      <c r="D225" s="24" t="s">
        <v>386</v>
      </c>
      <c r="E225" s="39"/>
      <c r="F225" s="51"/>
      <c r="G225" s="55" t="b">
        <f t="shared" si="32"/>
        <v>0</v>
      </c>
      <c r="H225" s="48">
        <v>1</v>
      </c>
      <c r="I225" s="48">
        <v>2</v>
      </c>
    </row>
    <row r="226" spans="1:9" ht="18" customHeight="1" x14ac:dyDescent="0.3">
      <c r="B226" s="22" t="s">
        <v>346</v>
      </c>
      <c r="C226" s="22" t="s">
        <v>427</v>
      </c>
      <c r="D226" s="29" t="s">
        <v>382</v>
      </c>
      <c r="E226" s="39"/>
      <c r="G226" s="55" t="b">
        <f>OR(AND($H226&lt;&gt;$E$4,$I226&lt;&gt;$E$4,$J226&lt;&gt;$E$4,$K226&lt;&gt;$E$4,$L226&lt;&gt;$E$4,$M226&lt;&gt;$E$4),D225="Nee")</f>
        <v>0</v>
      </c>
      <c r="H226" s="48">
        <v>1</v>
      </c>
      <c r="I226" s="48">
        <v>2</v>
      </c>
    </row>
    <row r="227" spans="1:9" ht="18" customHeight="1" x14ac:dyDescent="0.3">
      <c r="A227" s="45" t="s">
        <v>435</v>
      </c>
      <c r="B227" s="65" t="s">
        <v>2</v>
      </c>
      <c r="C227" s="65"/>
      <c r="D227" s="65"/>
      <c r="E227" s="65"/>
      <c r="F227" s="51"/>
      <c r="G227" s="57"/>
    </row>
    <row r="228" spans="1:9" ht="27" customHeight="1" x14ac:dyDescent="0.3">
      <c r="A228" s="45" t="s">
        <v>436</v>
      </c>
      <c r="B228" s="22" t="s">
        <v>347</v>
      </c>
      <c r="C228" s="22" t="s">
        <v>261</v>
      </c>
      <c r="D228" s="29" t="s">
        <v>382</v>
      </c>
      <c r="E228" s="39"/>
      <c r="F228" s="51"/>
      <c r="G228" s="55" t="b">
        <f t="shared" ref="G228:G230" si="34">AND($H228&lt;&gt;$E$4,$I228&lt;&gt;$E$4,$J228&lt;&gt;$E$4,$K228&lt;&gt;$E$4,$L228&lt;&gt;$E$4,$M228&lt;&gt;$E$4)</f>
        <v>0</v>
      </c>
      <c r="H228" s="48">
        <v>1</v>
      </c>
      <c r="I228" s="48">
        <v>2</v>
      </c>
    </row>
    <row r="229" spans="1:9" ht="27" customHeight="1" x14ac:dyDescent="0.3">
      <c r="B229" s="22" t="s">
        <v>348</v>
      </c>
      <c r="C229" s="22" t="s">
        <v>428</v>
      </c>
      <c r="D229" s="30" t="s">
        <v>398</v>
      </c>
      <c r="E229" s="39"/>
      <c r="G229" s="55" t="b">
        <f>OR(AND($H229&lt;&gt;$E$4,$I229&lt;&gt;$E$4,$J229&lt;&gt;$E$4,$K229&lt;&gt;$E$4,$L229&lt;&gt;$E$4,$M229&lt;&gt;$E$4),D228="Nee")</f>
        <v>0</v>
      </c>
      <c r="H229" s="48">
        <v>1</v>
      </c>
      <c r="I229" s="48">
        <v>2</v>
      </c>
    </row>
    <row r="230" spans="1:9" ht="18" customHeight="1" x14ac:dyDescent="0.3">
      <c r="B230" s="22">
        <v>149</v>
      </c>
      <c r="C230" s="22" t="s">
        <v>262</v>
      </c>
      <c r="D230" s="29" t="s">
        <v>382</v>
      </c>
      <c r="E230" s="39"/>
      <c r="F230" s="51"/>
      <c r="G230" s="55" t="b">
        <f t="shared" si="34"/>
        <v>0</v>
      </c>
      <c r="H230" s="48">
        <v>1</v>
      </c>
      <c r="I230" s="48">
        <v>2</v>
      </c>
    </row>
    <row r="231" spans="1:9" ht="18" customHeight="1" x14ac:dyDescent="0.3">
      <c r="A231" s="45" t="s">
        <v>435</v>
      </c>
      <c r="B231" s="65" t="s">
        <v>267</v>
      </c>
      <c r="C231" s="65"/>
      <c r="D231" s="65"/>
      <c r="E231" s="65"/>
      <c r="F231" s="51"/>
      <c r="G231" s="57"/>
    </row>
    <row r="232" spans="1:9" ht="18" customHeight="1" x14ac:dyDescent="0.3">
      <c r="A232" s="45" t="s">
        <v>436</v>
      </c>
      <c r="B232" s="22">
        <v>150</v>
      </c>
      <c r="C232" s="22" t="s">
        <v>375</v>
      </c>
      <c r="D232" s="36" t="s">
        <v>373</v>
      </c>
      <c r="E232" s="14"/>
      <c r="F232" s="51"/>
      <c r="G232" s="55" t="b">
        <f t="shared" ref="G232:G235" si="35">AND($H232&lt;&gt;$E$4,$I232&lt;&gt;$E$4,$J232&lt;&gt;$E$4,$K232&lt;&gt;$E$4,$L232&lt;&gt;$E$4,$M232&lt;&gt;$E$4)</f>
        <v>0</v>
      </c>
      <c r="H232" s="48">
        <v>1</v>
      </c>
      <c r="I232" s="48">
        <v>2</v>
      </c>
    </row>
    <row r="233" spans="1:9" ht="18" customHeight="1" x14ac:dyDescent="0.3">
      <c r="B233" s="22">
        <v>151</v>
      </c>
      <c r="C233" s="22" t="s">
        <v>268</v>
      </c>
      <c r="D233" s="29" t="s">
        <v>382</v>
      </c>
      <c r="E233" s="39"/>
      <c r="F233" s="51"/>
      <c r="G233" s="55" t="b">
        <f t="shared" si="35"/>
        <v>0</v>
      </c>
      <c r="H233" s="48">
        <v>1</v>
      </c>
      <c r="I233" s="48">
        <v>2</v>
      </c>
    </row>
    <row r="234" spans="1:9" ht="18" customHeight="1" x14ac:dyDescent="0.3">
      <c r="B234" s="22">
        <v>152</v>
      </c>
      <c r="C234" s="22" t="s">
        <v>269</v>
      </c>
      <c r="D234" s="29" t="s">
        <v>382</v>
      </c>
      <c r="E234" s="39"/>
      <c r="F234" s="51"/>
      <c r="G234" s="55" t="b">
        <f t="shared" si="35"/>
        <v>0</v>
      </c>
      <c r="H234" s="48">
        <v>1</v>
      </c>
      <c r="I234" s="48">
        <v>2</v>
      </c>
    </row>
    <row r="235" spans="1:9" ht="27" customHeight="1" x14ac:dyDescent="0.3">
      <c r="B235" s="22" t="s">
        <v>349</v>
      </c>
      <c r="C235" s="22" t="s">
        <v>270</v>
      </c>
      <c r="D235" s="29" t="s">
        <v>382</v>
      </c>
      <c r="E235" s="39"/>
      <c r="F235" s="51"/>
      <c r="G235" s="55" t="b">
        <f t="shared" si="35"/>
        <v>0</v>
      </c>
      <c r="H235" s="48">
        <v>1</v>
      </c>
      <c r="I235" s="48">
        <v>2</v>
      </c>
    </row>
    <row r="236" spans="1:9" ht="18" customHeight="1" x14ac:dyDescent="0.3">
      <c r="B236" s="22" t="s">
        <v>350</v>
      </c>
      <c r="C236" s="22" t="s">
        <v>422</v>
      </c>
      <c r="D236" s="29" t="s">
        <v>388</v>
      </c>
      <c r="E236" s="39"/>
      <c r="G236" s="55" t="b">
        <f>OR(AND($H236&lt;&gt;$E$4,$I236&lt;&gt;$E$4,$J236&lt;&gt;$E$4,$K236&lt;&gt;$E$4,$L236&lt;&gt;$E$4,$M236&lt;&gt;$E$4),D235="Nee")</f>
        <v>0</v>
      </c>
      <c r="H236" s="48">
        <v>1</v>
      </c>
      <c r="I236" s="48">
        <v>2</v>
      </c>
    </row>
    <row r="237" spans="1:9" ht="18" customHeight="1" x14ac:dyDescent="0.3">
      <c r="A237" s="45" t="s">
        <v>435</v>
      </c>
      <c r="B237" s="65" t="s">
        <v>260</v>
      </c>
      <c r="C237" s="65"/>
      <c r="D237" s="65"/>
      <c r="E237" s="65"/>
      <c r="F237" s="51"/>
      <c r="G237" s="57"/>
    </row>
    <row r="238" spans="1:9" ht="27" customHeight="1" x14ac:dyDescent="0.3">
      <c r="A238" s="45" t="s">
        <v>436</v>
      </c>
      <c r="B238" s="22">
        <v>154</v>
      </c>
      <c r="C238" s="22" t="s">
        <v>273</v>
      </c>
      <c r="D238" s="41" t="s">
        <v>274</v>
      </c>
      <c r="E238" s="39"/>
      <c r="F238" s="51"/>
      <c r="G238" s="55" t="b">
        <f t="shared" ref="G238:G240" si="36">AND($H238&lt;&gt;$E$4,$I238&lt;&gt;$E$4,$J238&lt;&gt;$E$4,$K238&lt;&gt;$E$4,$L238&lt;&gt;$E$4,$M238&lt;&gt;$E$4)</f>
        <v>0</v>
      </c>
      <c r="H238" s="48">
        <v>1</v>
      </c>
      <c r="I238" s="48">
        <v>2</v>
      </c>
    </row>
    <row r="239" spans="1:9" ht="27" customHeight="1" x14ac:dyDescent="0.3">
      <c r="B239" s="22">
        <v>155</v>
      </c>
      <c r="C239" s="22" t="s">
        <v>271</v>
      </c>
      <c r="D239" s="30" t="s">
        <v>399</v>
      </c>
      <c r="E239" s="39"/>
      <c r="F239" s="51"/>
      <c r="G239" s="55" t="b">
        <f t="shared" si="36"/>
        <v>0</v>
      </c>
      <c r="H239" s="48">
        <v>1</v>
      </c>
      <c r="I239" s="48">
        <v>2</v>
      </c>
    </row>
    <row r="240" spans="1:9" ht="18" customHeight="1" x14ac:dyDescent="0.3">
      <c r="B240" s="22" t="s">
        <v>351</v>
      </c>
      <c r="C240" s="22" t="s">
        <v>272</v>
      </c>
      <c r="D240" s="29" t="s">
        <v>382</v>
      </c>
      <c r="E240" s="39"/>
      <c r="F240" s="51"/>
      <c r="G240" s="55" t="b">
        <f t="shared" si="36"/>
        <v>0</v>
      </c>
      <c r="H240" s="48">
        <v>1</v>
      </c>
      <c r="I240" s="48">
        <v>2</v>
      </c>
    </row>
    <row r="241" spans="1:12" ht="27" customHeight="1" x14ac:dyDescent="0.3">
      <c r="B241" s="22" t="s">
        <v>352</v>
      </c>
      <c r="C241" s="22" t="s">
        <v>429</v>
      </c>
      <c r="D241" s="30" t="s">
        <v>400</v>
      </c>
      <c r="E241" s="40" t="s">
        <v>238</v>
      </c>
      <c r="G241" s="55" t="b">
        <f>OR(AND($H241&lt;&gt;$E$4,$I241&lt;&gt;$E$4,$J241&lt;&gt;$E$4,$K241&lt;&gt;$E$4,$L241&lt;&gt;$E$4,$M241&lt;&gt;$E$4),D240="Nee")</f>
        <v>0</v>
      </c>
      <c r="H241" s="48">
        <v>1</v>
      </c>
      <c r="I241" s="48">
        <v>2</v>
      </c>
    </row>
    <row r="242" spans="1:12" ht="21" customHeight="1" x14ac:dyDescent="0.3">
      <c r="A242" s="45" t="s">
        <v>434</v>
      </c>
      <c r="B242" s="63" t="s">
        <v>280</v>
      </c>
      <c r="C242" s="63"/>
      <c r="D242" s="63"/>
      <c r="E242" s="63"/>
      <c r="F242" s="51"/>
      <c r="G242" s="57"/>
    </row>
    <row r="243" spans="1:12" ht="18" customHeight="1" x14ac:dyDescent="0.3">
      <c r="A243" s="45" t="s">
        <v>435</v>
      </c>
      <c r="B243" s="65" t="s">
        <v>247</v>
      </c>
      <c r="C243" s="65"/>
      <c r="D243" s="65"/>
      <c r="E243" s="65"/>
      <c r="F243" s="51"/>
      <c r="G243" s="57"/>
    </row>
    <row r="244" spans="1:12" ht="36" customHeight="1" x14ac:dyDescent="0.3">
      <c r="A244" s="45" t="s">
        <v>436</v>
      </c>
      <c r="B244" s="22">
        <v>157</v>
      </c>
      <c r="C244" s="22" t="s">
        <v>445</v>
      </c>
      <c r="D244" s="29" t="s">
        <v>382</v>
      </c>
      <c r="E244" s="39"/>
      <c r="F244" s="51"/>
      <c r="G244" s="55" t="b">
        <f t="shared" ref="G244:G250" si="37">AND($H244&lt;&gt;$E$4,$I244&lt;&gt;$E$4,$J244&lt;&gt;$E$4,$K244&lt;&gt;$E$4,$L244&lt;&gt;$E$4,$M244&lt;&gt;$E$4)</f>
        <v>0</v>
      </c>
      <c r="J244" s="48">
        <v>3</v>
      </c>
      <c r="K244" s="48">
        <v>4</v>
      </c>
      <c r="L244" s="48">
        <v>5</v>
      </c>
    </row>
    <row r="245" spans="1:12" ht="18" customHeight="1" x14ac:dyDescent="0.3">
      <c r="B245" s="22">
        <v>158</v>
      </c>
      <c r="C245" s="22" t="s">
        <v>249</v>
      </c>
      <c r="D245" s="29" t="s">
        <v>382</v>
      </c>
      <c r="E245" s="39"/>
      <c r="F245" s="51"/>
      <c r="G245" s="55" t="b">
        <f t="shared" si="37"/>
        <v>0</v>
      </c>
      <c r="J245" s="48">
        <v>3</v>
      </c>
      <c r="K245" s="48">
        <v>4</v>
      </c>
      <c r="L245" s="48">
        <v>5</v>
      </c>
    </row>
    <row r="246" spans="1:12" ht="27" customHeight="1" x14ac:dyDescent="0.3">
      <c r="B246" s="22">
        <v>159</v>
      </c>
      <c r="C246" s="22" t="s">
        <v>281</v>
      </c>
      <c r="D246" s="30" t="s">
        <v>401</v>
      </c>
      <c r="E246" s="39"/>
      <c r="F246" s="51"/>
      <c r="G246" s="55" t="b">
        <f t="shared" si="37"/>
        <v>0</v>
      </c>
      <c r="J246" s="48">
        <v>3</v>
      </c>
      <c r="K246" s="48">
        <v>4</v>
      </c>
      <c r="L246" s="48">
        <v>5</v>
      </c>
    </row>
    <row r="247" spans="1:12" ht="27" customHeight="1" x14ac:dyDescent="0.3">
      <c r="B247" s="22">
        <v>160</v>
      </c>
      <c r="C247" s="22" t="s">
        <v>282</v>
      </c>
      <c r="D247" s="30" t="s">
        <v>402</v>
      </c>
      <c r="E247" s="39"/>
      <c r="F247" s="51"/>
      <c r="G247" s="55" t="b">
        <f t="shared" si="37"/>
        <v>0</v>
      </c>
      <c r="J247" s="48">
        <v>3</v>
      </c>
      <c r="K247" s="48">
        <v>4</v>
      </c>
      <c r="L247" s="48">
        <v>5</v>
      </c>
    </row>
    <row r="248" spans="1:12" ht="27" customHeight="1" x14ac:dyDescent="0.3">
      <c r="B248" s="22">
        <v>161</v>
      </c>
      <c r="C248" s="22" t="s">
        <v>283</v>
      </c>
      <c r="D248" s="30" t="s">
        <v>403</v>
      </c>
      <c r="E248" s="39"/>
      <c r="F248" s="51"/>
      <c r="G248" s="55" t="b">
        <f t="shared" si="37"/>
        <v>0</v>
      </c>
      <c r="J248" s="48">
        <v>3</v>
      </c>
      <c r="K248" s="48">
        <v>4</v>
      </c>
      <c r="L248" s="48">
        <v>5</v>
      </c>
    </row>
    <row r="249" spans="1:12" ht="27" customHeight="1" x14ac:dyDescent="0.3">
      <c r="B249" s="22">
        <v>162</v>
      </c>
      <c r="C249" s="22" t="s">
        <v>253</v>
      </c>
      <c r="D249" s="30" t="s">
        <v>404</v>
      </c>
      <c r="E249" s="39"/>
      <c r="F249" s="51"/>
      <c r="G249" s="55" t="b">
        <f t="shared" si="37"/>
        <v>0</v>
      </c>
      <c r="J249" s="48">
        <v>3</v>
      </c>
      <c r="K249" s="48">
        <v>4</v>
      </c>
      <c r="L249" s="48">
        <v>5</v>
      </c>
    </row>
    <row r="250" spans="1:12" ht="27" customHeight="1" x14ac:dyDescent="0.3">
      <c r="B250" s="22">
        <v>163</v>
      </c>
      <c r="C250" s="22" t="s">
        <v>284</v>
      </c>
      <c r="D250" s="24" t="s">
        <v>386</v>
      </c>
      <c r="E250" s="39"/>
      <c r="F250" s="51"/>
      <c r="G250" s="55" t="b">
        <f t="shared" si="37"/>
        <v>0</v>
      </c>
      <c r="J250" s="48">
        <v>3</v>
      </c>
      <c r="K250" s="48">
        <v>4</v>
      </c>
      <c r="L250" s="48">
        <v>5</v>
      </c>
    </row>
    <row r="251" spans="1:12" ht="18" customHeight="1" x14ac:dyDescent="0.3">
      <c r="A251" s="45" t="s">
        <v>435</v>
      </c>
      <c r="B251" s="65" t="s">
        <v>2</v>
      </c>
      <c r="C251" s="65"/>
      <c r="D251" s="65"/>
      <c r="E251" s="65"/>
      <c r="F251" s="51"/>
      <c r="G251" s="57"/>
    </row>
    <row r="252" spans="1:12" ht="27" customHeight="1" x14ac:dyDescent="0.3">
      <c r="A252" s="45" t="s">
        <v>436</v>
      </c>
      <c r="B252" s="22">
        <v>164</v>
      </c>
      <c r="C252" s="22" t="s">
        <v>261</v>
      </c>
      <c r="D252" s="29" t="s">
        <v>382</v>
      </c>
      <c r="E252" s="39"/>
      <c r="F252" s="51"/>
      <c r="G252" s="55" t="b">
        <f t="shared" ref="G252:G253" si="38">AND($H252&lt;&gt;$E$4,$I252&lt;&gt;$E$4,$J252&lt;&gt;$E$4,$K252&lt;&gt;$E$4,$L252&lt;&gt;$E$4,$M252&lt;&gt;$E$4)</f>
        <v>0</v>
      </c>
      <c r="J252" s="48">
        <v>3</v>
      </c>
      <c r="K252" s="48">
        <v>4</v>
      </c>
      <c r="L252" s="48">
        <v>5</v>
      </c>
    </row>
    <row r="253" spans="1:12" ht="36" customHeight="1" x14ac:dyDescent="0.3">
      <c r="B253" s="22">
        <v>165</v>
      </c>
      <c r="C253" s="22" t="s">
        <v>285</v>
      </c>
      <c r="D253" s="30" t="s">
        <v>405</v>
      </c>
      <c r="E253" s="39"/>
      <c r="F253" s="51"/>
      <c r="G253" s="55" t="b">
        <f t="shared" si="38"/>
        <v>0</v>
      </c>
      <c r="J253" s="48">
        <v>3</v>
      </c>
      <c r="K253" s="48">
        <v>4</v>
      </c>
      <c r="L253" s="48">
        <v>5</v>
      </c>
    </row>
    <row r="254" spans="1:12" ht="18" customHeight="1" x14ac:dyDescent="0.3">
      <c r="A254" s="45" t="s">
        <v>435</v>
      </c>
      <c r="B254" s="65" t="s">
        <v>3</v>
      </c>
      <c r="C254" s="65"/>
      <c r="D254" s="65"/>
      <c r="E254" s="65"/>
      <c r="F254" s="51"/>
      <c r="G254" s="57"/>
    </row>
    <row r="255" spans="1:12" ht="18" customHeight="1" x14ac:dyDescent="0.3">
      <c r="A255" s="45" t="s">
        <v>436</v>
      </c>
      <c r="B255" s="22">
        <v>166</v>
      </c>
      <c r="C255" s="22" t="s">
        <v>376</v>
      </c>
      <c r="D255" s="36" t="s">
        <v>373</v>
      </c>
      <c r="E255" s="14"/>
      <c r="F255" s="51"/>
      <c r="G255" s="55" t="b">
        <f t="shared" ref="G255:G257" si="39">AND($H255&lt;&gt;$E$4,$I255&lt;&gt;$E$4,$J255&lt;&gt;$E$4,$K255&lt;&gt;$E$4,$L255&lt;&gt;$E$4,$M255&lt;&gt;$E$4)</f>
        <v>0</v>
      </c>
      <c r="J255" s="48">
        <v>3</v>
      </c>
      <c r="K255" s="48">
        <v>4</v>
      </c>
      <c r="L255" s="48">
        <v>5</v>
      </c>
    </row>
    <row r="256" spans="1:12" ht="27" customHeight="1" x14ac:dyDescent="0.3">
      <c r="B256" s="22">
        <v>167</v>
      </c>
      <c r="C256" s="22" t="s">
        <v>286</v>
      </c>
      <c r="D256" s="29" t="s">
        <v>382</v>
      </c>
      <c r="E256" s="39"/>
      <c r="F256" s="51"/>
      <c r="G256" s="55" t="b">
        <f t="shared" si="39"/>
        <v>0</v>
      </c>
      <c r="J256" s="48">
        <v>3</v>
      </c>
      <c r="K256" s="48">
        <v>4</v>
      </c>
      <c r="L256" s="48">
        <v>5</v>
      </c>
    </row>
    <row r="257" spans="1:12" ht="36" customHeight="1" x14ac:dyDescent="0.3">
      <c r="B257" s="22">
        <v>168</v>
      </c>
      <c r="C257" s="22" t="s">
        <v>287</v>
      </c>
      <c r="D257" s="30" t="s">
        <v>406</v>
      </c>
      <c r="E257" s="39"/>
      <c r="F257" s="51"/>
      <c r="G257" s="55" t="b">
        <f t="shared" si="39"/>
        <v>0</v>
      </c>
      <c r="J257" s="48">
        <v>3</v>
      </c>
      <c r="K257" s="48">
        <v>4</v>
      </c>
      <c r="L257" s="48">
        <v>5</v>
      </c>
    </row>
    <row r="258" spans="1:12" ht="18" customHeight="1" x14ac:dyDescent="0.3">
      <c r="A258" s="45" t="s">
        <v>435</v>
      </c>
      <c r="B258" s="65" t="s">
        <v>288</v>
      </c>
      <c r="C258" s="65"/>
      <c r="D258" s="65"/>
      <c r="E258" s="65"/>
      <c r="F258" s="51"/>
      <c r="G258" s="57"/>
    </row>
    <row r="259" spans="1:12" ht="27" customHeight="1" x14ac:dyDescent="0.3">
      <c r="A259" s="45" t="s">
        <v>436</v>
      </c>
      <c r="B259" s="22">
        <v>169</v>
      </c>
      <c r="C259" s="22" t="s">
        <v>446</v>
      </c>
      <c r="D259" s="42" t="s">
        <v>114</v>
      </c>
      <c r="E259" s="39"/>
      <c r="F259" s="51"/>
      <c r="G259" s="55" t="b">
        <f t="shared" ref="G259:G264" si="40">AND($H259&lt;&gt;$E$4,$I259&lt;&gt;$E$4,$J259&lt;&gt;$E$4,$K259&lt;&gt;$E$4,$L259&lt;&gt;$E$4,$M259&lt;&gt;$E$4)</f>
        <v>0</v>
      </c>
      <c r="J259" s="48">
        <v>3</v>
      </c>
      <c r="K259" s="48">
        <v>4</v>
      </c>
      <c r="L259" s="48">
        <v>5</v>
      </c>
    </row>
    <row r="260" spans="1:12" ht="27" customHeight="1" x14ac:dyDescent="0.3">
      <c r="B260" s="22">
        <v>170</v>
      </c>
      <c r="C260" s="22" t="s">
        <v>447</v>
      </c>
      <c r="D260" s="42" t="s">
        <v>114</v>
      </c>
      <c r="E260" s="39"/>
      <c r="F260" s="51"/>
      <c r="G260" s="55" t="b">
        <f t="shared" si="40"/>
        <v>0</v>
      </c>
      <c r="J260" s="48">
        <v>3</v>
      </c>
      <c r="K260" s="48">
        <v>4</v>
      </c>
      <c r="L260" s="48">
        <v>5</v>
      </c>
    </row>
    <row r="261" spans="1:12" ht="36" customHeight="1" x14ac:dyDescent="0.3">
      <c r="B261" s="22" t="s">
        <v>353</v>
      </c>
      <c r="C261" s="22" t="s">
        <v>448</v>
      </c>
      <c r="D261" s="30" t="s">
        <v>293</v>
      </c>
      <c r="E261" s="39"/>
      <c r="F261" s="51"/>
      <c r="G261" s="55" t="b">
        <f t="shared" si="40"/>
        <v>0</v>
      </c>
      <c r="J261" s="48">
        <v>3</v>
      </c>
      <c r="K261" s="48">
        <v>4</v>
      </c>
      <c r="L261" s="48">
        <v>5</v>
      </c>
    </row>
    <row r="262" spans="1:12" ht="18" customHeight="1" x14ac:dyDescent="0.3">
      <c r="B262" s="22" t="s">
        <v>354</v>
      </c>
      <c r="C262" s="22" t="s">
        <v>289</v>
      </c>
      <c r="D262" s="42" t="s">
        <v>114</v>
      </c>
      <c r="E262" s="39"/>
      <c r="F262" s="51"/>
      <c r="G262" s="55" t="b">
        <f t="shared" si="40"/>
        <v>0</v>
      </c>
      <c r="J262" s="48">
        <v>3</v>
      </c>
      <c r="K262" s="48">
        <v>4</v>
      </c>
      <c r="L262" s="48">
        <v>5</v>
      </c>
    </row>
    <row r="263" spans="1:12" ht="18" customHeight="1" x14ac:dyDescent="0.3">
      <c r="B263" s="22" t="s">
        <v>355</v>
      </c>
      <c r="C263" s="22" t="s">
        <v>290</v>
      </c>
      <c r="D263" s="30" t="s">
        <v>293</v>
      </c>
      <c r="E263" s="39"/>
      <c r="F263" s="51"/>
      <c r="G263" s="55" t="b">
        <f t="shared" si="40"/>
        <v>0</v>
      </c>
      <c r="J263" s="48">
        <v>3</v>
      </c>
      <c r="K263" s="48">
        <v>4</v>
      </c>
      <c r="L263" s="48">
        <v>5</v>
      </c>
    </row>
    <row r="264" spans="1:12" ht="18" customHeight="1" x14ac:dyDescent="0.3">
      <c r="B264" s="22" t="s">
        <v>356</v>
      </c>
      <c r="C264" s="22" t="s">
        <v>289</v>
      </c>
      <c r="D264" s="42" t="s">
        <v>114</v>
      </c>
      <c r="E264" s="39"/>
      <c r="F264" s="51"/>
      <c r="G264" s="55" t="b">
        <f t="shared" si="40"/>
        <v>0</v>
      </c>
      <c r="J264" s="48">
        <v>3</v>
      </c>
      <c r="K264" s="48">
        <v>4</v>
      </c>
      <c r="L264" s="48">
        <v>5</v>
      </c>
    </row>
    <row r="265" spans="1:12" ht="21" customHeight="1" x14ac:dyDescent="0.3">
      <c r="A265" s="45" t="s">
        <v>434</v>
      </c>
      <c r="B265" s="63" t="s">
        <v>6</v>
      </c>
      <c r="C265" s="63"/>
      <c r="D265" s="63"/>
      <c r="E265" s="63"/>
    </row>
    <row r="266" spans="1:12" ht="18" customHeight="1" x14ac:dyDescent="0.3">
      <c r="A266" s="45" t="s">
        <v>435</v>
      </c>
      <c r="B266" s="65" t="s">
        <v>0</v>
      </c>
      <c r="C266" s="65"/>
      <c r="D266" s="65"/>
      <c r="E266" s="65"/>
    </row>
    <row r="267" spans="1:12" ht="27" customHeight="1" x14ac:dyDescent="0.3">
      <c r="A267" s="45" t="s">
        <v>436</v>
      </c>
      <c r="B267" s="22">
        <v>173</v>
      </c>
      <c r="C267" s="22" t="s">
        <v>377</v>
      </c>
      <c r="D267" s="36" t="s">
        <v>373</v>
      </c>
      <c r="E267" s="14"/>
      <c r="G267" s="55" t="b">
        <f t="shared" ref="G267:G269" si="41">AND($H267&lt;&gt;$E$4,$I267&lt;&gt;$E$4,$J267&lt;&gt;$E$4,$K267&lt;&gt;$E$4,$L267&lt;&gt;$E$4,$M267&lt;&gt;$E$4)</f>
        <v>0</v>
      </c>
      <c r="H267" s="48">
        <v>1</v>
      </c>
      <c r="I267" s="48">
        <v>2</v>
      </c>
    </row>
    <row r="268" spans="1:12" ht="36" customHeight="1" x14ac:dyDescent="0.3">
      <c r="B268" s="22">
        <v>174</v>
      </c>
      <c r="C268" s="22" t="s">
        <v>303</v>
      </c>
      <c r="D268" s="42" t="s">
        <v>433</v>
      </c>
      <c r="E268" s="43"/>
      <c r="G268" s="55" t="b">
        <f t="shared" si="41"/>
        <v>0</v>
      </c>
      <c r="H268" s="48">
        <v>1</v>
      </c>
      <c r="I268" s="48">
        <v>2</v>
      </c>
    </row>
    <row r="269" spans="1:12" ht="27" customHeight="1" x14ac:dyDescent="0.3">
      <c r="B269" s="22">
        <v>175</v>
      </c>
      <c r="C269" s="22" t="s">
        <v>194</v>
      </c>
      <c r="D269" s="29" t="s">
        <v>407</v>
      </c>
      <c r="E269" s="43"/>
      <c r="G269" s="55" t="b">
        <f t="shared" si="41"/>
        <v>0</v>
      </c>
      <c r="H269" s="48">
        <v>1</v>
      </c>
      <c r="I269" s="48">
        <v>2</v>
      </c>
    </row>
    <row r="270" spans="1:12" ht="18" customHeight="1" x14ac:dyDescent="0.3">
      <c r="A270" s="45" t="s">
        <v>435</v>
      </c>
      <c r="B270" s="65" t="s">
        <v>7</v>
      </c>
      <c r="C270" s="65"/>
      <c r="D270" s="65"/>
      <c r="E270" s="65"/>
    </row>
    <row r="271" spans="1:12" ht="27" customHeight="1" x14ac:dyDescent="0.3">
      <c r="A271" s="45" t="s">
        <v>436</v>
      </c>
      <c r="B271" s="22">
        <v>176</v>
      </c>
      <c r="C271" s="22" t="s">
        <v>195</v>
      </c>
      <c r="D271" s="29" t="s">
        <v>382</v>
      </c>
      <c r="E271" s="43"/>
      <c r="G271" s="55" t="b">
        <f t="shared" ref="G271:G277" si="42">AND($H271&lt;&gt;$E$4,$I271&lt;&gt;$E$4,$J271&lt;&gt;$E$4,$K271&lt;&gt;$E$4,$L271&lt;&gt;$E$4,$M271&lt;&gt;$E$4)</f>
        <v>0</v>
      </c>
      <c r="H271" s="48">
        <v>1</v>
      </c>
      <c r="I271" s="48">
        <v>2</v>
      </c>
    </row>
    <row r="272" spans="1:12" ht="45" customHeight="1" x14ac:dyDescent="0.3">
      <c r="B272" s="22">
        <v>177</v>
      </c>
      <c r="C272" s="22" t="s">
        <v>196</v>
      </c>
      <c r="D272" s="29" t="s">
        <v>408</v>
      </c>
      <c r="E272" s="43"/>
      <c r="G272" s="55" t="b">
        <f t="shared" si="42"/>
        <v>0</v>
      </c>
      <c r="H272" s="48">
        <v>1</v>
      </c>
      <c r="I272" s="48">
        <v>2</v>
      </c>
    </row>
    <row r="273" spans="1:9" ht="36" customHeight="1" x14ac:dyDescent="0.3">
      <c r="B273" s="22">
        <v>178</v>
      </c>
      <c r="C273" s="22" t="s">
        <v>197</v>
      </c>
      <c r="D273" s="29" t="s">
        <v>420</v>
      </c>
      <c r="E273" s="43"/>
      <c r="G273" s="55" t="b">
        <f t="shared" si="42"/>
        <v>0</v>
      </c>
      <c r="H273" s="48">
        <v>1</v>
      </c>
      <c r="I273" s="48">
        <v>2</v>
      </c>
    </row>
    <row r="274" spans="1:9" ht="27" customHeight="1" x14ac:dyDescent="0.3">
      <c r="B274" s="22" t="s">
        <v>357</v>
      </c>
      <c r="C274" s="22" t="s">
        <v>227</v>
      </c>
      <c r="D274" s="30" t="s">
        <v>12</v>
      </c>
      <c r="E274" s="43"/>
      <c r="G274" s="55" t="b">
        <f t="shared" si="42"/>
        <v>0</v>
      </c>
      <c r="H274" s="48">
        <v>1</v>
      </c>
      <c r="I274" s="48">
        <v>2</v>
      </c>
    </row>
    <row r="275" spans="1:9" ht="27" customHeight="1" x14ac:dyDescent="0.3">
      <c r="B275" s="22" t="s">
        <v>358</v>
      </c>
      <c r="C275" s="22" t="s">
        <v>430</v>
      </c>
      <c r="D275" s="35" t="s">
        <v>13</v>
      </c>
      <c r="E275" s="43"/>
      <c r="G275" s="55" t="b">
        <f>OR(AND($H275&lt;&gt;$E$4,$I275&lt;&gt;$E$4,$J275&lt;&gt;$E$4,$K275&lt;&gt;$E$4,$L275&lt;&gt;$E$4,$M275&lt;&gt;$E$4),D274=0)</f>
        <v>0</v>
      </c>
      <c r="H275" s="48">
        <v>1</v>
      </c>
      <c r="I275" s="48">
        <v>2</v>
      </c>
    </row>
    <row r="276" spans="1:9" ht="27" customHeight="1" x14ac:dyDescent="0.3">
      <c r="B276" s="22" t="s">
        <v>359</v>
      </c>
      <c r="C276" s="22" t="s">
        <v>431</v>
      </c>
      <c r="D276" s="35" t="s">
        <v>13</v>
      </c>
      <c r="E276" s="43"/>
      <c r="G276" s="55" t="b">
        <f>OR(AND($H276&lt;&gt;$E$4,$I276&lt;&gt;$E$4,$J276&lt;&gt;$E$4,$K276&lt;&gt;$E$4,$L276&lt;&gt;$E$4,$M276&lt;&gt;$E$4),D274=0)</f>
        <v>0</v>
      </c>
      <c r="H276" s="48">
        <v>1</v>
      </c>
      <c r="I276" s="48">
        <v>2</v>
      </c>
    </row>
    <row r="277" spans="1:9" ht="36" customHeight="1" x14ac:dyDescent="0.3">
      <c r="B277" s="22">
        <v>180</v>
      </c>
      <c r="C277" s="22" t="s">
        <v>23</v>
      </c>
      <c r="D277" s="29" t="s">
        <v>409</v>
      </c>
      <c r="E277" s="43"/>
      <c r="G277" s="55" t="b">
        <f t="shared" si="42"/>
        <v>0</v>
      </c>
      <c r="H277" s="48">
        <v>1</v>
      </c>
      <c r="I277" s="48">
        <v>2</v>
      </c>
    </row>
    <row r="278" spans="1:9" ht="18" customHeight="1" x14ac:dyDescent="0.3">
      <c r="A278" s="45" t="s">
        <v>435</v>
      </c>
      <c r="B278" s="65" t="s">
        <v>2</v>
      </c>
      <c r="C278" s="65"/>
      <c r="D278" s="65"/>
      <c r="E278" s="65"/>
    </row>
    <row r="279" spans="1:9" ht="27" customHeight="1" x14ac:dyDescent="0.3">
      <c r="A279" s="45" t="s">
        <v>436</v>
      </c>
      <c r="B279" s="22" t="s">
        <v>360</v>
      </c>
      <c r="C279" s="22" t="s">
        <v>198</v>
      </c>
      <c r="D279" s="29" t="s">
        <v>382</v>
      </c>
      <c r="E279" s="43"/>
      <c r="G279" s="55" t="b">
        <f t="shared" ref="G279:G282" si="43">AND($H279&lt;&gt;$E$4,$I279&lt;&gt;$E$4,$J279&lt;&gt;$E$4,$K279&lt;&gt;$E$4,$L279&lt;&gt;$E$4,$M279&lt;&gt;$E$4)</f>
        <v>0</v>
      </c>
      <c r="H279" s="48">
        <v>1</v>
      </c>
      <c r="I279" s="48">
        <v>2</v>
      </c>
    </row>
    <row r="280" spans="1:9" ht="36" customHeight="1" x14ac:dyDescent="0.3">
      <c r="B280" s="22" t="s">
        <v>361</v>
      </c>
      <c r="C280" s="22" t="s">
        <v>432</v>
      </c>
      <c r="D280" s="29" t="s">
        <v>387</v>
      </c>
      <c r="E280" s="43"/>
      <c r="G280" s="55" t="b">
        <f>OR(AND($H280&lt;&gt;$E$4,$I280&lt;&gt;$E$4,$J280&lt;&gt;$E$4,$K280&lt;&gt;$E$4,$L280&lt;&gt;$E$4,$M280&lt;&gt;$E$4),D279="Nee")</f>
        <v>0</v>
      </c>
      <c r="H280" s="48">
        <v>1</v>
      </c>
      <c r="I280" s="48">
        <v>2</v>
      </c>
    </row>
    <row r="281" spans="1:9" ht="27" customHeight="1" x14ac:dyDescent="0.3">
      <c r="B281" s="22">
        <v>182</v>
      </c>
      <c r="C281" s="22" t="s">
        <v>216</v>
      </c>
      <c r="D281" s="29" t="s">
        <v>462</v>
      </c>
      <c r="E281" s="43"/>
      <c r="G281" s="55" t="b">
        <f t="shared" si="43"/>
        <v>0</v>
      </c>
      <c r="H281" s="48">
        <v>1</v>
      </c>
      <c r="I281" s="48">
        <v>2</v>
      </c>
    </row>
    <row r="282" spans="1:9" ht="27" customHeight="1" x14ac:dyDescent="0.3">
      <c r="B282" s="22">
        <v>183</v>
      </c>
      <c r="C282" s="22" t="s">
        <v>199</v>
      </c>
      <c r="D282" s="29" t="s">
        <v>382</v>
      </c>
      <c r="E282" s="43"/>
      <c r="G282" s="55" t="b">
        <f t="shared" si="43"/>
        <v>0</v>
      </c>
      <c r="H282" s="48">
        <v>1</v>
      </c>
      <c r="I282" s="48">
        <v>2</v>
      </c>
    </row>
    <row r="283" spans="1:9" ht="27" customHeight="1" x14ac:dyDescent="0.3">
      <c r="B283" s="22">
        <v>184</v>
      </c>
      <c r="C283" s="22" t="s">
        <v>461</v>
      </c>
      <c r="D283" s="29" t="s">
        <v>382</v>
      </c>
      <c r="E283" s="43"/>
      <c r="G283" s="55" t="b">
        <f>OR(AND($H283&lt;&gt;$E$4,$I283&lt;&gt;$E$4,$J283&lt;&gt;$E$4,$K283&lt;&gt;$E$4,$L283&lt;&gt;$E$4,$M283&lt;&gt;$E$4),D158="Nee")</f>
        <v>0</v>
      </c>
      <c r="H283" s="48">
        <v>1</v>
      </c>
      <c r="I283" s="48">
        <v>2</v>
      </c>
    </row>
    <row r="284" spans="1:9" ht="18" customHeight="1" x14ac:dyDescent="0.3">
      <c r="A284" s="45" t="s">
        <v>435</v>
      </c>
      <c r="B284" s="65" t="s">
        <v>3</v>
      </c>
      <c r="C284" s="65"/>
      <c r="D284" s="65"/>
      <c r="E284" s="65"/>
    </row>
    <row r="285" spans="1:9" ht="27" customHeight="1" x14ac:dyDescent="0.3">
      <c r="A285" s="45" t="s">
        <v>436</v>
      </c>
      <c r="B285" s="22">
        <v>185</v>
      </c>
      <c r="C285" s="22" t="s">
        <v>14</v>
      </c>
      <c r="D285" s="29" t="s">
        <v>410</v>
      </c>
      <c r="E285" s="43"/>
      <c r="G285" s="55" t="b">
        <f t="shared" ref="G285:G286" si="44">AND($H285&lt;&gt;$E$4,$I285&lt;&gt;$E$4,$J285&lt;&gt;$E$4,$K285&lt;&gt;$E$4,$L285&lt;&gt;$E$4,$M285&lt;&gt;$E$4)</f>
        <v>0</v>
      </c>
      <c r="H285" s="48">
        <v>1</v>
      </c>
      <c r="I285" s="48">
        <v>2</v>
      </c>
    </row>
    <row r="286" spans="1:9" ht="36" customHeight="1" x14ac:dyDescent="0.3">
      <c r="B286" s="22">
        <v>186</v>
      </c>
      <c r="C286" s="22" t="s">
        <v>15</v>
      </c>
      <c r="D286" s="29" t="s">
        <v>411</v>
      </c>
      <c r="E286" s="43"/>
      <c r="G286" s="55" t="b">
        <f t="shared" si="44"/>
        <v>0</v>
      </c>
      <c r="H286" s="48">
        <v>1</v>
      </c>
      <c r="I286" s="48">
        <v>2</v>
      </c>
    </row>
    <row r="287" spans="1:9" ht="18" customHeight="1" x14ac:dyDescent="0.3">
      <c r="A287" s="45" t="s">
        <v>435</v>
      </c>
      <c r="B287" s="65" t="s">
        <v>231</v>
      </c>
      <c r="C287" s="65"/>
      <c r="D287" s="65"/>
      <c r="E287" s="65"/>
    </row>
    <row r="288" spans="1:9" ht="36" customHeight="1" x14ac:dyDescent="0.3">
      <c r="B288" s="22">
        <v>187</v>
      </c>
      <c r="C288" s="22" t="s">
        <v>308</v>
      </c>
      <c r="D288" s="29" t="s">
        <v>412</v>
      </c>
      <c r="E288" s="43"/>
      <c r="G288" s="55" t="b">
        <f t="shared" ref="G288:G293" si="45">AND($H288&lt;&gt;$E$4,$I288&lt;&gt;$E$4,$J288&lt;&gt;$E$4,$K288&lt;&gt;$E$4,$L288&lt;&gt;$E$4,$M288&lt;&gt;$E$4)</f>
        <v>0</v>
      </c>
      <c r="H288" s="48">
        <v>1</v>
      </c>
    </row>
    <row r="289" spans="1:12" ht="27" customHeight="1" x14ac:dyDescent="0.3">
      <c r="B289" s="22" t="s">
        <v>362</v>
      </c>
      <c r="C289" s="22" t="s">
        <v>309</v>
      </c>
      <c r="D289" s="29" t="s">
        <v>382</v>
      </c>
      <c r="E289" s="43"/>
      <c r="G289" s="55" t="b">
        <f t="shared" si="45"/>
        <v>0</v>
      </c>
      <c r="H289" s="48">
        <v>1</v>
      </c>
    </row>
    <row r="290" spans="1:12" ht="18" customHeight="1" x14ac:dyDescent="0.3">
      <c r="B290" s="22" t="s">
        <v>363</v>
      </c>
      <c r="C290" s="22" t="s">
        <v>310</v>
      </c>
      <c r="D290" s="42" t="s">
        <v>114</v>
      </c>
      <c r="E290" s="43"/>
      <c r="G290" s="55" t="b">
        <f t="shared" si="45"/>
        <v>0</v>
      </c>
      <c r="H290" s="48">
        <v>1</v>
      </c>
    </row>
    <row r="291" spans="1:12" ht="27" customHeight="1" x14ac:dyDescent="0.3">
      <c r="B291" s="22" t="s">
        <v>364</v>
      </c>
      <c r="C291" s="22" t="s">
        <v>311</v>
      </c>
      <c r="D291" s="29" t="s">
        <v>382</v>
      </c>
      <c r="E291" s="43"/>
      <c r="G291" s="55" t="b">
        <f t="shared" si="45"/>
        <v>0</v>
      </c>
      <c r="H291" s="48">
        <v>1</v>
      </c>
    </row>
    <row r="292" spans="1:12" ht="18" customHeight="1" x14ac:dyDescent="0.3">
      <c r="B292" s="22" t="s">
        <v>365</v>
      </c>
      <c r="C292" s="22" t="s">
        <v>312</v>
      </c>
      <c r="D292" s="30" t="s">
        <v>5</v>
      </c>
      <c r="E292" s="43"/>
      <c r="G292" s="55" t="b">
        <f t="shared" si="45"/>
        <v>0</v>
      </c>
      <c r="H292" s="48">
        <v>1</v>
      </c>
    </row>
    <row r="293" spans="1:12" ht="36" customHeight="1" x14ac:dyDescent="0.3">
      <c r="B293" s="22">
        <v>190</v>
      </c>
      <c r="C293" s="22" t="s">
        <v>313</v>
      </c>
      <c r="D293" s="29" t="s">
        <v>413</v>
      </c>
      <c r="E293" s="43"/>
      <c r="G293" s="55" t="b">
        <f t="shared" si="45"/>
        <v>0</v>
      </c>
      <c r="H293" s="48">
        <v>1</v>
      </c>
    </row>
    <row r="294" spans="1:12" ht="21" customHeight="1" x14ac:dyDescent="0.3">
      <c r="A294" s="45" t="s">
        <v>434</v>
      </c>
      <c r="B294" s="63" t="s">
        <v>8</v>
      </c>
      <c r="C294" s="63"/>
      <c r="D294" s="63"/>
      <c r="E294" s="63"/>
    </row>
    <row r="295" spans="1:12" ht="18" customHeight="1" x14ac:dyDescent="0.3">
      <c r="A295" s="45" t="s">
        <v>435</v>
      </c>
      <c r="B295" s="65" t="s">
        <v>0</v>
      </c>
      <c r="C295" s="65"/>
      <c r="D295" s="65"/>
      <c r="E295" s="65"/>
    </row>
    <row r="296" spans="1:12" ht="27" customHeight="1" x14ac:dyDescent="0.3">
      <c r="A296" s="45" t="s">
        <v>436</v>
      </c>
      <c r="B296" s="22">
        <v>191</v>
      </c>
      <c r="C296" s="22" t="s">
        <v>34</v>
      </c>
      <c r="D296" s="29" t="s">
        <v>414</v>
      </c>
      <c r="E296" s="43"/>
      <c r="G296" s="55" t="b">
        <f>AND($H296&lt;&gt;$E$4,$I296&lt;&gt;$E$4,$J296&lt;&gt;$E$4,$K296&lt;&gt;$E$4,$L296&lt;&gt;$E$4,$M296&lt;&gt;$E$4)</f>
        <v>0</v>
      </c>
      <c r="J296" s="48">
        <v>3</v>
      </c>
      <c r="K296" s="48">
        <v>4</v>
      </c>
      <c r="L296" s="48">
        <v>5</v>
      </c>
    </row>
    <row r="297" spans="1:12" ht="18" customHeight="1" x14ac:dyDescent="0.3">
      <c r="A297" s="45" t="s">
        <v>435</v>
      </c>
      <c r="B297" s="65" t="s">
        <v>7</v>
      </c>
      <c r="C297" s="65"/>
      <c r="D297" s="65"/>
      <c r="E297" s="65"/>
    </row>
    <row r="298" spans="1:12" ht="27" customHeight="1" x14ac:dyDescent="0.3">
      <c r="A298" s="45" t="s">
        <v>436</v>
      </c>
      <c r="B298" s="22" t="s">
        <v>343</v>
      </c>
      <c r="C298" s="22" t="s">
        <v>200</v>
      </c>
      <c r="D298" s="29" t="s">
        <v>415</v>
      </c>
      <c r="E298" s="43"/>
      <c r="G298" s="55" t="b">
        <f t="shared" ref="G298:G300" si="46">AND($H298&lt;&gt;$E$4,$I298&lt;&gt;$E$4,$J298&lt;&gt;$E$4,$K298&lt;&gt;$E$4,$L298&lt;&gt;$E$4,$M298&lt;&gt;$E$4)</f>
        <v>0</v>
      </c>
      <c r="J298" s="48">
        <v>3</v>
      </c>
      <c r="K298" s="48">
        <v>4</v>
      </c>
      <c r="L298" s="48">
        <v>5</v>
      </c>
    </row>
    <row r="299" spans="1:12" ht="36" customHeight="1" x14ac:dyDescent="0.3">
      <c r="B299" s="22" t="s">
        <v>344</v>
      </c>
      <c r="C299" s="22" t="s">
        <v>201</v>
      </c>
      <c r="D299" s="29" t="s">
        <v>420</v>
      </c>
      <c r="E299" s="43"/>
      <c r="G299" s="55" t="b">
        <f t="shared" si="46"/>
        <v>0</v>
      </c>
      <c r="J299" s="48">
        <v>3</v>
      </c>
      <c r="K299" s="48">
        <v>4</v>
      </c>
      <c r="L299" s="48">
        <v>5</v>
      </c>
    </row>
    <row r="300" spans="1:12" ht="27" customHeight="1" x14ac:dyDescent="0.3">
      <c r="B300" s="22">
        <v>193</v>
      </c>
      <c r="C300" s="22" t="s">
        <v>228</v>
      </c>
      <c r="D300" s="29" t="s">
        <v>416</v>
      </c>
      <c r="E300" s="43"/>
      <c r="G300" s="55" t="b">
        <f t="shared" si="46"/>
        <v>0</v>
      </c>
      <c r="J300" s="48">
        <v>3</v>
      </c>
      <c r="K300" s="48">
        <v>4</v>
      </c>
      <c r="L300" s="48">
        <v>5</v>
      </c>
    </row>
    <row r="301" spans="1:12" ht="18" customHeight="1" x14ac:dyDescent="0.3">
      <c r="A301" s="45" t="s">
        <v>435</v>
      </c>
      <c r="B301" s="65" t="s">
        <v>3</v>
      </c>
      <c r="C301" s="65"/>
      <c r="D301" s="65"/>
      <c r="E301" s="65"/>
    </row>
    <row r="302" spans="1:12" ht="27" customHeight="1" x14ac:dyDescent="0.3">
      <c r="A302" s="45" t="s">
        <v>436</v>
      </c>
      <c r="B302" s="22">
        <v>194</v>
      </c>
      <c r="C302" s="22" t="s">
        <v>31</v>
      </c>
      <c r="D302" s="29" t="s">
        <v>417</v>
      </c>
      <c r="E302" s="43"/>
      <c r="G302" s="55" t="b">
        <f>AND($H302&lt;&gt;$E$4,$I302&lt;&gt;$E$4,$J302&lt;&gt;$E$4,$K302&lt;&gt;$E$4,$L302&lt;&gt;$E$4,$M302&lt;&gt;$E$4)</f>
        <v>0</v>
      </c>
      <c r="J302" s="48">
        <v>3</v>
      </c>
      <c r="K302" s="48">
        <v>4</v>
      </c>
      <c r="L302" s="48">
        <v>5</v>
      </c>
    </row>
  </sheetData>
  <sheetProtection algorithmName="SHA-512" hashValue="Oy/TXxvUUTqtwDNkUiXZLTJJNkn2JikcMnzMXELJi9tzL2MlSTw7GJwWc4MaT7eyOzggmzGRhr27DHGM2YCPhQ==" saltValue="mora8vEHWHO1Aq6TariXAA==" spinCount="100000" sheet="1" selectLockedCells="1"/>
  <mergeCells count="60">
    <mergeCell ref="B301:E301"/>
    <mergeCell ref="B162:E162"/>
    <mergeCell ref="B170:E170"/>
    <mergeCell ref="B172:E172"/>
    <mergeCell ref="B266:E266"/>
    <mergeCell ref="B270:E270"/>
    <mergeCell ref="B278:E278"/>
    <mergeCell ref="B265:E265"/>
    <mergeCell ref="B294:E294"/>
    <mergeCell ref="B177:E177"/>
    <mergeCell ref="B192:E192"/>
    <mergeCell ref="B193:E193"/>
    <mergeCell ref="B197:E197"/>
    <mergeCell ref="B202:E202"/>
    <mergeCell ref="C24:E24"/>
    <mergeCell ref="B117:E117"/>
    <mergeCell ref="B70:E70"/>
    <mergeCell ref="B295:E295"/>
    <mergeCell ref="B297:E297"/>
    <mergeCell ref="B55:E55"/>
    <mergeCell ref="B92:E92"/>
    <mergeCell ref="B124:E124"/>
    <mergeCell ref="B153:E153"/>
    <mergeCell ref="B140:E140"/>
    <mergeCell ref="B142:E142"/>
    <mergeCell ref="B146:E146"/>
    <mergeCell ref="B152:E152"/>
    <mergeCell ref="B107:E107"/>
    <mergeCell ref="B5:E5"/>
    <mergeCell ref="B108:E108"/>
    <mergeCell ref="B113:E113"/>
    <mergeCell ref="B139:E139"/>
    <mergeCell ref="C28:E28"/>
    <mergeCell ref="C33:E33"/>
    <mergeCell ref="C38:E38"/>
    <mergeCell ref="B42:E42"/>
    <mergeCell ref="B47:E47"/>
    <mergeCell ref="B6:E6"/>
    <mergeCell ref="B13:E13"/>
    <mergeCell ref="C20:E20"/>
    <mergeCell ref="B71:E71"/>
    <mergeCell ref="B78:E78"/>
    <mergeCell ref="B85:E85"/>
    <mergeCell ref="B87:E87"/>
    <mergeCell ref="B3:E3"/>
    <mergeCell ref="C16:E16"/>
    <mergeCell ref="B258:E258"/>
    <mergeCell ref="B287:E287"/>
    <mergeCell ref="B231:E231"/>
    <mergeCell ref="B237:E237"/>
    <mergeCell ref="B242:E242"/>
    <mergeCell ref="B243:E243"/>
    <mergeCell ref="B251:E251"/>
    <mergeCell ref="B284:E284"/>
    <mergeCell ref="B204:E204"/>
    <mergeCell ref="B209:E209"/>
    <mergeCell ref="B210:E210"/>
    <mergeCell ref="B227:E227"/>
    <mergeCell ref="B254:E254"/>
    <mergeCell ref="B15:E15"/>
  </mergeCells>
  <conditionalFormatting sqref="B76:D77">
    <cfRule type="expression" dxfId="21" priority="113">
      <formula>$D$75="Nee"</formula>
    </cfRule>
  </conditionalFormatting>
  <conditionalFormatting sqref="B165:D165">
    <cfRule type="expression" dxfId="20" priority="112">
      <formula>$D$164="Nee"</formula>
    </cfRule>
  </conditionalFormatting>
  <conditionalFormatting sqref="B167:D167">
    <cfRule type="expression" dxfId="19" priority="111">
      <formula>$D$166="Nee"</formula>
    </cfRule>
  </conditionalFormatting>
  <conditionalFormatting sqref="B280:D280">
    <cfRule type="expression" dxfId="18" priority="109">
      <formula>$D$279="Nee"</formula>
    </cfRule>
  </conditionalFormatting>
  <conditionalFormatting sqref="B174:D174">
    <cfRule type="expression" dxfId="17" priority="104">
      <formula>$D$173="Nee"</formula>
    </cfRule>
  </conditionalFormatting>
  <conditionalFormatting sqref="B148:D148">
    <cfRule type="expression" dxfId="16" priority="103">
      <formula>$D$147="Nee"</formula>
    </cfRule>
  </conditionalFormatting>
  <conditionalFormatting sqref="B119:D119">
    <cfRule type="expression" dxfId="15" priority="102">
      <formula>$D$118="Nee"</formula>
    </cfRule>
  </conditionalFormatting>
  <conditionalFormatting sqref="B89:D89">
    <cfRule type="expression" dxfId="14" priority="101">
      <formula>$D$88="Nee"</formula>
    </cfRule>
  </conditionalFormatting>
  <conditionalFormatting sqref="B49:D49">
    <cfRule type="expression" dxfId="13" priority="100">
      <formula>$D$48="Nee"</formula>
    </cfRule>
  </conditionalFormatting>
  <conditionalFormatting sqref="B275:D276">
    <cfRule type="expression" dxfId="12" priority="99">
      <formula>$D$274=0</formula>
    </cfRule>
  </conditionalFormatting>
  <conditionalFormatting sqref="E218">
    <cfRule type="expression" dxfId="11" priority="18">
      <formula>$D218="Overig"</formula>
    </cfRule>
  </conditionalFormatting>
  <conditionalFormatting sqref="E219:E220">
    <cfRule type="expression" dxfId="10" priority="15">
      <formula>$D219="Overig"</formula>
    </cfRule>
  </conditionalFormatting>
  <conditionalFormatting sqref="B7:D12 B14:D14 B17:D19 B21:D23 B25:D27 B29:D32 B34:D37 B39:D41 B43:D46 B48:D54 B56:D69 B72:D77 B79:D84 B86:D86 B88:D91 B109:D112 B114:D116 B118:D123 B141:D141 B143:D145 B147:D151 B163:D169 B171:D171 B173:D176 B178:D191 B194:D196 B198:D201 B203:D203 B205:D208 B228:D230 B232:D236 B238:D241 B244:D250 B252:D253 B255:D257 B259:D264 B267:D269 B271:D277 B285:D286 B296:D296 B298:D300 B302:D302 B154:D161 B211:D226 B288:D293 B279:D283 B93:D106 B125:D138">
    <cfRule type="expression" dxfId="9" priority="181">
      <formula>$G7</formula>
    </cfRule>
  </conditionalFormatting>
  <conditionalFormatting sqref="E241">
    <cfRule type="expression" dxfId="8" priority="8">
      <formula>$D241="Overig"</formula>
    </cfRule>
  </conditionalFormatting>
  <conditionalFormatting sqref="E241">
    <cfRule type="expression" dxfId="7" priority="9">
      <formula>AND($H241&lt;&gt;$E$4,$J241&lt;&gt;$E$4,$K241&lt;&gt;$E$4,$L241&lt;&gt;$E$4,$M241&lt;&gt;$E$4)</formula>
    </cfRule>
  </conditionalFormatting>
  <conditionalFormatting sqref="B200:D200">
    <cfRule type="expression" dxfId="6" priority="7">
      <formula>$D$199="Nee"</formula>
    </cfRule>
  </conditionalFormatting>
  <conditionalFormatting sqref="B206:D206">
    <cfRule type="expression" dxfId="5" priority="6">
      <formula>$D$205="Nee"</formula>
    </cfRule>
  </conditionalFormatting>
  <conditionalFormatting sqref="B226:D226">
    <cfRule type="expression" dxfId="4" priority="5">
      <formula>$D$225="Nee"</formula>
    </cfRule>
  </conditionalFormatting>
  <conditionalFormatting sqref="B229:D229">
    <cfRule type="expression" dxfId="3" priority="4">
      <formula>$D$228="Nee"</formula>
    </cfRule>
  </conditionalFormatting>
  <conditionalFormatting sqref="B236:D236">
    <cfRule type="expression" dxfId="2" priority="3">
      <formula>$D$235="Nee"</formula>
    </cfRule>
  </conditionalFormatting>
  <conditionalFormatting sqref="B241:D241">
    <cfRule type="expression" dxfId="1" priority="2">
      <formula>$D$240="Nee"</formula>
    </cfRule>
  </conditionalFormatting>
  <conditionalFormatting sqref="B283:D283">
    <cfRule type="expression" dxfId="0" priority="1">
      <formula>#REF!="Nee"</formula>
    </cfRule>
  </conditionalFormatting>
  <dataValidations count="8">
    <dataValidation type="whole" allowBlank="1" showInputMessage="1" showErrorMessage="1" errorTitle="Foutmelding aantal" error="Voer een geheel getal in aub." sqref="D14 D90 D175 D163 D120 D79:D80 D165 D149 D137 D50 D274 D53:D54 D61 D68 D98 D105 D130 D167 D190 D183 D198 D200 D207 D224" xr:uid="{C6D670F4-2B5D-4238-8EED-653DDA71466A}">
      <formula1>0</formula1>
      <formula2>999999999999</formula2>
    </dataValidation>
    <dataValidation type="whole" allowBlank="1" showInputMessage="1" showErrorMessage="1" errorTitle="Foutmelding aantal" error="Voer een geheel getal in aub." sqref="D51 D121 D136 D150 D69 D62 D67 D91 D106 D99 D104 D138 D131 D176 D189 D184 D191 D208 D292" xr:uid="{1574563A-7AD9-46AA-8FA6-9618576111A0}">
      <formula1>0</formula1>
      <formula2>99999999999</formula2>
    </dataValidation>
    <dataValidation type="whole" allowBlank="1" showInputMessage="1" showErrorMessage="1" errorTitle="Foutmelding aantal" error="Voer een geheel getal in aub." sqref="D275:D276" xr:uid="{A8310A30-5834-4245-A63A-A64CF5E12C04}">
      <formula1>0</formula1>
      <formula2>9999999999</formula2>
    </dataValidation>
    <dataValidation type="decimal" allowBlank="1" showInputMessage="1" showErrorMessage="1" errorTitle="Foutmelding" error="Voer een percentage (0-100) in aub." sqref="D81 D169 D201" xr:uid="{58DE2AA3-D2DE-4D20-916E-599AD444FEC4}">
      <formula1>0</formula1>
      <formula2>1</formula2>
    </dataValidation>
    <dataValidation type="decimal" allowBlank="1" showInputMessage="1" showErrorMessage="1" errorTitle="Foutmelding" error="Voer een percentage in aub." sqref="D264 D259:D260 D262 D290" xr:uid="{83064398-EC4F-4006-8048-FAC15362A1A8}">
      <formula1>0</formula1>
      <formula2>999999</formula2>
    </dataValidation>
    <dataValidation type="whole" allowBlank="1" showInputMessage="1" showErrorMessage="1" error="Voer een getal in tussen 1-4 aub." sqref="D238" xr:uid="{DDC1B257-AFA5-47E6-8045-87C7ECD147F7}">
      <formula1>1</formula1>
      <formula2>4</formula2>
    </dataValidation>
    <dataValidation type="decimal" allowBlank="1" showInputMessage="1" showErrorMessage="1" error="Voer een bedrag in aub." sqref="D222 D215 D261 D263" xr:uid="{2F80CACE-C661-49D9-A625-8161D67685B5}">
      <formula1>0</formula1>
      <formula2>9999999999999990000</formula2>
    </dataValidation>
    <dataValidation type="date" allowBlank="1" showInputMessage="1" showErrorMessage="1" error="Voer een geldige datum (dd-mm-jjjj) in aub!" sqref="D123 D151 D232 D255 D267" xr:uid="{C38C59BF-4831-4BF3-9A6F-266BFD39DED3}">
      <formula1>36526</formula1>
      <formula2>46022</formula2>
    </dataValidation>
  </dataValidations>
  <pageMargins left="0.7" right="0.7" top="0.75" bottom="0.75" header="0.3" footer="0.3"/>
  <pageSetup paperSize="9" orientation="portrait" r:id="rId1"/>
  <ignoredErrors>
    <ignoredError sqref="G180 G49 G58 G89 G95 G119 G127 G148 G165:G166 G167 G174 G200 G206 G229 G280" formula="1"/>
  </ignoredErrors>
  <extLst>
    <ext xmlns:x14="http://schemas.microsoft.com/office/spreadsheetml/2009/9/main" uri="{CCE6A557-97BC-4b89-ADB6-D9C93CAAB3DF}">
      <x14:dataValidations xmlns:xm="http://schemas.microsoft.com/office/excel/2006/main" count="42">
        <x14:dataValidation type="list" allowBlank="1" showInputMessage="1" showErrorMessage="1" xr:uid="{DEC0052C-35BF-4BFB-95FB-08E3A2478752}">
          <x14:formula1>
            <xm:f>Lists!$A$1:$A$2</xm:f>
          </x14:formula1>
          <xm:sqref>D279 D7:D8 D10 D12 D43:D45 D109:D110 D112 D114:D115 D86 D141 D154:D155 D164 D143:D145 D171 D271 D256 D72:D73 D75:D77 D83:D84 D166 D48 D88 D118 D147 D173 D56:D60 D63 D93:D97 D100 D125:D129 D132 D291 D178:D182 D185 D194:D195 D199 D203 D205 D211:D213 D216:D217 D226 D228 D230 D233:D235 D240 D244:D245 D252 D289 D158:D160 D221 D223 D282:D283</xm:sqref>
        </x14:dataValidation>
        <x14:dataValidation type="list" allowBlank="1" showInputMessage="1" showErrorMessage="1" xr:uid="{86CF4A9A-AA5E-4E79-A665-3F572F92B12A}">
          <x14:formula1>
            <xm:f>Lists!$A$1:$A$3</xm:f>
          </x14:formula1>
          <xm:sqref>D250 D39:D41 D168 D225</xm:sqref>
        </x14:dataValidation>
        <x14:dataValidation type="list" allowBlank="1" showInputMessage="1" showErrorMessage="1" xr:uid="{F4B22D90-1926-4796-BDCC-898FB28E5C44}">
          <x14:formula1>
            <xm:f>Lists!$B$1:$B$3</xm:f>
          </x14:formula1>
          <xm:sqref>D9 D111 D74 D214</xm:sqref>
        </x14:dataValidation>
        <x14:dataValidation type="list" allowBlank="1" showInputMessage="1" showErrorMessage="1" xr:uid="{19591187-A6EA-4800-9107-9FF4E6DFE30E}">
          <x14:formula1>
            <xm:f>Lists!$C$1:$C$3</xm:f>
          </x14:formula1>
          <xm:sqref>D11</xm:sqref>
        </x14:dataValidation>
        <x14:dataValidation type="list" allowBlank="1" showInputMessage="1" showErrorMessage="1" xr:uid="{6D75759B-DD95-4DC4-A723-DE286B101E49}">
          <x14:formula1>
            <xm:f>Lists!$F$1:$F$5</xm:f>
          </x14:formula1>
          <xm:sqref>D52</xm:sqref>
        </x14:dataValidation>
        <x14:dataValidation type="list" allowBlank="1" showInputMessage="1" showErrorMessage="1" xr:uid="{25A84E7A-B990-4C11-B3CD-7209E56B7E85}">
          <x14:formula1>
            <xm:f>Lists!$G$1:$G$3</xm:f>
          </x14:formula1>
          <xm:sqref>D116</xm:sqref>
        </x14:dataValidation>
        <x14:dataValidation type="list" allowBlank="1" showInputMessage="1" showErrorMessage="1" xr:uid="{81470D5C-2B56-4A65-8832-2292876F50F5}">
          <x14:formula1>
            <xm:f>Lists!$H$1:$H$4</xm:f>
          </x14:formula1>
          <xm:sqref>D122</xm:sqref>
        </x14:dataValidation>
        <x14:dataValidation type="list" allowBlank="1" showInputMessage="1" showErrorMessage="1" xr:uid="{147593C0-F44E-4D5D-9EDC-CF302FCE1ADC}">
          <x14:formula1>
            <xm:f>Lists!$K$1:$K$4</xm:f>
          </x14:formula1>
          <xm:sqref>D156 D196</xm:sqref>
        </x14:dataValidation>
        <x14:dataValidation type="list" allowBlank="1" showInputMessage="1" showErrorMessage="1" xr:uid="{D0B16169-2906-4695-BF23-32E7D4446A58}">
          <x14:formula1>
            <xm:f>Lists!$L$1:$L$5</xm:f>
          </x14:formula1>
          <xm:sqref>D157</xm:sqref>
        </x14:dataValidation>
        <x14:dataValidation type="list" allowBlank="1" showInputMessage="1" showErrorMessage="1" xr:uid="{1212FC1A-0F8B-49B9-9D28-C57EA8639418}">
          <x14:formula1>
            <xm:f>Lists!$M$1:$M$3</xm:f>
          </x14:formula1>
          <xm:sqref>D269</xm:sqref>
        </x14:dataValidation>
        <x14:dataValidation type="list" allowBlank="1" showInputMessage="1" showErrorMessage="1" xr:uid="{A15D3C12-FF79-42F5-A5FD-1D4471AAE202}">
          <x14:formula1>
            <xm:f>Lists!$R$1:$R$5</xm:f>
          </x14:formula1>
          <xm:sqref>D285</xm:sqref>
        </x14:dataValidation>
        <x14:dataValidation type="list" allowBlank="1" showInputMessage="1" showErrorMessage="1" xr:uid="{6AF1F00A-BBED-4B0B-AE2B-170AB3C59646}">
          <x14:formula1>
            <xm:f>Lists!$S$1:$S$5</xm:f>
          </x14:formula1>
          <xm:sqref>D286</xm:sqref>
        </x14:dataValidation>
        <x14:dataValidation type="list" allowBlank="1" showInputMessage="1" showErrorMessage="1" xr:uid="{24FC2230-D618-4976-A82B-42818868B681}">
          <x14:formula1>
            <xm:f>Lists!$U$1:$U$3</xm:f>
          </x14:formula1>
          <xm:sqref>D298</xm:sqref>
        </x14:dataValidation>
        <x14:dataValidation type="list" allowBlank="1" showInputMessage="1" showErrorMessage="1" xr:uid="{060D49A2-F1AD-45E8-93A8-CD5BCED2C2C5}">
          <x14:formula1>
            <xm:f>Lists!$W$1:$W$4</xm:f>
          </x14:formula1>
          <xm:sqref>D300</xm:sqref>
        </x14:dataValidation>
        <x14:dataValidation type="list" allowBlank="1" showInputMessage="1" showErrorMessage="1" xr:uid="{613D5D18-CA0E-40F7-B746-CEACD89C13FD}">
          <x14:formula1>
            <xm:f>Lists!$X$1:$X$4</xm:f>
          </x14:formula1>
          <xm:sqref>D302</xm:sqref>
        </x14:dataValidation>
        <x14:dataValidation type="list" allowBlank="1" showInputMessage="1" showErrorMessage="1" xr:uid="{C1455311-EB3D-486D-8AB3-0AF2E3C54A3F}">
          <x14:formula1>
            <xm:f>Lists!$Q$1:$Q$4</xm:f>
          </x14:formula1>
          <xm:sqref>D46 D280</xm:sqref>
        </x14:dataValidation>
        <x14:dataValidation type="list" allowBlank="1" showInputMessage="1" showErrorMessage="1" xr:uid="{3BCE8BFF-CBC9-4786-A6C7-4BC2680CC3D5}">
          <x14:formula1>
            <xm:f>Lists!$P$1:$P$4</xm:f>
          </x14:formula1>
          <xm:sqref>D277</xm:sqref>
        </x14:dataValidation>
        <x14:dataValidation type="list" allowBlank="1" showInputMessage="1" showErrorMessage="1" xr:uid="{F63D8BDF-01D7-4C66-BE7F-A13ACB903B6E}">
          <x14:formula1>
            <xm:f>Lists!$O$1:$O$4</xm:f>
          </x14:formula1>
          <xm:sqref>D273 D299</xm:sqref>
        </x14:dataValidation>
        <x14:dataValidation type="list" allowBlank="1" showInputMessage="1" showErrorMessage="1" xr:uid="{B852393B-C968-44B6-AA4D-920699557BC3}">
          <x14:formula1>
            <xm:f>Lists!$N$1:$N$5</xm:f>
          </x14:formula1>
          <xm:sqref>D272</xm:sqref>
        </x14:dataValidation>
        <x14:dataValidation type="list" allowBlank="1" showInputMessage="1" showErrorMessage="1" errorTitle="Foutmelding aantal" error="Voer een geheel getal in aub." xr:uid="{6294C1EB-D52D-4E41-92A2-800AA477557C}">
          <x14:formula1>
            <xm:f>Lists!$Y$1:$Y$4</xm:f>
          </x14:formula1>
          <xm:sqref>D82</xm:sqref>
        </x14:dataValidation>
        <x14:dataValidation type="list" allowBlank="1" showInputMessage="1" showErrorMessage="1" xr:uid="{27D4620A-414F-4959-98FB-51A79185B057}">
          <x14:formula1>
            <xm:f>Lists!$D$1:$D$4</xm:f>
          </x14:formula1>
          <xm:sqref>D25:D27 D29:D32 D34:D37 D17:D19 D21:D23</xm:sqref>
        </x14:dataValidation>
        <x14:dataValidation type="list" allowBlank="1" showInputMessage="1" showErrorMessage="1" xr:uid="{0AF64AED-4D2D-4E46-95CD-2F1959DD5F3C}">
          <x14:formula1>
            <xm:f>Lists!$T$1:$T$2</xm:f>
          </x14:formula1>
          <xm:sqref>D296</xm:sqref>
        </x14:dataValidation>
        <x14:dataValidation type="list" allowBlank="1" showInputMessage="1" showErrorMessage="1" xr:uid="{75FE0F41-3B8D-4354-B3EA-A2C905E2280E}">
          <x14:formula1>
            <xm:f>Lists!$E$1:$E$3</xm:f>
          </x14:formula1>
          <xm:sqref>D49 D89 D119 D148 D174 D206 D236</xm:sqref>
        </x14:dataValidation>
        <x14:dataValidation type="list" allowBlank="1" showInputMessage="1" showErrorMessage="1" xr:uid="{C207CC1B-752C-408F-8681-5517DC57D0F7}">
          <x14:formula1>
            <xm:f>Lists!$Z$1:$Z$4</xm:f>
          </x14:formula1>
          <xm:sqref>D281</xm:sqref>
        </x14:dataValidation>
        <x14:dataValidation type="list" allowBlank="1" showInputMessage="1" showErrorMessage="1" xr:uid="{D989F4F6-1394-4054-8A4B-0DD3159B85EC}">
          <x14:formula1>
            <xm:f>Lists!$G$15:$G$17</xm:f>
          </x14:formula1>
          <xm:sqref>D65 D102 D134 D187</xm:sqref>
        </x14:dataValidation>
        <x14:dataValidation type="list" allowBlank="1" showInputMessage="1" showErrorMessage="1" xr:uid="{159F8463-172D-468B-9952-54E7CD8BF16A}">
          <x14:formula1>
            <xm:f>Lists!$A$7:$A$10</xm:f>
          </x14:formula1>
          <xm:sqref>D186 D64 D101 D133</xm:sqref>
        </x14:dataValidation>
        <x14:dataValidation type="list" allowBlank="1" showInputMessage="1" showErrorMessage="1" xr:uid="{308E711F-1900-4085-86AF-22175135ADB7}">
          <x14:formula1>
            <xm:f>Lists!$B$7:$B$9</xm:f>
          </x14:formula1>
          <xm:sqref>D66 D188 D135 D103</xm:sqref>
        </x14:dataValidation>
        <x14:dataValidation type="list" allowBlank="1" showInputMessage="1" showErrorMessage="1" xr:uid="{C20D3868-C7D0-4B6E-932E-AACC46ED3FB6}">
          <x14:formula1>
            <xm:f>Lists!$C$7:$C$12</xm:f>
          </x14:formula1>
          <xm:sqref>D218:D220</xm:sqref>
        </x14:dataValidation>
        <x14:dataValidation type="list" allowBlank="1" showInputMessage="1" showErrorMessage="1" xr:uid="{B9EE9477-F95F-4170-8E5C-F88315D51E90}">
          <x14:formula1>
            <xm:f>Lists!$D$7:$D$11</xm:f>
          </x14:formula1>
          <xm:sqref>D229</xm:sqref>
        </x14:dataValidation>
        <x14:dataValidation type="list" allowBlank="1" showInputMessage="1" showErrorMessage="1" xr:uid="{5463A7A7-7DD3-46DB-9D7E-A5BEA5B72AD5}">
          <x14:formula1>
            <xm:f>Lists!$E$7:$E$10</xm:f>
          </x14:formula1>
          <xm:sqref>D239</xm:sqref>
        </x14:dataValidation>
        <x14:dataValidation type="list" allowBlank="1" showInputMessage="1" showErrorMessage="1" xr:uid="{95C04920-4558-481A-B1CD-FE4981AEF506}">
          <x14:formula1>
            <xm:f>Lists!$F$7:$F$10</xm:f>
          </x14:formula1>
          <xm:sqref>D241</xm:sqref>
        </x14:dataValidation>
        <x14:dataValidation type="list" allowBlank="1" showInputMessage="1" showErrorMessage="1" xr:uid="{76640368-C4F1-46F5-85D8-8AEBD9D4F620}">
          <x14:formula1>
            <xm:f>Lists!$D$14:$D$18</xm:f>
          </x14:formula1>
          <xm:sqref>D253</xm:sqref>
        </x14:dataValidation>
        <x14:dataValidation type="list" allowBlank="1" showInputMessage="1" showErrorMessage="1" xr:uid="{84DF8911-E789-4255-A91E-0B971FD8327C}">
          <x14:formula1>
            <xm:f>Lists!$E$14:$E$16</xm:f>
          </x14:formula1>
          <xm:sqref>D257</xm:sqref>
        </x14:dataValidation>
        <x14:dataValidation type="list" allowBlank="1" showInputMessage="1" showErrorMessage="1" xr:uid="{7BA07C28-079C-45CA-9381-C15BBB1EC657}">
          <x14:formula1>
            <xm:f>Lists!$F$14:$F$16</xm:f>
          </x14:formula1>
          <xm:sqref>D246</xm:sqref>
        </x14:dataValidation>
        <x14:dataValidation type="list" allowBlank="1" showInputMessage="1" showErrorMessage="1" xr:uid="{C8E71417-12C5-44AF-91DE-E892AFC64F58}">
          <x14:formula1>
            <xm:f>Lists!$H$14:$H$17</xm:f>
          </x14:formula1>
          <xm:sqref>D247</xm:sqref>
        </x14:dataValidation>
        <x14:dataValidation type="list" allowBlank="1" showInputMessage="1" showErrorMessage="1" xr:uid="{DD201E65-9C3C-4A3F-9D90-0B5FE01A6999}">
          <x14:formula1>
            <xm:f>Lists!$I$14:$I$20</xm:f>
          </x14:formula1>
          <xm:sqref>D248</xm:sqref>
        </x14:dataValidation>
        <x14:dataValidation type="list" allowBlank="1" showInputMessage="1" showErrorMessage="1" xr:uid="{3F7A5AA9-D105-4167-89DF-E07E5908DA1B}">
          <x14:formula1>
            <xm:f>Lists!$J$14:$J$17</xm:f>
          </x14:formula1>
          <xm:sqref>D249</xm:sqref>
        </x14:dataValidation>
        <x14:dataValidation type="list" allowBlank="1" showInputMessage="1" showErrorMessage="1" xr:uid="{B26BB7DD-9263-4D27-9F85-41EB695481B5}">
          <x14:formula1>
            <xm:f>Lists!$L$14:$L$17</xm:f>
          </x14:formula1>
          <xm:sqref>D268</xm:sqref>
        </x14:dataValidation>
        <x14:dataValidation type="list" allowBlank="1" showInputMessage="1" showErrorMessage="1" xr:uid="{DBC417B0-87A1-4570-9DB6-9273250D1D8E}">
          <x14:formula1>
            <xm:f>Lists!$M$14:$M$16</xm:f>
          </x14:formula1>
          <xm:sqref>D293</xm:sqref>
        </x14:dataValidation>
        <x14:dataValidation type="list" allowBlank="1" showInputMessage="1" showErrorMessage="1" xr:uid="{07F96DB0-A1EA-4A5A-A246-57B5769CC913}">
          <x14:formula1>
            <xm:f>Lists!$N$14:$N$16</xm:f>
          </x14:formula1>
          <xm:sqref>D288</xm:sqref>
        </x14:dataValidation>
        <x14:dataValidation type="list" allowBlank="1" showInputMessage="1" showErrorMessage="1" xr:uid="{BAA4FAFA-55B6-444A-BFC3-AB7F3DF40AC3}">
          <x14:formula1>
            <xm:f>Lists!$G$9:$G$13</xm:f>
          </x14:formula1>
          <xm:sqref>D4</xm:sqref>
        </x14:dataValidation>
        <x14:dataValidation type="list" allowBlank="1" showInputMessage="1" showErrorMessage="1" xr:uid="{C9755659-29A9-4A16-BA1B-3AA8482BFE54}">
          <x14:formula1>
            <xm:f>Lists!$O$8:$O$14</xm:f>
          </x14:formula1>
          <xm:sqref>D161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NB Project Document" ma:contentTypeID="0x0101001A9AF98CE4D646E7BAD5E0A615FBC4570033574BA5F6F8485F80DD011BE7D1CFF900B680AB48CDDD8E4F9CF4CA7A05F32520" ma:contentTypeVersion="56" ma:contentTypeDescription="Het Content Type “DNB Project Document” is afgeleid van het Content Type “DNB Document”. Het is het standaard document op projectensites. Door de naam van het project, het project ID en een label als metagegeven toe te voegen, kunnen projectdocumenten beter gezocht en gefilterd worden." ma:contentTypeScope="" ma:versionID="e2fe3a44fbeaea118c929f3329ac6709">
  <xsd:schema xmlns:xsd="http://www.w3.org/2001/XMLSchema" xmlns:xs="http://www.w3.org/2001/XMLSchema" xmlns:p="http://schemas.microsoft.com/office/2006/metadata/properties" xmlns:ns1="http://schemas.microsoft.com/sharepoint/v3" xmlns:ns2="d9eb7c7e-3a87-48dc-a7b7-365e1e85ed01" xmlns:ns4="e09684af-8097-4809-adb1-eac4fbe886a5" xmlns:ns5="http://schemas.microsoft.com/sharepoint/v4" targetNamespace="http://schemas.microsoft.com/office/2006/metadata/properties" ma:root="true" ma:fieldsID="138f31a20ab8087ea107a0000dd6bd19" ns1:_="" ns2:_="" ns4:_="" ns5:_="">
    <xsd:import namespace="http://schemas.microsoft.com/sharepoint/v3"/>
    <xsd:import namespace="d9eb7c7e-3a87-48dc-a7b7-365e1e85ed01"/>
    <xsd:import namespace="e09684af-8097-4809-adb1-eac4fbe886a5"/>
    <xsd:import namespace="http://schemas.microsoft.com/sharepoint/v4"/>
    <xsd:element name="properties">
      <xsd:complexType>
        <xsd:sequence>
          <xsd:element name="documentManagement">
            <xsd:complexType>
              <xsd:all>
                <xsd:element ref="ns2:DNB_AuteurFix" minOccurs="0"/>
                <xsd:element ref="ns2:DNB_Ontvanger" minOccurs="0"/>
                <xsd:element ref="ns2:DNB_CCOntvanger" minOccurs="0"/>
                <xsd:element ref="ns2:DNB_Opmerkingen" minOccurs="0"/>
                <xsd:element ref="ns2:DNB_Sjabloon" minOccurs="0"/>
                <xsd:element ref="ns2:DNB_EmTo" minOccurs="0"/>
                <xsd:element ref="ns2:DNB_EmFromName" minOccurs="0"/>
                <xsd:element ref="ns2:DNB_EmCC" minOccurs="0"/>
                <xsd:element ref="ns2:DNB_EmDate" minOccurs="0"/>
                <xsd:element ref="ns2:DNB_EmAttachCount" minOccurs="0"/>
                <xsd:element ref="ns2:DNB_EmAttachmentNames" minOccurs="0"/>
                <xsd:element ref="ns2:DNB_Distributie" minOccurs="0"/>
                <xsd:element ref="ns2:DNB_Projectnaam"/>
                <xsd:element ref="ns2:DNB_ProjectId" minOccurs="0"/>
                <xsd:element ref="ns2:DNB_Publiceren" minOccurs="0"/>
                <xsd:element ref="ns2:DNB_Show"/>
                <xsd:element ref="ns2:_dlc_DocId" minOccurs="0"/>
                <xsd:element ref="ns2:_dlc_DocIdUrl" minOccurs="0"/>
                <xsd:element ref="ns1:_vti_ItemDeclaredRecord" minOccurs="0"/>
                <xsd:element ref="ns2:TaxCatchAll" minOccurs="0"/>
                <xsd:element ref="ns2:TaxCatchAllLabel" minOccurs="0"/>
                <xsd:element ref="ns4:m479d0f13577499d855f7ccb78c1907b" minOccurs="0"/>
                <xsd:element ref="ns5:IconOverlay" minOccurs="0"/>
                <xsd:element ref="ns1:_vti_ItemHoldRecordStatus" minOccurs="0"/>
                <xsd:element ref="ns2:f416c62b8084a6924c1caabc0cb60db6" minOccurs="0"/>
                <xsd:element ref="ns2:k87fa04bff4d9972ce4710608e39267c" minOccurs="0"/>
                <xsd:element ref="ns2:_dlc_DocIdPersistId" minOccurs="0"/>
                <xsd:element ref="ns2:m2811a07b6c6fd47188d63596ada41d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8" nillable="true" ma:displayName="Declared Record" ma:hidden="true" ma:internalName="_vti_ItemDeclaredRecord" ma:readOnly="false">
      <xsd:simpleType>
        <xsd:restriction base="dms:DateTime"/>
      </xsd:simpleType>
    </xsd:element>
    <xsd:element name="_vti_ItemHoldRecordStatus" ma:index="34"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eb7c7e-3a87-48dc-a7b7-365e1e85ed01" elementFormDefault="qualified">
    <xsd:import namespace="http://schemas.microsoft.com/office/2006/documentManagement/types"/>
    <xsd:import namespace="http://schemas.microsoft.com/office/infopath/2007/PartnerControls"/>
    <xsd:element name="DNB_AuteurFix" ma:index="6" nillable="true" ma:displayName="Author" ma:SearchPeopleOnly="false" ma:internalName="DNB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ntvanger" ma:index="7" nillable="true" ma:displayName="Recipient" ma:SearchPeopleOnly="false" ma:internalName="DNB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CCOntvanger" ma:index="8" nillable="true" ma:displayName="CC Recipient" ma:SearchPeopleOnly="false" ma:internalName="DNB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pmerkingen" ma:index="9" nillable="true" ma:displayName="Remarks" ma:hidden="true" ma:internalName="DNB_Opmerkingen">
      <xsd:simpleType>
        <xsd:restriction base="dms:Note"/>
      </xsd:simpleType>
    </xsd:element>
    <xsd:element name="DNB_Sjabloon" ma:index="10" nillable="true" ma:displayName="Sjabloon" ma:hidden="true" ma:internalName="DNB_Sjabloon">
      <xsd:simpleType>
        <xsd:restriction base="dms:Text"/>
      </xsd:simpleType>
    </xsd:element>
    <xsd:element name="DNB_EmTo" ma:index="11" nillable="true" ma:displayName="E-mail To" ma:hidden="true" ma:internalName="DNB_EmTo">
      <xsd:simpleType>
        <xsd:restriction base="dms:Note">
          <xsd:maxLength value="255"/>
        </xsd:restriction>
      </xsd:simpleType>
    </xsd:element>
    <xsd:element name="DNB_EmFromName" ma:index="12" nillable="true" ma:displayName="E-mail From" ma:hidden="true" ma:internalName="DNB_EmFromName">
      <xsd:simpleType>
        <xsd:restriction base="dms:Text"/>
      </xsd:simpleType>
    </xsd:element>
    <xsd:element name="DNB_EmCC" ma:index="13" nillable="true" ma:displayName="E-mail CC" ma:hidden="true" ma:internalName="DNB_EmCC">
      <xsd:simpleType>
        <xsd:restriction base="dms:Note">
          <xsd:maxLength value="255"/>
        </xsd:restriction>
      </xsd:simpleType>
    </xsd:element>
    <xsd:element name="DNB_EmDate" ma:index="14" nillable="true" ma:displayName="E-mail Date" ma:hidden="true" ma:internalName="DNB_EmDate">
      <xsd:simpleType>
        <xsd:restriction base="dms:DateTime"/>
      </xsd:simpleType>
    </xsd:element>
    <xsd:element name="DNB_EmAttachCount" ma:index="15" nillable="true" ma:displayName="E-mail Attachment Count" ma:hidden="true" ma:internalName="DNB_EmAttachCount">
      <xsd:simpleType>
        <xsd:restriction base="dms:Text"/>
      </xsd:simpleType>
    </xsd:element>
    <xsd:element name="DNB_EmAttachmentNames" ma:index="16" nillable="true" ma:displayName="E-mail Attachment Names" ma:hidden="true" ma:internalName="DNB_EmAttachmentNames">
      <xsd:simpleType>
        <xsd:restriction base="dms:Note">
          <xsd:maxLength value="255"/>
        </xsd:restriction>
      </xsd:simpleType>
    </xsd:element>
    <xsd:element name="DNB_Distributie" ma:index="17" nillable="true" ma:displayName="Distributie" ma:default="False" ma:internalName="DNB_Distributie">
      <xsd:simpleType>
        <xsd:restriction base="dms:Boolean"/>
      </xsd:simpleType>
    </xsd:element>
    <xsd:element name="DNB_Projectnaam" ma:index="18" ma:displayName="Project Name" ma:internalName="DNB_Projectnaam" ma:readOnly="false">
      <xsd:simpleType>
        <xsd:restriction base="dms:Text"/>
      </xsd:simpleType>
    </xsd:element>
    <xsd:element name="DNB_ProjectId" ma:index="19" nillable="true" ma:displayName="Project ID" ma:internalName="DNB_ProjectId">
      <xsd:simpleType>
        <xsd:restriction base="dms:Text"/>
      </xsd:simpleType>
    </xsd:element>
    <xsd:element name="DNB_Publiceren" ma:index="20" nillable="true" ma:displayName="Publish" ma:default="False" ma:internalName="DNB_Publiceren">
      <xsd:simpleType>
        <xsd:restriction base="dms:Boolean"/>
      </xsd:simpleType>
    </xsd:element>
    <xsd:element name="DNB_Show" ma:index="21" ma:displayName="Show" ma:default="True" ma:description="A boolean value that indicates if a listitem is showed in the default view" ma:internalName="DNB_Show" ma:readOnly="false">
      <xsd:simpleType>
        <xsd:restriction base="dms:Boolean"/>
      </xsd:simpleType>
    </xsd:element>
    <xsd:element name="_dlc_DocId" ma:index="26" nillable="true" ma:displayName="Document ID Value" ma:description="The value of the document ID assigned to this item." ma:indexed="true" ma:internalName="_dlc_DocId" ma:readOnly="true">
      <xsd:simpleType>
        <xsd:restriction base="dms:Text"/>
      </xsd:simpleType>
    </xsd:element>
    <xsd:element name="_dlc_DocIdUrl" ma:index="2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29" nillable="true" ma:displayName="Taxonomy Catch All Column" ma:hidden="true" ma:list="{bc788a02-92fb-40c7-bb6d-6e9941be0df2}" ma:internalName="TaxCatchAll" ma:showField="CatchAllData"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TaxCatchAllLabel" ma:index="31" nillable="true" ma:displayName="Taxonomy Catch All Column1" ma:hidden="true" ma:list="{bc788a02-92fb-40c7-bb6d-6e9941be0df2}" ma:internalName="TaxCatchAllLabel" ma:readOnly="true" ma:showField="CatchAllDataLabel"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f416c62b8084a6924c1caabc0cb60db6" ma:index="35" nillable="true" ma:taxonomy="true" ma:internalName="f416c62b8084a6924c1caabc0cb60db6" ma:taxonomyFieldName="DNB_Divisie" ma:displayName="Division" ma:fieldId="{f416c62b-8084-a692-4c1c-aabc0cb60db6}"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k87fa04bff4d9972ce4710608e39267c" ma:index="36" ma:taxonomy="true" ma:internalName="k87fa04bff4d9972ce4710608e39267c" ma:taxonomyFieldName="DNB_ProjectLabel" ma:displayName="DNB Label" ma:readOnly="false" ma:fieldId="{487fa04b-ff4d-9972-ce47-10608e39267c}" ma:taxonomyMulti="true" ma:sspId="b8135cd8-dd77-44d6-bdcc-adbf336672a2" ma:termSetId="4e9423d1-34f4-40fe-9ef1-6e83ad29c3f3"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m2811a07b6c6fd47188d63596ada41d4" ma:index="38" nillable="true" ma:taxonomy="true" ma:internalName="m2811a07b6c6fd47188d63596ada41d4" ma:taxonomyFieldName="DNB_Afdeling" ma:displayName="Department" ma:fieldId="{62811a07-b6c6-fd47-188d-63596ada41d4}" ma:sspId="b8135cd8-dd77-44d6-bdcc-adbf336672a2" ma:termSetId="f1bb8585-b79d-427a-822a-3c18649c7534" ma:anchorId="b61b89a1-fb9f-476c-9b0d-f5c5c893d3bc"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09684af-8097-4809-adb1-eac4fbe886a5" elementFormDefault="qualified">
    <xsd:import namespace="http://schemas.microsoft.com/office/2006/documentManagement/types"/>
    <xsd:import namespace="http://schemas.microsoft.com/office/infopath/2007/PartnerControls"/>
    <xsd:element name="m479d0f13577499d855f7ccb78c1907b" ma:index="32" nillable="true" ma:taxonomy="true" ma:internalName="m479d0f13577499d855f7ccb78c1907b" ma:taxonomyFieldName="AIR_x0020_Label" ma:displayName="AIR Label" ma:indexed="true" ma:default="" ma:fieldId="{6479d0f1-3577-499d-855f-7ccb78c1907b}" ma:sspId="b8135cd8-dd77-44d6-bdcc-adbf336672a2" ma:termSetId="174f88ab-6260-4153-a43b-a9f2f6bd5577"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m479d0f13577499d855f7ccb78c1907b xmlns="e09684af-8097-4809-adb1-eac4fbe886a5">
      <Terms xmlns="http://schemas.microsoft.com/office/infopath/2007/PartnerControls"/>
    </m479d0f13577499d855f7ccb78c1907b>
    <TaxCatchAll xmlns="d9eb7c7e-3a87-48dc-a7b7-365e1e85ed01">
      <Value>1</Value>
      <Value>3</Value>
    </TaxCatchAll>
    <_dlc_DocId xmlns="d9eb7c7e-3a87-48dc-a7b7-365e1e85ed01">P503-2017026577-317</_dlc_DocId>
    <_dlc_DocIdUrl xmlns="d9eb7c7e-3a87-48dc-a7b7-365e1e85ed01">
      <Url>https://dnbnl.sharepoint.com/sites/PJ-AutomatischeRisicoscores/_layouts/15/DocIdRedir.aspx?ID=P503-2017026577-317</Url>
      <Description>P503-2017026577-317</Description>
    </_dlc_DocIdUrl>
    <DNB_Publiceren xmlns="d9eb7c7e-3a87-48dc-a7b7-365e1e85ed01">false</DNB_Publiceren>
    <DNB_Sjabloon xmlns="d9eb7c7e-3a87-48dc-a7b7-365e1e85ed01" xsi:nil="true"/>
    <DNB_EmAttachCount xmlns="d9eb7c7e-3a87-48dc-a7b7-365e1e85ed01" xsi:nil="true"/>
    <DNB_Distributie xmlns="d9eb7c7e-3a87-48dc-a7b7-365e1e85ed01">false</DNB_Distributie>
    <IconOverlay xmlns="http://schemas.microsoft.com/sharepoint/v4" xsi:nil="true"/>
    <m2811a07b6c6fd47188d63596ada41d4 xmlns="d9eb7c7e-3a87-48dc-a7b7-365e1e85ed01">
      <Terms xmlns="http://schemas.microsoft.com/office/infopath/2007/PartnerControls"/>
    </m2811a07b6c6fd47188d63596ada41d4>
    <DNB_ProjectId xmlns="d9eb7c7e-3a87-48dc-a7b7-365e1e85ed01" xsi:nil="true"/>
    <DNB_CCOntvanger xmlns="d9eb7c7e-3a87-48dc-a7b7-365e1e85ed01">
      <UserInfo>
        <DisplayName/>
        <AccountId xsi:nil="true"/>
        <AccountType/>
      </UserInfo>
    </DNB_CCOntvanger>
    <DNB_EmAttachmentNames xmlns="d9eb7c7e-3a87-48dc-a7b7-365e1e85ed01" xsi:nil="true"/>
    <DNB_AuteurFix xmlns="d9eb7c7e-3a87-48dc-a7b7-365e1e85ed01">
      <UserInfo>
        <DisplayName/>
        <AccountId xsi:nil="true"/>
        <AccountType/>
      </UserInfo>
    </DNB_AuteurFix>
    <f416c62b8084a6924c1caabc0cb60db6 xmlns="d9eb7c7e-3a87-48dc-a7b7-365e1e85ed01">
      <Terms xmlns="http://schemas.microsoft.com/office/infopath/2007/PartnerControls"/>
    </f416c62b8084a6924c1caabc0cb60db6>
    <DNB_Ontvanger xmlns="d9eb7c7e-3a87-48dc-a7b7-365e1e85ed01">
      <UserInfo>
        <DisplayName/>
        <AccountId xsi:nil="true"/>
        <AccountType/>
      </UserInfo>
    </DNB_Ontvanger>
    <DNB_EmTo xmlns="d9eb7c7e-3a87-48dc-a7b7-365e1e85ed01" xsi:nil="true"/>
    <k87fa04bff4d9972ce4710608e39267c xmlns="d9eb7c7e-3a87-48dc-a7b7-365e1e85ed01">
      <Terms xmlns="http://schemas.microsoft.com/office/infopath/2007/PartnerControls">
        <TermInfo xmlns="http://schemas.microsoft.com/office/infopath/2007/PartnerControls">
          <TermName xmlns="http://schemas.microsoft.com/office/infopath/2007/PartnerControls">Projecten</TermName>
          <TermId xmlns="http://schemas.microsoft.com/office/infopath/2007/PartnerControls">6b72ff99-9c37-4a58-86d6-c50d28db3af0</TermId>
        </TermInfo>
      </Terms>
    </k87fa04bff4d9972ce4710608e39267c>
    <DNB_EmCC xmlns="d9eb7c7e-3a87-48dc-a7b7-365e1e85ed01" xsi:nil="true"/>
    <DNB_Projectnaam xmlns="d9eb7c7e-3a87-48dc-a7b7-365e1e85ed01">Automatische risicoscores (AIR)</DNB_Projectnaam>
    <_vti_ItemDeclaredRecord xmlns="http://schemas.microsoft.com/sharepoint/v3" xsi:nil="true"/>
    <DNB_EmFromName xmlns="d9eb7c7e-3a87-48dc-a7b7-365e1e85ed01" xsi:nil="true"/>
    <DNB_Opmerkingen xmlns="d9eb7c7e-3a87-48dc-a7b7-365e1e85ed01" xsi:nil="true"/>
    <DNB_Show xmlns="d9eb7c7e-3a87-48dc-a7b7-365e1e85ed01">false</DNB_Show>
    <DNB_EmDate xmlns="d9eb7c7e-3a87-48dc-a7b7-365e1e85ed01"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5DBA0-6F93-4D5D-82AF-5C820BBC4558}"/>
</file>

<file path=customXml/itemProps2.xml><?xml version="1.0" encoding="utf-8"?>
<ds:datastoreItem xmlns:ds="http://schemas.openxmlformats.org/officeDocument/2006/customXml" ds:itemID="{3DFDDC12-11E4-42AA-AB23-E5845C8C1013}"/>
</file>

<file path=customXml/itemProps3.xml><?xml version="1.0" encoding="utf-8"?>
<ds:datastoreItem xmlns:ds="http://schemas.openxmlformats.org/officeDocument/2006/customXml" ds:itemID="{D247D5F5-2822-48A0-B96B-D924F42E02F0}">
  <ds:schemaRefs>
    <ds:schemaRef ds:uri="694a3ed8-76f7-44ef-a9cb-393928a8f092"/>
    <ds:schemaRef ds:uri="http://schemas.microsoft.com/office/2006/documentManagement/types"/>
    <ds:schemaRef ds:uri="http://purl.org/dc/terms/"/>
    <ds:schemaRef ds:uri="9267F0FA-703B-443E-A600-BBC81C3B07B5"/>
    <ds:schemaRef ds:uri="a0cdc0b8-bd9e-4ca7-8a59-34b756cb79c2"/>
    <ds:schemaRef ds:uri="http://purl.org/dc/elements/1.1/"/>
    <ds:schemaRef ds:uri="http://schemas.microsoft.com/office/infopath/2007/PartnerControls"/>
    <ds:schemaRef ds:uri="64F095FF-21AC-4421-A744-F9F332DF3FF0"/>
    <ds:schemaRef ds:uri="http://www.w3.org/XML/1998/namespace"/>
    <ds:schemaRef ds:uri="http://schemas.openxmlformats.org/package/2006/metadata/core-properties"/>
    <ds:schemaRef ds:uri="c73b39cc-0e69-4665-8db4-7ab582043597"/>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B2CED5C0-DF1F-4CE6-955A-AB3EC02F72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Lists</vt:lpstr>
      <vt:lpstr>Algemene informatie</vt:lpstr>
      <vt:lpstr>Vragenlijst</vt:lpstr>
    </vt:vector>
  </TitlesOfParts>
  <Company>De Nederlandsche Bank N.V.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BFR - Finale versie vragenlijst 2022</dc:title>
  <dc:creator>Samsom, E.C. (Edward) (TV_ECDB)</dc:creator>
  <cp:lastModifiedBy>Konuksever, M.R.</cp:lastModifiedBy>
  <dcterms:created xsi:type="dcterms:W3CDTF">2021-03-10T11:20:47Z</dcterms:created>
  <dcterms:modified xsi:type="dcterms:W3CDTF">2022-04-07T15:52:54Z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0x0101001A9AF98CE4D646E7BAD5E0A615FBC4570033574BA5F6F8485F80DD011BE7D1CFF900B680AB48CDDD8E4F9CF4CA7A05F32520</vt:lpwstr>
  </property>
  <property fmtid="{D5CDD505-2E9C-101B-9397-08002B2CF9AE}" pid="3" name="DNB-Status_TaxHTField0">
    <vt:lpwstr>Lopend|9178452f-7c5d-4617-8a9d-cb6cbffbcbfc</vt:lpwstr>
  </property>
  <property fmtid="{D5CDD505-2E9C-101B-9397-08002B2CF9AE}" pid="4" name="DNBProjectLabel">
    <vt:lpwstr>2;#Projecten|6b72ff99-9c37-4a58-86d6-c50d28db3af0</vt:lpwstr>
  </property>
  <property fmtid="{D5CDD505-2E9C-101B-9397-08002B2CF9AE}" pid="5" name="DNB-Divisie">
    <vt:lpwstr/>
  </property>
  <property fmtid="{D5CDD505-2E9C-101B-9397-08002B2CF9AE}" pid="6" name="AIR Label">
    <vt:lpwstr/>
  </property>
  <property fmtid="{D5CDD505-2E9C-101B-9397-08002B2CF9AE}" pid="7" name="DNB-Status">
    <vt:lpwstr>3;#Lopend|9178452f-7c5d-4617-8a9d-cb6cbffbcbfc</vt:lpwstr>
  </property>
  <property fmtid="{D5CDD505-2E9C-101B-9397-08002B2CF9AE}" pid="8" name="DNB-SecurityLevel">
    <vt:lpwstr>1;#DNB-CONFIDENTIAL|0d19c132-6aba-4942-9ddc-30e834628626</vt:lpwstr>
  </property>
  <property fmtid="{D5CDD505-2E9C-101B-9397-08002B2CF9AE}" pid="9" name="DNB-Afdeling">
    <vt:lpwstr/>
  </property>
  <property fmtid="{D5CDD505-2E9C-101B-9397-08002B2CF9AE}" pid="10" name="_dlc_DocIdItemGuid">
    <vt:lpwstr>635bc9db-0df8-48f4-8410-715bf8f0269a</vt:lpwstr>
  </property>
  <property fmtid="{D5CDD505-2E9C-101B-9397-08002B2CF9AE}" pid="11" name="lda0e043566dcacd3d66b94d90c3f946">
    <vt:lpwstr>Lopend|9178452f-7c5d-4617-8a9d-cb6cbffbcbfc</vt:lpwstr>
  </property>
  <property fmtid="{D5CDD505-2E9C-101B-9397-08002B2CF9AE}" pid="12" name="DNB_ProjectLabel">
    <vt:lpwstr>1;#Projecten|6b72ff99-9c37-4a58-86d6-c50d28db3af0</vt:lpwstr>
  </property>
  <property fmtid="{D5CDD505-2E9C-101B-9397-08002B2CF9AE}" pid="13" name="DNB_Status">
    <vt:lpwstr>3;#Lopend|9178452f-7c5d-4617-8a9d-cb6cbffbcbfc</vt:lpwstr>
  </property>
  <property fmtid="{D5CDD505-2E9C-101B-9397-08002B2CF9AE}" pid="14" name="DNB_Divisie">
    <vt:lpwstr/>
  </property>
  <property fmtid="{D5CDD505-2E9C-101B-9397-08002B2CF9AE}" pid="15" name="DNB_Afdeling">
    <vt:lpwstr/>
  </property>
</Properties>
</file>