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ijn Documenten\ECDB WGA ERD\2020\"/>
    </mc:Choice>
  </mc:AlternateContent>
  <bookViews>
    <workbookView xWindow="0" yWindow="0" windowWidth="19200" windowHeight="7230"/>
  </bookViews>
  <sheets>
    <sheet name="WGA-ERD Uitvraag 2020" sheetId="1" r:id="rId1"/>
    <sheet name="Data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0" i="2" l="1"/>
  <c r="F208" i="2"/>
  <c r="F205" i="2"/>
  <c r="F202" i="2"/>
  <c r="F199" i="2"/>
  <c r="D197" i="2"/>
  <c r="D196" i="2"/>
  <c r="D134" i="2"/>
  <c r="C197" i="2"/>
  <c r="C196" i="2"/>
  <c r="B197" i="2"/>
  <c r="A197" i="2"/>
  <c r="B196" i="2"/>
  <c r="A196" i="2"/>
  <c r="F194" i="2"/>
  <c r="F195" i="2"/>
  <c r="F193" i="2"/>
  <c r="F182" i="2"/>
  <c r="F183" i="2"/>
  <c r="F184" i="2"/>
  <c r="F185" i="2"/>
  <c r="F186" i="2"/>
  <c r="F187" i="2"/>
  <c r="F188" i="2"/>
  <c r="F189" i="2"/>
  <c r="F190" i="2"/>
  <c r="F191" i="2"/>
  <c r="F192" i="2"/>
  <c r="F181" i="2"/>
  <c r="D194" i="2"/>
  <c r="D195" i="2"/>
  <c r="D193" i="2"/>
  <c r="D182" i="2"/>
  <c r="D183" i="2"/>
  <c r="D184" i="2"/>
  <c r="D185" i="2"/>
  <c r="D186" i="2"/>
  <c r="D187" i="2"/>
  <c r="D188" i="2"/>
  <c r="D189" i="2"/>
  <c r="D190" i="2"/>
  <c r="D191" i="2"/>
  <c r="D192" i="2"/>
  <c r="D179" i="2"/>
  <c r="D180" i="2"/>
  <c r="D178" i="2"/>
  <c r="D181" i="2"/>
  <c r="D167" i="2"/>
  <c r="D168" i="2"/>
  <c r="D169" i="2"/>
  <c r="D170" i="2"/>
  <c r="D171" i="2"/>
  <c r="D172" i="2"/>
  <c r="D173" i="2"/>
  <c r="D174" i="2"/>
  <c r="D175" i="2"/>
  <c r="D176" i="2"/>
  <c r="D177" i="2"/>
  <c r="D166" i="2"/>
  <c r="C194" i="2"/>
  <c r="C195" i="2"/>
  <c r="C193" i="2"/>
  <c r="C182" i="2"/>
  <c r="C183" i="2"/>
  <c r="C184" i="2"/>
  <c r="C185" i="2"/>
  <c r="C186" i="2"/>
  <c r="C187" i="2"/>
  <c r="C188" i="2"/>
  <c r="C189" i="2"/>
  <c r="C190" i="2"/>
  <c r="C191" i="2"/>
  <c r="C192" i="2"/>
  <c r="C181" i="2"/>
  <c r="H195" i="2"/>
  <c r="G195" i="2"/>
  <c r="B195" i="2"/>
  <c r="A195" i="2"/>
  <c r="H194" i="2"/>
  <c r="G194" i="2"/>
  <c r="B194" i="2"/>
  <c r="A194" i="2"/>
  <c r="H193" i="2"/>
  <c r="G193" i="2"/>
  <c r="B193" i="2"/>
  <c r="A193" i="2"/>
  <c r="H192" i="2"/>
  <c r="G192" i="2"/>
  <c r="B192" i="2"/>
  <c r="A192" i="2"/>
  <c r="H191" i="2"/>
  <c r="G191" i="2"/>
  <c r="B191" i="2"/>
  <c r="A191" i="2"/>
  <c r="H190" i="2"/>
  <c r="G190" i="2"/>
  <c r="B190" i="2"/>
  <c r="A190" i="2"/>
  <c r="H189" i="2"/>
  <c r="G189" i="2"/>
  <c r="B189" i="2"/>
  <c r="A189" i="2"/>
  <c r="H188" i="2"/>
  <c r="G188" i="2"/>
  <c r="B188" i="2"/>
  <c r="A188" i="2"/>
  <c r="H187" i="2"/>
  <c r="G187" i="2"/>
  <c r="B187" i="2"/>
  <c r="A187" i="2"/>
  <c r="H186" i="2"/>
  <c r="G186" i="2"/>
  <c r="B186" i="2"/>
  <c r="A186" i="2"/>
  <c r="H185" i="2"/>
  <c r="G185" i="2"/>
  <c r="B185" i="2"/>
  <c r="A185" i="2"/>
  <c r="H184" i="2"/>
  <c r="G184" i="2"/>
  <c r="B184" i="2"/>
  <c r="A184" i="2"/>
  <c r="H183" i="2"/>
  <c r="G183" i="2"/>
  <c r="B183" i="2"/>
  <c r="A183" i="2"/>
  <c r="H182" i="2"/>
  <c r="G182" i="2"/>
  <c r="B182" i="2"/>
  <c r="A182" i="2"/>
  <c r="H181" i="2"/>
  <c r="G181" i="2"/>
  <c r="B181" i="2"/>
  <c r="A181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66" i="2"/>
  <c r="F179" i="2"/>
  <c r="F180" i="2"/>
  <c r="F178" i="2"/>
  <c r="F167" i="2"/>
  <c r="F168" i="2"/>
  <c r="F169" i="2"/>
  <c r="F170" i="2"/>
  <c r="F171" i="2"/>
  <c r="F172" i="2"/>
  <c r="F173" i="2"/>
  <c r="F174" i="2"/>
  <c r="F175" i="2"/>
  <c r="F176" i="2"/>
  <c r="F177" i="2"/>
  <c r="F166" i="2"/>
  <c r="C179" i="2"/>
  <c r="C180" i="2"/>
  <c r="C178" i="2"/>
  <c r="C167" i="2"/>
  <c r="C168" i="2"/>
  <c r="C169" i="2"/>
  <c r="C170" i="2"/>
  <c r="C171" i="2"/>
  <c r="C172" i="2"/>
  <c r="C173" i="2"/>
  <c r="C174" i="2"/>
  <c r="C175" i="2"/>
  <c r="C176" i="2"/>
  <c r="C177" i="2"/>
  <c r="C166" i="2"/>
  <c r="H180" i="2"/>
  <c r="B180" i="2"/>
  <c r="A180" i="2"/>
  <c r="H179" i="2"/>
  <c r="B179" i="2"/>
  <c r="A179" i="2"/>
  <c r="H178" i="2"/>
  <c r="B178" i="2"/>
  <c r="A178" i="2"/>
  <c r="H177" i="2"/>
  <c r="B177" i="2"/>
  <c r="A177" i="2"/>
  <c r="H176" i="2"/>
  <c r="B176" i="2"/>
  <c r="A176" i="2"/>
  <c r="H175" i="2"/>
  <c r="B175" i="2"/>
  <c r="A175" i="2"/>
  <c r="H174" i="2"/>
  <c r="B174" i="2"/>
  <c r="A174" i="2"/>
  <c r="H173" i="2"/>
  <c r="B173" i="2"/>
  <c r="A173" i="2"/>
  <c r="H172" i="2"/>
  <c r="B172" i="2"/>
  <c r="A172" i="2"/>
  <c r="H171" i="2"/>
  <c r="B171" i="2"/>
  <c r="A171" i="2"/>
  <c r="H170" i="2"/>
  <c r="B170" i="2"/>
  <c r="A170" i="2"/>
  <c r="H169" i="2"/>
  <c r="B169" i="2"/>
  <c r="A169" i="2"/>
  <c r="H168" i="2"/>
  <c r="B168" i="2"/>
  <c r="A168" i="2"/>
  <c r="H167" i="2"/>
  <c r="B167" i="2"/>
  <c r="A167" i="2"/>
  <c r="H166" i="2"/>
  <c r="B166" i="2"/>
  <c r="A166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51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36" i="2"/>
  <c r="D164" i="2"/>
  <c r="D165" i="2"/>
  <c r="D163" i="2"/>
  <c r="D152" i="2"/>
  <c r="D153" i="2"/>
  <c r="D154" i="2"/>
  <c r="D155" i="2"/>
  <c r="D156" i="2"/>
  <c r="D157" i="2"/>
  <c r="D158" i="2"/>
  <c r="D159" i="2"/>
  <c r="D160" i="2"/>
  <c r="D161" i="2"/>
  <c r="D162" i="2"/>
  <c r="D151" i="2"/>
  <c r="D149" i="2"/>
  <c r="D150" i="2"/>
  <c r="D148" i="2"/>
  <c r="D137" i="2"/>
  <c r="D138" i="2"/>
  <c r="D139" i="2"/>
  <c r="D140" i="2"/>
  <c r="D141" i="2"/>
  <c r="D142" i="2"/>
  <c r="D143" i="2"/>
  <c r="D144" i="2"/>
  <c r="D145" i="2"/>
  <c r="D146" i="2"/>
  <c r="D147" i="2"/>
  <c r="D136" i="2"/>
  <c r="F165" i="2"/>
  <c r="F164" i="2"/>
  <c r="F163" i="2"/>
  <c r="F152" i="2"/>
  <c r="F153" i="2"/>
  <c r="F154" i="2"/>
  <c r="F155" i="2"/>
  <c r="F156" i="2"/>
  <c r="F157" i="2"/>
  <c r="F158" i="2"/>
  <c r="F159" i="2"/>
  <c r="F160" i="2"/>
  <c r="F161" i="2"/>
  <c r="F162" i="2"/>
  <c r="F151" i="2"/>
  <c r="F149" i="2"/>
  <c r="F150" i="2"/>
  <c r="F148" i="2"/>
  <c r="F138" i="2"/>
  <c r="F139" i="2"/>
  <c r="F140" i="2"/>
  <c r="F141" i="2"/>
  <c r="F142" i="2"/>
  <c r="F143" i="2"/>
  <c r="F144" i="2"/>
  <c r="F145" i="2"/>
  <c r="F146" i="2"/>
  <c r="F147" i="2"/>
  <c r="F137" i="2"/>
  <c r="F136" i="2"/>
  <c r="C165" i="2"/>
  <c r="C164" i="2"/>
  <c r="C163" i="2"/>
  <c r="C153" i="2"/>
  <c r="C154" i="2"/>
  <c r="C155" i="2"/>
  <c r="C156" i="2"/>
  <c r="C157" i="2"/>
  <c r="C158" i="2"/>
  <c r="C159" i="2"/>
  <c r="C160" i="2"/>
  <c r="C161" i="2"/>
  <c r="C162" i="2"/>
  <c r="C152" i="2"/>
  <c r="C151" i="2"/>
  <c r="C136" i="2"/>
  <c r="H165" i="2"/>
  <c r="B165" i="2"/>
  <c r="A165" i="2"/>
  <c r="H164" i="2"/>
  <c r="B164" i="2"/>
  <c r="A164" i="2"/>
  <c r="H163" i="2"/>
  <c r="B163" i="2"/>
  <c r="A163" i="2"/>
  <c r="H162" i="2"/>
  <c r="B162" i="2"/>
  <c r="A162" i="2"/>
  <c r="H161" i="2"/>
  <c r="B161" i="2"/>
  <c r="A161" i="2"/>
  <c r="H160" i="2"/>
  <c r="B160" i="2"/>
  <c r="A160" i="2"/>
  <c r="H159" i="2"/>
  <c r="B159" i="2"/>
  <c r="A159" i="2"/>
  <c r="H158" i="2"/>
  <c r="B158" i="2"/>
  <c r="A158" i="2"/>
  <c r="H157" i="2"/>
  <c r="B157" i="2"/>
  <c r="A157" i="2"/>
  <c r="H156" i="2"/>
  <c r="B156" i="2"/>
  <c r="A156" i="2"/>
  <c r="H155" i="2"/>
  <c r="B155" i="2"/>
  <c r="A155" i="2"/>
  <c r="H154" i="2"/>
  <c r="B154" i="2"/>
  <c r="A154" i="2"/>
  <c r="H153" i="2"/>
  <c r="B153" i="2"/>
  <c r="A153" i="2"/>
  <c r="H152" i="2"/>
  <c r="B152" i="2"/>
  <c r="A152" i="2"/>
  <c r="H151" i="2"/>
  <c r="B151" i="2"/>
  <c r="A151" i="2"/>
  <c r="H149" i="2"/>
  <c r="H150" i="2"/>
  <c r="H148" i="2"/>
  <c r="H137" i="2"/>
  <c r="H138" i="2"/>
  <c r="H139" i="2"/>
  <c r="H140" i="2"/>
  <c r="H141" i="2"/>
  <c r="H142" i="2"/>
  <c r="H143" i="2"/>
  <c r="H144" i="2"/>
  <c r="H145" i="2"/>
  <c r="H146" i="2"/>
  <c r="H147" i="2"/>
  <c r="H136" i="2"/>
  <c r="C149" i="2"/>
  <c r="C150" i="2"/>
  <c r="C148" i="2"/>
  <c r="C137" i="2"/>
  <c r="C138" i="2"/>
  <c r="C139" i="2"/>
  <c r="C140" i="2"/>
  <c r="C141" i="2"/>
  <c r="C142" i="2"/>
  <c r="C143" i="2"/>
  <c r="C144" i="2"/>
  <c r="C145" i="2"/>
  <c r="C146" i="2"/>
  <c r="C147" i="2"/>
  <c r="B150" i="2"/>
  <c r="A150" i="2"/>
  <c r="B149" i="2"/>
  <c r="A149" i="2"/>
  <c r="B148" i="2"/>
  <c r="A148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B141" i="2"/>
  <c r="A141" i="2"/>
  <c r="B140" i="2"/>
  <c r="A140" i="2"/>
  <c r="B139" i="2"/>
  <c r="A139" i="2"/>
  <c r="B138" i="2"/>
  <c r="A138" i="2"/>
  <c r="B137" i="2"/>
  <c r="A137" i="2"/>
  <c r="B136" i="2"/>
  <c r="A136" i="2"/>
  <c r="A198" i="2"/>
  <c r="B198" i="2"/>
  <c r="A199" i="2"/>
  <c r="B199" i="2"/>
  <c r="A200" i="2"/>
  <c r="B200" i="2"/>
  <c r="A201" i="2"/>
  <c r="B201" i="2"/>
  <c r="A202" i="2"/>
  <c r="B202" i="2"/>
  <c r="A203" i="2"/>
  <c r="B203" i="2"/>
  <c r="A204" i="2"/>
  <c r="B204" i="2"/>
  <c r="A205" i="2"/>
  <c r="B205" i="2"/>
  <c r="A206" i="2"/>
  <c r="B206" i="2"/>
  <c r="A207" i="2"/>
  <c r="B207" i="2"/>
  <c r="A208" i="2"/>
  <c r="B208" i="2"/>
  <c r="A209" i="2"/>
  <c r="B209" i="2"/>
  <c r="A210" i="2"/>
  <c r="B210" i="2"/>
  <c r="A211" i="2"/>
  <c r="B211" i="2"/>
  <c r="A212" i="2"/>
  <c r="B212" i="2"/>
  <c r="A213" i="2"/>
  <c r="B213" i="2"/>
  <c r="A214" i="2"/>
  <c r="B214" i="2"/>
  <c r="A215" i="2"/>
  <c r="B215" i="2"/>
  <c r="A216" i="2"/>
  <c r="B216" i="2"/>
  <c r="A217" i="2"/>
  <c r="B217" i="2"/>
  <c r="A218" i="2"/>
  <c r="B218" i="2"/>
  <c r="A219" i="2"/>
  <c r="B219" i="2"/>
  <c r="A220" i="2"/>
  <c r="B220" i="2"/>
  <c r="A221" i="2"/>
  <c r="B221" i="2"/>
  <c r="A222" i="2"/>
  <c r="B222" i="2"/>
  <c r="A223" i="2"/>
  <c r="B223" i="2"/>
  <c r="A224" i="2"/>
  <c r="B224" i="2"/>
  <c r="A225" i="2"/>
  <c r="B225" i="2"/>
  <c r="A226" i="2"/>
  <c r="B226" i="2"/>
  <c r="A227" i="2"/>
  <c r="B227" i="2"/>
  <c r="A228" i="2"/>
  <c r="B228" i="2"/>
  <c r="A229" i="2"/>
  <c r="B229" i="2"/>
  <c r="A230" i="2"/>
  <c r="B230" i="2"/>
  <c r="A231" i="2"/>
  <c r="B231" i="2"/>
  <c r="A232" i="2"/>
  <c r="B232" i="2"/>
  <c r="A233" i="2"/>
  <c r="B233" i="2"/>
  <c r="A234" i="2"/>
  <c r="B234" i="2"/>
  <c r="A235" i="2"/>
  <c r="B235" i="2"/>
  <c r="A236" i="2"/>
  <c r="B236" i="2"/>
  <c r="A237" i="2"/>
  <c r="B237" i="2"/>
  <c r="A238" i="2"/>
  <c r="B238" i="2"/>
  <c r="A239" i="2"/>
  <c r="B239" i="2"/>
  <c r="A240" i="2"/>
  <c r="B240" i="2"/>
  <c r="A241" i="2"/>
  <c r="B241" i="2"/>
  <c r="A242" i="2"/>
  <c r="B242" i="2"/>
  <c r="A243" i="2"/>
  <c r="B243" i="2"/>
  <c r="G133" i="2"/>
  <c r="F133" i="2"/>
  <c r="C133" i="2"/>
  <c r="D133" i="2"/>
  <c r="H133" i="2"/>
  <c r="F129" i="2"/>
  <c r="C129" i="2"/>
  <c r="D129" i="2"/>
  <c r="G129" i="2"/>
  <c r="H129" i="2"/>
  <c r="F118" i="2"/>
  <c r="C118" i="2"/>
  <c r="D118" i="2"/>
  <c r="G118" i="2"/>
  <c r="H118" i="2"/>
  <c r="F114" i="2"/>
  <c r="C114" i="2"/>
  <c r="D114" i="2"/>
  <c r="G114" i="2"/>
  <c r="H114" i="2"/>
  <c r="C103" i="2"/>
  <c r="D103" i="2"/>
  <c r="F102" i="2"/>
  <c r="F103" i="2"/>
  <c r="G103" i="2"/>
  <c r="H99" i="2"/>
  <c r="G99" i="2"/>
  <c r="F99" i="2"/>
  <c r="D99" i="2"/>
  <c r="C99" i="2"/>
  <c r="H132" i="2"/>
  <c r="H131" i="2"/>
  <c r="H117" i="2"/>
  <c r="H116" i="2"/>
  <c r="H103" i="2"/>
  <c r="H102" i="2"/>
  <c r="H101" i="2"/>
  <c r="G88" i="2"/>
  <c r="F88" i="2"/>
  <c r="D88" i="2"/>
  <c r="C87" i="2"/>
  <c r="C88" i="2"/>
  <c r="C84" i="2"/>
  <c r="D84" i="2"/>
  <c r="F84" i="2"/>
  <c r="G84" i="2"/>
  <c r="H84" i="2"/>
  <c r="H88" i="2"/>
  <c r="H87" i="2"/>
  <c r="H86" i="2"/>
  <c r="C73" i="2"/>
  <c r="C72" i="2"/>
  <c r="H73" i="2"/>
  <c r="H72" i="2"/>
  <c r="H71" i="2"/>
  <c r="H58" i="2"/>
  <c r="H57" i="2"/>
  <c r="H56" i="2"/>
  <c r="H43" i="2"/>
  <c r="H42" i="2"/>
  <c r="H41" i="2"/>
  <c r="H28" i="2"/>
  <c r="H27" i="2"/>
  <c r="H26" i="2"/>
  <c r="H46" i="2"/>
  <c r="H69" i="2"/>
  <c r="G73" i="2"/>
  <c r="G69" i="2"/>
  <c r="F73" i="2"/>
  <c r="F69" i="2"/>
  <c r="D73" i="2"/>
  <c r="D69" i="2"/>
  <c r="C69" i="2"/>
  <c r="B129" i="2"/>
  <c r="A129" i="2"/>
  <c r="B133" i="2"/>
  <c r="A133" i="2"/>
  <c r="B118" i="2"/>
  <c r="A118" i="2"/>
  <c r="B114" i="2"/>
  <c r="A114" i="2"/>
  <c r="B99" i="2"/>
  <c r="A99" i="2"/>
  <c r="B103" i="2"/>
  <c r="A103" i="2"/>
  <c r="B88" i="2"/>
  <c r="A88" i="2"/>
  <c r="B84" i="2"/>
  <c r="A84" i="2"/>
  <c r="B73" i="2"/>
  <c r="A73" i="2"/>
  <c r="B69" i="2"/>
  <c r="A69" i="2"/>
  <c r="B58" i="2"/>
  <c r="A58" i="2"/>
  <c r="C58" i="2"/>
  <c r="D58" i="2"/>
  <c r="F58" i="2"/>
  <c r="G58" i="2"/>
  <c r="H54" i="2"/>
  <c r="G54" i="2"/>
  <c r="F54" i="2"/>
  <c r="D54" i="2"/>
  <c r="B54" i="2"/>
  <c r="A54" i="2"/>
  <c r="C54" i="2"/>
  <c r="H39" i="2"/>
  <c r="G43" i="2"/>
  <c r="G39" i="2"/>
  <c r="F43" i="2"/>
  <c r="F39" i="2"/>
  <c r="D43" i="2"/>
  <c r="D39" i="2"/>
  <c r="B43" i="2"/>
  <c r="A43" i="2"/>
  <c r="B39" i="2"/>
  <c r="A39" i="2"/>
  <c r="C43" i="2"/>
  <c r="C39" i="2"/>
  <c r="C40" i="2"/>
  <c r="D28" i="2"/>
  <c r="F28" i="2"/>
  <c r="G28" i="2"/>
  <c r="C28" i="2"/>
  <c r="A28" i="2"/>
  <c r="B28" i="2"/>
  <c r="D14" i="2"/>
  <c r="D4" i="2"/>
  <c r="D3" i="2"/>
  <c r="D2" i="2"/>
  <c r="C3" i="2"/>
  <c r="C4" i="2"/>
  <c r="E4" i="2"/>
  <c r="E3" i="2"/>
  <c r="E2" i="2"/>
  <c r="C2" i="2"/>
  <c r="G2" i="2"/>
  <c r="K45" i="1" l="1"/>
  <c r="M45" i="1" s="1"/>
  <c r="L45" i="1"/>
  <c r="K40" i="1"/>
  <c r="L40" i="1" s="1"/>
  <c r="M40" i="1" l="1"/>
  <c r="M109" i="1"/>
  <c r="M106" i="1"/>
  <c r="L109" i="1"/>
  <c r="L106" i="1"/>
  <c r="C73" i="1" l="1"/>
  <c r="D73" i="1"/>
  <c r="L73" i="1" s="1"/>
  <c r="E73" i="1"/>
  <c r="F73" i="1"/>
  <c r="K73" i="1" s="1"/>
  <c r="C74" i="1"/>
  <c r="D74" i="1"/>
  <c r="L74" i="1" s="1"/>
  <c r="E74" i="1"/>
  <c r="F74" i="1"/>
  <c r="K74" i="1" s="1"/>
  <c r="M74" i="1" s="1"/>
  <c r="D72" i="1"/>
  <c r="E72" i="1"/>
  <c r="F72" i="1"/>
  <c r="C72" i="1"/>
  <c r="K72" i="1" s="1"/>
  <c r="C60" i="1"/>
  <c r="D60" i="1"/>
  <c r="E60" i="1"/>
  <c r="F60" i="1"/>
  <c r="K60" i="1" s="1"/>
  <c r="C61" i="1"/>
  <c r="D61" i="1"/>
  <c r="E61" i="1"/>
  <c r="F61" i="1"/>
  <c r="K61" i="1" s="1"/>
  <c r="C62" i="1"/>
  <c r="D62" i="1"/>
  <c r="E62" i="1"/>
  <c r="F62" i="1"/>
  <c r="K62" i="1" s="1"/>
  <c r="C63" i="1"/>
  <c r="D63" i="1"/>
  <c r="E63" i="1"/>
  <c r="F63" i="1"/>
  <c r="K63" i="1" s="1"/>
  <c r="C64" i="1"/>
  <c r="D64" i="1"/>
  <c r="E64" i="1"/>
  <c r="F64" i="1"/>
  <c r="K64" i="1" s="1"/>
  <c r="C65" i="1"/>
  <c r="D65" i="1"/>
  <c r="E65" i="1"/>
  <c r="F65" i="1"/>
  <c r="K65" i="1" s="1"/>
  <c r="C66" i="1"/>
  <c r="D66" i="1"/>
  <c r="E66" i="1"/>
  <c r="F66" i="1"/>
  <c r="K66" i="1" s="1"/>
  <c r="C67" i="1"/>
  <c r="D67" i="1"/>
  <c r="L67" i="1" s="1"/>
  <c r="E67" i="1"/>
  <c r="F67" i="1"/>
  <c r="K67" i="1" s="1"/>
  <c r="C68" i="1"/>
  <c r="D68" i="1"/>
  <c r="E68" i="1"/>
  <c r="F68" i="1"/>
  <c r="K68" i="1" s="1"/>
  <c r="C69" i="1"/>
  <c r="D69" i="1"/>
  <c r="L69" i="1" s="1"/>
  <c r="E69" i="1"/>
  <c r="F69" i="1"/>
  <c r="K69" i="1" s="1"/>
  <c r="M69" i="1" s="1"/>
  <c r="C70" i="1"/>
  <c r="D70" i="1"/>
  <c r="L70" i="1" s="1"/>
  <c r="E70" i="1"/>
  <c r="F70" i="1"/>
  <c r="K70" i="1" s="1"/>
  <c r="D59" i="1"/>
  <c r="E59" i="1"/>
  <c r="F59" i="1"/>
  <c r="C59" i="1"/>
  <c r="L65" i="1"/>
  <c r="L61" i="1"/>
  <c r="L60" i="1" l="1"/>
  <c r="M67" i="1"/>
  <c r="L59" i="1"/>
  <c r="L63" i="1"/>
  <c r="M63" i="1" s="1"/>
  <c r="M73" i="1"/>
  <c r="L68" i="1"/>
  <c r="M68" i="1" s="1"/>
  <c r="L66" i="1"/>
  <c r="M66" i="1" s="1"/>
  <c r="L64" i="1"/>
  <c r="M64" i="1" s="1"/>
  <c r="K59" i="1"/>
  <c r="L72" i="1"/>
  <c r="M72" i="1" s="1"/>
  <c r="L62" i="1"/>
  <c r="M62" i="1" s="1"/>
  <c r="M61" i="1"/>
  <c r="M60" i="1"/>
  <c r="M70" i="1"/>
  <c r="M65" i="1"/>
  <c r="M59" i="1" l="1"/>
  <c r="D242" i="2"/>
  <c r="D240" i="2"/>
  <c r="D238" i="2"/>
  <c r="D236" i="2"/>
  <c r="D233" i="2"/>
  <c r="D234" i="2"/>
  <c r="D232" i="2"/>
  <c r="D229" i="2"/>
  <c r="D230" i="2"/>
  <c r="D227" i="2"/>
  <c r="D228" i="2"/>
  <c r="D225" i="2"/>
  <c r="D226" i="2"/>
  <c r="D223" i="2"/>
  <c r="D224" i="2"/>
  <c r="D221" i="2"/>
  <c r="D222" i="2"/>
  <c r="D219" i="2"/>
  <c r="D220" i="2"/>
  <c r="D218" i="2"/>
  <c r="D217" i="2"/>
  <c r="D216" i="2"/>
  <c r="D215" i="2"/>
  <c r="D214" i="2"/>
  <c r="D213" i="2"/>
  <c r="D212" i="2"/>
  <c r="D211" i="2"/>
  <c r="D243" i="2"/>
  <c r="C243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G239" i="2"/>
  <c r="G240" i="2"/>
  <c r="G241" i="2"/>
  <c r="G242" i="2"/>
  <c r="G235" i="2"/>
  <c r="G236" i="2"/>
  <c r="G237" i="2"/>
  <c r="G238" i="2"/>
  <c r="G231" i="2"/>
  <c r="G232" i="2"/>
  <c r="G233" i="2"/>
  <c r="G234" i="2"/>
  <c r="G227" i="2"/>
  <c r="G228" i="2"/>
  <c r="G229" i="2"/>
  <c r="G230" i="2"/>
  <c r="G223" i="2"/>
  <c r="G224" i="2"/>
  <c r="G225" i="2"/>
  <c r="G226" i="2"/>
  <c r="G219" i="2"/>
  <c r="G220" i="2"/>
  <c r="G221" i="2"/>
  <c r="G222" i="2"/>
  <c r="G215" i="2"/>
  <c r="G216" i="2"/>
  <c r="G217" i="2"/>
  <c r="G218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3" i="2"/>
  <c r="H214" i="2"/>
  <c r="H211" i="2"/>
  <c r="H212" i="2"/>
  <c r="G211" i="2"/>
  <c r="G212" i="2"/>
  <c r="G213" i="2"/>
  <c r="G214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H209" i="2"/>
  <c r="H208" i="2"/>
  <c r="H207" i="2"/>
  <c r="H206" i="2"/>
  <c r="H205" i="2"/>
  <c r="H204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D207" i="2"/>
  <c r="D208" i="2"/>
  <c r="D209" i="2"/>
  <c r="D204" i="2"/>
  <c r="D205" i="2"/>
  <c r="D206" i="2"/>
  <c r="G204" i="2"/>
  <c r="G205" i="2"/>
  <c r="G206" i="2"/>
  <c r="G207" i="2"/>
  <c r="G208" i="2"/>
  <c r="G209" i="2"/>
  <c r="H201" i="2"/>
  <c r="H202" i="2"/>
  <c r="H203" i="2"/>
  <c r="H198" i="2"/>
  <c r="H199" i="2"/>
  <c r="H200" i="2"/>
  <c r="G198" i="2"/>
  <c r="G199" i="2"/>
  <c r="G200" i="2"/>
  <c r="G201" i="2"/>
  <c r="G202" i="2"/>
  <c r="G203" i="2"/>
  <c r="C207" i="2"/>
  <c r="C208" i="2"/>
  <c r="C209" i="2"/>
  <c r="C204" i="2"/>
  <c r="C205" i="2"/>
  <c r="C206" i="2"/>
  <c r="D201" i="2"/>
  <c r="D202" i="2"/>
  <c r="D203" i="2"/>
  <c r="D198" i="2"/>
  <c r="D199" i="2"/>
  <c r="D200" i="2"/>
  <c r="C201" i="2"/>
  <c r="C202" i="2"/>
  <c r="C203" i="2"/>
  <c r="C198" i="2"/>
  <c r="C199" i="2"/>
  <c r="C200" i="2"/>
  <c r="D135" i="2"/>
  <c r="A134" i="2"/>
  <c r="B134" i="2"/>
  <c r="A135" i="2"/>
  <c r="B135" i="2"/>
  <c r="D132" i="2"/>
  <c r="D131" i="2"/>
  <c r="D117" i="2"/>
  <c r="D116" i="2"/>
  <c r="D102" i="2"/>
  <c r="D101" i="2"/>
  <c r="D87" i="2"/>
  <c r="D86" i="2"/>
  <c r="D72" i="2"/>
  <c r="D71" i="2"/>
  <c r="D57" i="2"/>
  <c r="D56" i="2"/>
  <c r="D42" i="2"/>
  <c r="D41" i="2"/>
  <c r="C135" i="2"/>
  <c r="C134" i="2"/>
  <c r="D120" i="2"/>
  <c r="D121" i="2"/>
  <c r="D122" i="2"/>
  <c r="D123" i="2"/>
  <c r="D124" i="2"/>
  <c r="D125" i="2"/>
  <c r="D126" i="2"/>
  <c r="D127" i="2"/>
  <c r="D128" i="2"/>
  <c r="D130" i="2"/>
  <c r="D119" i="2"/>
  <c r="D105" i="2"/>
  <c r="D106" i="2"/>
  <c r="D107" i="2"/>
  <c r="D108" i="2"/>
  <c r="D109" i="2"/>
  <c r="D110" i="2"/>
  <c r="D111" i="2"/>
  <c r="D112" i="2"/>
  <c r="D113" i="2"/>
  <c r="D115" i="2"/>
  <c r="D104" i="2"/>
  <c r="D90" i="2"/>
  <c r="D91" i="2"/>
  <c r="D92" i="2"/>
  <c r="D93" i="2"/>
  <c r="D94" i="2"/>
  <c r="D95" i="2"/>
  <c r="D96" i="2"/>
  <c r="D97" i="2"/>
  <c r="D98" i="2"/>
  <c r="D100" i="2"/>
  <c r="D89" i="2"/>
  <c r="D74" i="2"/>
  <c r="D75" i="2"/>
  <c r="D76" i="2"/>
  <c r="D77" i="2"/>
  <c r="D78" i="2"/>
  <c r="D79" i="2"/>
  <c r="D80" i="2"/>
  <c r="D81" i="2"/>
  <c r="D82" i="2"/>
  <c r="D83" i="2"/>
  <c r="D85" i="2"/>
  <c r="D60" i="2"/>
  <c r="D61" i="2"/>
  <c r="D62" i="2"/>
  <c r="D63" i="2"/>
  <c r="D64" i="2"/>
  <c r="D65" i="2"/>
  <c r="D66" i="2"/>
  <c r="D67" i="2"/>
  <c r="D68" i="2"/>
  <c r="D70" i="2"/>
  <c r="D59" i="2"/>
  <c r="D45" i="2"/>
  <c r="D46" i="2"/>
  <c r="D47" i="2"/>
  <c r="D48" i="2"/>
  <c r="D49" i="2"/>
  <c r="D50" i="2"/>
  <c r="D51" i="2"/>
  <c r="D52" i="2"/>
  <c r="D53" i="2"/>
  <c r="D55" i="2"/>
  <c r="D44" i="2"/>
  <c r="D30" i="2"/>
  <c r="D31" i="2"/>
  <c r="D32" i="2"/>
  <c r="D33" i="2"/>
  <c r="D34" i="2"/>
  <c r="D35" i="2"/>
  <c r="D36" i="2"/>
  <c r="D37" i="2"/>
  <c r="D38" i="2"/>
  <c r="D40" i="2"/>
  <c r="D29" i="2"/>
  <c r="D15" i="2"/>
  <c r="D27" i="2"/>
  <c r="D26" i="2"/>
  <c r="D16" i="2"/>
  <c r="D17" i="2"/>
  <c r="D18" i="2"/>
  <c r="D19" i="2"/>
  <c r="D20" i="2"/>
  <c r="D21" i="2"/>
  <c r="D22" i="2"/>
  <c r="D23" i="2"/>
  <c r="D24" i="2"/>
  <c r="D25" i="2"/>
  <c r="G120" i="2"/>
  <c r="G121" i="2"/>
  <c r="G122" i="2"/>
  <c r="G123" i="2"/>
  <c r="G124" i="2"/>
  <c r="G125" i="2"/>
  <c r="G126" i="2"/>
  <c r="G127" i="2"/>
  <c r="G128" i="2"/>
  <c r="G130" i="2"/>
  <c r="G131" i="2"/>
  <c r="G132" i="2"/>
  <c r="G119" i="2"/>
  <c r="G105" i="2"/>
  <c r="G106" i="2"/>
  <c r="G107" i="2"/>
  <c r="G108" i="2"/>
  <c r="G109" i="2"/>
  <c r="G110" i="2"/>
  <c r="G111" i="2"/>
  <c r="G112" i="2"/>
  <c r="G113" i="2"/>
  <c r="G115" i="2"/>
  <c r="G116" i="2"/>
  <c r="G117" i="2"/>
  <c r="G104" i="2"/>
  <c r="G90" i="2"/>
  <c r="G91" i="2"/>
  <c r="G92" i="2"/>
  <c r="G93" i="2"/>
  <c r="G94" i="2"/>
  <c r="G95" i="2"/>
  <c r="G96" i="2"/>
  <c r="G97" i="2"/>
  <c r="G98" i="2"/>
  <c r="G100" i="2"/>
  <c r="G101" i="2"/>
  <c r="G102" i="2"/>
  <c r="G89" i="2"/>
  <c r="G75" i="2"/>
  <c r="G76" i="2"/>
  <c r="G77" i="2"/>
  <c r="G78" i="2"/>
  <c r="G79" i="2"/>
  <c r="G80" i="2"/>
  <c r="G81" i="2"/>
  <c r="G82" i="2"/>
  <c r="G83" i="2"/>
  <c r="G85" i="2"/>
  <c r="G86" i="2"/>
  <c r="G87" i="2"/>
  <c r="G74" i="2"/>
  <c r="G60" i="2"/>
  <c r="G61" i="2"/>
  <c r="G62" i="2"/>
  <c r="G63" i="2"/>
  <c r="G64" i="2"/>
  <c r="G65" i="2"/>
  <c r="G66" i="2"/>
  <c r="G67" i="2"/>
  <c r="G68" i="2"/>
  <c r="G70" i="2"/>
  <c r="G71" i="2"/>
  <c r="G72" i="2"/>
  <c r="G59" i="2"/>
  <c r="G45" i="2"/>
  <c r="G46" i="2"/>
  <c r="G47" i="2"/>
  <c r="G48" i="2"/>
  <c r="G49" i="2"/>
  <c r="G50" i="2"/>
  <c r="G51" i="2"/>
  <c r="G52" i="2"/>
  <c r="G53" i="2"/>
  <c r="G55" i="2"/>
  <c r="G56" i="2"/>
  <c r="G57" i="2"/>
  <c r="G44" i="2"/>
  <c r="G29" i="2"/>
  <c r="G30" i="2"/>
  <c r="G31" i="2"/>
  <c r="G32" i="2"/>
  <c r="G33" i="2"/>
  <c r="G34" i="2"/>
  <c r="G35" i="2"/>
  <c r="G36" i="2"/>
  <c r="G37" i="2"/>
  <c r="G38" i="2"/>
  <c r="G40" i="2"/>
  <c r="G41" i="2"/>
  <c r="G42" i="2"/>
  <c r="G16" i="2"/>
  <c r="G17" i="2"/>
  <c r="G18" i="2"/>
  <c r="G19" i="2"/>
  <c r="G20" i="2"/>
  <c r="G21" i="2"/>
  <c r="G22" i="2"/>
  <c r="G23" i="2"/>
  <c r="G24" i="2"/>
  <c r="G25" i="2"/>
  <c r="G26" i="2"/>
  <c r="G27" i="2"/>
  <c r="G15" i="2"/>
  <c r="F132" i="2"/>
  <c r="F131" i="2"/>
  <c r="F130" i="2"/>
  <c r="F128" i="2"/>
  <c r="F127" i="2"/>
  <c r="F126" i="2"/>
  <c r="F125" i="2"/>
  <c r="F124" i="2"/>
  <c r="F123" i="2"/>
  <c r="F122" i="2"/>
  <c r="F121" i="2"/>
  <c r="F120" i="2"/>
  <c r="F119" i="2"/>
  <c r="F117" i="2"/>
  <c r="F116" i="2"/>
  <c r="F115" i="2"/>
  <c r="F113" i="2"/>
  <c r="F112" i="2"/>
  <c r="F111" i="2"/>
  <c r="F110" i="2"/>
  <c r="F109" i="2"/>
  <c r="F108" i="2"/>
  <c r="F107" i="2"/>
  <c r="F106" i="2"/>
  <c r="F105" i="2"/>
  <c r="F104" i="2"/>
  <c r="F101" i="2"/>
  <c r="F100" i="2"/>
  <c r="F98" i="2"/>
  <c r="F97" i="2"/>
  <c r="F96" i="2"/>
  <c r="F95" i="2"/>
  <c r="F94" i="2"/>
  <c r="F93" i="2"/>
  <c r="F92" i="2"/>
  <c r="F91" i="2"/>
  <c r="F90" i="2"/>
  <c r="F89" i="2"/>
  <c r="F87" i="2"/>
  <c r="F86" i="2"/>
  <c r="F85" i="2"/>
  <c r="F83" i="2"/>
  <c r="F82" i="2"/>
  <c r="F81" i="2"/>
  <c r="F80" i="2"/>
  <c r="F79" i="2"/>
  <c r="F78" i="2"/>
  <c r="F77" i="2"/>
  <c r="F76" i="2"/>
  <c r="F75" i="2"/>
  <c r="F74" i="2"/>
  <c r="F72" i="2"/>
  <c r="F71" i="2"/>
  <c r="F70" i="2"/>
  <c r="F68" i="2"/>
  <c r="F67" i="2"/>
  <c r="F66" i="2"/>
  <c r="F65" i="2"/>
  <c r="F64" i="2"/>
  <c r="F63" i="2"/>
  <c r="F62" i="2"/>
  <c r="F61" i="2"/>
  <c r="F60" i="2"/>
  <c r="F59" i="2"/>
  <c r="F57" i="2"/>
  <c r="F56" i="2"/>
  <c r="F55" i="2"/>
  <c r="F53" i="2"/>
  <c r="F52" i="2"/>
  <c r="F51" i="2"/>
  <c r="F50" i="2"/>
  <c r="F49" i="2"/>
  <c r="F48" i="2"/>
  <c r="F47" i="2"/>
  <c r="F46" i="2"/>
  <c r="F45" i="2"/>
  <c r="F44" i="2"/>
  <c r="F42" i="2"/>
  <c r="F41" i="2"/>
  <c r="F40" i="2"/>
  <c r="F38" i="2"/>
  <c r="F37" i="2"/>
  <c r="F36" i="2"/>
  <c r="F35" i="2"/>
  <c r="F34" i="2"/>
  <c r="F33" i="2"/>
  <c r="F32" i="2"/>
  <c r="F31" i="2"/>
  <c r="F30" i="2"/>
  <c r="F29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A96" i="2"/>
  <c r="B96" i="2"/>
  <c r="A97" i="2"/>
  <c r="B97" i="2"/>
  <c r="A98" i="2"/>
  <c r="B98" i="2"/>
  <c r="A100" i="2"/>
  <c r="B100" i="2"/>
  <c r="A101" i="2"/>
  <c r="B101" i="2"/>
  <c r="A102" i="2"/>
  <c r="B102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A112" i="2"/>
  <c r="B112" i="2"/>
  <c r="A113" i="2"/>
  <c r="B113" i="2"/>
  <c r="A115" i="2"/>
  <c r="B115" i="2"/>
  <c r="A116" i="2"/>
  <c r="B116" i="2"/>
  <c r="A117" i="2"/>
  <c r="B117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30" i="2"/>
  <c r="B130" i="2"/>
  <c r="A131" i="2"/>
  <c r="B131" i="2"/>
  <c r="A132" i="2"/>
  <c r="B132" i="2"/>
  <c r="C132" i="2"/>
  <c r="C131" i="2"/>
  <c r="C130" i="2"/>
  <c r="C128" i="2"/>
  <c r="C127" i="2"/>
  <c r="C126" i="2"/>
  <c r="C125" i="2"/>
  <c r="C124" i="2"/>
  <c r="C123" i="2"/>
  <c r="C122" i="2"/>
  <c r="C121" i="2"/>
  <c r="C120" i="2"/>
  <c r="C119" i="2"/>
  <c r="H130" i="2"/>
  <c r="H128" i="2"/>
  <c r="H127" i="2"/>
  <c r="H126" i="2"/>
  <c r="H125" i="2"/>
  <c r="H124" i="2"/>
  <c r="H123" i="2"/>
  <c r="H122" i="2"/>
  <c r="H121" i="2"/>
  <c r="H120" i="2"/>
  <c r="H119" i="2"/>
  <c r="H115" i="2"/>
  <c r="H113" i="2"/>
  <c r="H112" i="2"/>
  <c r="H111" i="2"/>
  <c r="H110" i="2"/>
  <c r="H109" i="2"/>
  <c r="H108" i="2"/>
  <c r="H107" i="2"/>
  <c r="H106" i="2"/>
  <c r="H105" i="2"/>
  <c r="H104" i="2"/>
  <c r="H100" i="2"/>
  <c r="H98" i="2"/>
  <c r="H97" i="2"/>
  <c r="H96" i="2"/>
  <c r="H95" i="2"/>
  <c r="H94" i="2"/>
  <c r="H93" i="2"/>
  <c r="H92" i="2"/>
  <c r="H91" i="2"/>
  <c r="H90" i="2"/>
  <c r="H89" i="2"/>
  <c r="H85" i="2"/>
  <c r="H83" i="2"/>
  <c r="H82" i="2"/>
  <c r="H81" i="2"/>
  <c r="H80" i="2"/>
  <c r="H79" i="2"/>
  <c r="H78" i="2"/>
  <c r="H77" i="2"/>
  <c r="H76" i="2"/>
  <c r="H75" i="2"/>
  <c r="H74" i="2"/>
  <c r="H70" i="2"/>
  <c r="H68" i="2"/>
  <c r="H67" i="2"/>
  <c r="H66" i="2"/>
  <c r="H65" i="2"/>
  <c r="H64" i="2"/>
  <c r="H63" i="2"/>
  <c r="H62" i="2"/>
  <c r="H61" i="2"/>
  <c r="H60" i="2"/>
  <c r="H59" i="2"/>
  <c r="H55" i="2"/>
  <c r="H53" i="2"/>
  <c r="H52" i="2"/>
  <c r="H51" i="2"/>
  <c r="H50" i="2"/>
  <c r="H49" i="2"/>
  <c r="H48" i="2"/>
  <c r="H47" i="2"/>
  <c r="H45" i="2"/>
  <c r="H44" i="2"/>
  <c r="H40" i="2"/>
  <c r="H38" i="2"/>
  <c r="H37" i="2"/>
  <c r="H36" i="2"/>
  <c r="H35" i="2"/>
  <c r="H34" i="2"/>
  <c r="H33" i="2"/>
  <c r="H32" i="2"/>
  <c r="H31" i="2"/>
  <c r="H30" i="2"/>
  <c r="H29" i="2"/>
  <c r="C117" i="2"/>
  <c r="C116" i="2"/>
  <c r="C115" i="2"/>
  <c r="C113" i="2"/>
  <c r="C112" i="2"/>
  <c r="C111" i="2"/>
  <c r="C110" i="2"/>
  <c r="C109" i="2"/>
  <c r="C108" i="2"/>
  <c r="C107" i="2"/>
  <c r="C106" i="2"/>
  <c r="C105" i="2"/>
  <c r="C104" i="2"/>
  <c r="C102" i="2"/>
  <c r="C101" i="2"/>
  <c r="C100" i="2"/>
  <c r="C98" i="2"/>
  <c r="C97" i="2"/>
  <c r="C96" i="2"/>
  <c r="C95" i="2"/>
  <c r="C94" i="2"/>
  <c r="C93" i="2"/>
  <c r="C92" i="2"/>
  <c r="C91" i="2"/>
  <c r="C90" i="2"/>
  <c r="C89" i="2"/>
  <c r="C86" i="2"/>
  <c r="C85" i="2"/>
  <c r="C83" i="2"/>
  <c r="C82" i="2"/>
  <c r="C81" i="2"/>
  <c r="C80" i="2"/>
  <c r="C79" i="2"/>
  <c r="C78" i="2"/>
  <c r="C77" i="2"/>
  <c r="C76" i="2"/>
  <c r="C75" i="2"/>
  <c r="C74" i="2"/>
  <c r="C71" i="2"/>
  <c r="C70" i="2"/>
  <c r="C68" i="2"/>
  <c r="C67" i="2"/>
  <c r="C66" i="2"/>
  <c r="C65" i="2"/>
  <c r="C64" i="2"/>
  <c r="C63" i="2"/>
  <c r="C62" i="2"/>
  <c r="C61" i="2"/>
  <c r="C60" i="2"/>
  <c r="C59" i="2"/>
  <c r="C57" i="2"/>
  <c r="C56" i="2"/>
  <c r="C55" i="2"/>
  <c r="C53" i="2"/>
  <c r="C52" i="2"/>
  <c r="C51" i="2"/>
  <c r="C50" i="2"/>
  <c r="C49" i="2"/>
  <c r="C48" i="2"/>
  <c r="C47" i="2"/>
  <c r="C46" i="2"/>
  <c r="C45" i="2"/>
  <c r="C44" i="2"/>
  <c r="C42" i="2"/>
  <c r="C41" i="2"/>
  <c r="C38" i="2"/>
  <c r="C37" i="2"/>
  <c r="C36" i="2"/>
  <c r="C35" i="2"/>
  <c r="C34" i="2"/>
  <c r="C33" i="2"/>
  <c r="C32" i="2"/>
  <c r="C31" i="2"/>
  <c r="C30" i="2"/>
  <c r="C29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H25" i="2"/>
  <c r="H16" i="2"/>
  <c r="H17" i="2"/>
  <c r="H18" i="2"/>
  <c r="H19" i="2"/>
  <c r="H20" i="2"/>
  <c r="H21" i="2"/>
  <c r="H22" i="2"/>
  <c r="H23" i="2"/>
  <c r="H24" i="2"/>
  <c r="H15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40" i="2"/>
  <c r="B40" i="2"/>
  <c r="A41" i="2"/>
  <c r="B41" i="2"/>
  <c r="A42" i="2"/>
  <c r="B42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5" i="2"/>
  <c r="B55" i="2"/>
  <c r="A56" i="2"/>
  <c r="B56" i="2"/>
  <c r="A57" i="2"/>
  <c r="B57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70" i="2"/>
  <c r="B70" i="2"/>
  <c r="A71" i="2"/>
  <c r="B71" i="2"/>
  <c r="A72" i="2"/>
  <c r="B72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5" i="2"/>
  <c r="B85" i="2"/>
  <c r="A86" i="2"/>
  <c r="B86" i="2"/>
  <c r="A87" i="2"/>
  <c r="B87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B14" i="2"/>
  <c r="A14" i="2"/>
  <c r="H2" i="2"/>
  <c r="C14" i="2"/>
  <c r="D13" i="2"/>
  <c r="D12" i="2"/>
  <c r="D11" i="2"/>
  <c r="D10" i="2"/>
  <c r="D9" i="2"/>
  <c r="D8" i="2"/>
  <c r="D7" i="2"/>
  <c r="D6" i="2"/>
  <c r="D5" i="2"/>
  <c r="E12" i="2"/>
  <c r="E13" i="2"/>
  <c r="E11" i="2"/>
  <c r="E9" i="2"/>
  <c r="E10" i="2"/>
  <c r="E8" i="2"/>
  <c r="E6" i="2"/>
  <c r="E7" i="2"/>
  <c r="E5" i="2"/>
  <c r="G13" i="2"/>
  <c r="G12" i="2"/>
  <c r="G11" i="2"/>
  <c r="G10" i="2"/>
  <c r="G9" i="2"/>
  <c r="G8" i="2"/>
  <c r="G7" i="2"/>
  <c r="G6" i="2"/>
  <c r="G5" i="2"/>
  <c r="B5" i="2"/>
  <c r="B6" i="2"/>
  <c r="B7" i="2"/>
  <c r="B8" i="2"/>
  <c r="B9" i="2"/>
  <c r="B10" i="2"/>
  <c r="B11" i="2"/>
  <c r="B12" i="2"/>
  <c r="B13" i="2"/>
  <c r="A5" i="2"/>
  <c r="A6" i="2"/>
  <c r="A7" i="2"/>
  <c r="A8" i="2"/>
  <c r="A9" i="2"/>
  <c r="A10" i="2"/>
  <c r="A11" i="2"/>
  <c r="A12" i="2"/>
  <c r="A13" i="2"/>
  <c r="H8" i="2"/>
  <c r="H9" i="2"/>
  <c r="H10" i="2"/>
  <c r="H11" i="2"/>
  <c r="H12" i="2"/>
  <c r="H13" i="2"/>
  <c r="H5" i="2"/>
  <c r="H6" i="2"/>
  <c r="H7" i="2"/>
  <c r="H3" i="2"/>
  <c r="H4" i="2"/>
  <c r="G4" i="2"/>
  <c r="G3" i="2"/>
  <c r="C12" i="2"/>
  <c r="C13" i="2"/>
  <c r="C11" i="2"/>
  <c r="C9" i="2"/>
  <c r="C10" i="2"/>
  <c r="C8" i="2"/>
  <c r="C6" i="2"/>
  <c r="C7" i="2"/>
  <c r="C5" i="2"/>
  <c r="A3" i="2"/>
  <c r="A4" i="2"/>
  <c r="B3" i="2"/>
  <c r="B4" i="2"/>
  <c r="B2" i="2"/>
  <c r="A2" i="2"/>
  <c r="D241" i="2" l="1"/>
  <c r="D237" i="2"/>
  <c r="D239" i="2"/>
  <c r="D235" i="2"/>
  <c r="D231" i="2"/>
  <c r="L31" i="1" l="1"/>
  <c r="K31" i="1"/>
  <c r="L30" i="1"/>
  <c r="K30" i="1"/>
  <c r="M30" i="1" l="1"/>
  <c r="M31" i="1"/>
  <c r="L44" i="1"/>
  <c r="K44" i="1"/>
  <c r="L43" i="1"/>
  <c r="K43" i="1"/>
  <c r="M43" i="1" l="1"/>
  <c r="M44" i="1"/>
  <c r="K32" i="1"/>
  <c r="L41" i="1"/>
  <c r="K41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L39" i="1" l="1"/>
  <c r="M35" i="1"/>
  <c r="M32" i="1"/>
  <c r="M34" i="1"/>
  <c r="M38" i="1"/>
  <c r="M41" i="1"/>
  <c r="M33" i="1"/>
  <c r="M37" i="1"/>
  <c r="M36" i="1"/>
  <c r="M39" i="1" l="1"/>
</calcChain>
</file>

<file path=xl/sharedStrings.xml><?xml version="1.0" encoding="utf-8"?>
<sst xmlns="http://schemas.openxmlformats.org/spreadsheetml/2006/main" count="338" uniqueCount="118">
  <si>
    <t>Aantal verzekerde werknemers</t>
  </si>
  <si>
    <t>Schadejaar</t>
  </si>
  <si>
    <t>Netto Provisie</t>
  </si>
  <si>
    <t>Netto Uitkeringen</t>
  </si>
  <si>
    <t>Schade
Ratio</t>
  </si>
  <si>
    <t>Kosten
Ratio</t>
  </si>
  <si>
    <t>Combined
Ratio</t>
  </si>
  <si>
    <t>Premiegegevens</t>
  </si>
  <si>
    <t>Bruto 
verdiende premie</t>
  </si>
  <si>
    <t>Netto
verdiende premie</t>
  </si>
  <si>
    <t>Kosten 
incl Provisie</t>
  </si>
  <si>
    <t xml:space="preserve">Technische resultaten </t>
  </si>
  <si>
    <t>Technisch resultaat 
(excl. Beleggings- 
opbrengsten)</t>
  </si>
  <si>
    <t>Statutaire gegevens: technische resultaten per ultimo boekjaar exclusief beleggingsopbrengsten, separaat inzicht in de beleggingsopbengsten</t>
  </si>
  <si>
    <t>Naam entiteit:</t>
  </si>
  <si>
    <t>Relatienummer:</t>
  </si>
  <si>
    <t>Datum:</t>
  </si>
  <si>
    <t>Ingevuld door:</t>
  </si>
  <si>
    <t xml:space="preserve">Voorzieningen </t>
  </si>
  <si>
    <t>Risicomarge</t>
  </si>
  <si>
    <t xml:space="preserve">Schadejaargegevens </t>
  </si>
  <si>
    <t xml:space="preserve">Solvency II/Statutaire gegevens: Verdiende premie (bruto en netto, dwz na aftrek herverzekering), ultimo boekjaar </t>
  </si>
  <si>
    <t xml:space="preserve">Solvency II/ Statutaire gegevens: Best Estimate, Risicomarge  en Balansvoorzieningen, </t>
  </si>
  <si>
    <t>Solvency II</t>
  </si>
  <si>
    <t>Statutair</t>
  </si>
  <si>
    <t>Best Estimate 
VPU</t>
  </si>
  <si>
    <t>Best Estimate 
IBNR</t>
  </si>
  <si>
    <t>Best Estimate premievoorziening</t>
  </si>
  <si>
    <t>Netto
VPU</t>
  </si>
  <si>
    <t>Netto
IBNR</t>
  </si>
  <si>
    <t>Netto 
Overige 
Schadevoorziening</t>
  </si>
  <si>
    <t>Netto 
Overige 
voorziening/
effecten</t>
  </si>
  <si>
    <t>Netto
premievoorziening</t>
  </si>
  <si>
    <t>Netto 
VPU</t>
  </si>
  <si>
    <t>Netto 
IBNR</t>
  </si>
  <si>
    <t>Netto
Overig</t>
  </si>
  <si>
    <t>waarvan Flex:</t>
  </si>
  <si>
    <t>WGA-ERD Totaal inclusief Flex:</t>
  </si>
  <si>
    <t>Toelichting (indien bijzonderheden)</t>
  </si>
  <si>
    <t>Toelichting (verplicht) op aannames Solvency II gegevens (zoals risicomarge, kansen incl uitleg bij afwijkingen tov gehanteerde kansen bij de vaststelling van de statutaire voorziening)</t>
  </si>
  <si>
    <t>Toegerekende Beleggings-
opbrengsten *)</t>
  </si>
  <si>
    <t xml:space="preserve">Toelichting (verplicht) op ontwikkeling en eventuele andere bijzonderheden ratio's. </t>
  </si>
  <si>
    <t xml:space="preserve">Toelichting (verplicht indien aanwezig) op Overige Schadevoorziening en Overige Voorziening/Effecten. </t>
  </si>
  <si>
    <r>
      <t xml:space="preserve">Cijfers per Ultimo </t>
    </r>
    <r>
      <rPr>
        <b/>
        <sz val="8"/>
        <color rgb="FF0000FF"/>
        <rFont val="SansSerif.plain"/>
      </rPr>
      <t>Boekjaa</t>
    </r>
    <r>
      <rPr>
        <sz val="8"/>
        <color rgb="FF0000FF"/>
        <rFont val="SansSerif.plain"/>
        <family val="2"/>
      </rPr>
      <t>r</t>
    </r>
  </si>
  <si>
    <t>(Prognose)</t>
  </si>
  <si>
    <t>waarvan Flex</t>
  </si>
  <si>
    <t>Naam verzekeraar</t>
  </si>
  <si>
    <t>Vraag</t>
  </si>
  <si>
    <t>Antwoord</t>
  </si>
  <si>
    <t>Relatienummer</t>
  </si>
  <si>
    <t>Boekjaar</t>
  </si>
  <si>
    <t>1.1.1</t>
  </si>
  <si>
    <t>1.1.2</t>
  </si>
  <si>
    <t>1.1.3</t>
  </si>
  <si>
    <t>2.1.2</t>
  </si>
  <si>
    <t>2.1.3</t>
  </si>
  <si>
    <t>1.1.4</t>
  </si>
  <si>
    <t>2.1.5</t>
  </si>
  <si>
    <t>2.1.6</t>
  </si>
  <si>
    <t>2.2.1</t>
  </si>
  <si>
    <t>3.2.1</t>
  </si>
  <si>
    <t>3.2.2</t>
  </si>
  <si>
    <t>3.3.1</t>
  </si>
  <si>
    <t>3.3.2</t>
  </si>
  <si>
    <t>4.1.2</t>
  </si>
  <si>
    <t>4.1.3</t>
  </si>
  <si>
    <t>4.2.2</t>
  </si>
  <si>
    <t>4.2.3</t>
  </si>
  <si>
    <t>4.3.1</t>
  </si>
  <si>
    <t>5.1.2</t>
  </si>
  <si>
    <t>5.2.2</t>
  </si>
  <si>
    <t>5.3.1</t>
  </si>
  <si>
    <t>Variabele</t>
  </si>
  <si>
    <t>Categorie</t>
  </si>
  <si>
    <t>Balans</t>
  </si>
  <si>
    <t xml:space="preserve">WGA-ERD Gegevens Uitvraag 2020 (cijfers per ultimo boekjaar 2019 in 1000 Euro's) </t>
  </si>
  <si>
    <t>Solvency II gegevens</t>
  </si>
  <si>
    <t>Boekjaar 2019 - Peildatum 31-12-2019</t>
  </si>
  <si>
    <t xml:space="preserve">Statutaire gegevens </t>
  </si>
  <si>
    <t>Schadejr &lt;2020</t>
  </si>
  <si>
    <t>Schadejr =2020</t>
  </si>
  <si>
    <t>Controle SII</t>
  </si>
  <si>
    <t>Controle Statutair</t>
  </si>
  <si>
    <t>*) Indien beleggingsopbrengsten gesplitst naar schadejaar niet beschikbaar, dan beleggingsopbrengsten 2019 als geheel opnemen in cel F89 resp. F93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</si>
  <si>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</si>
  <si>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</si>
  <si>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</si>
  <si>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</si>
  <si>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</si>
  <si>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</si>
  <si>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</si>
  <si>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</si>
  <si>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</si>
  <si>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</si>
  <si>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</si>
  <si>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</si>
  <si>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</si>
  <si>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</si>
  <si>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</si>
  <si>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</si>
  <si>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</si>
  <si>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</si>
  <si>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</si>
  <si>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</si>
  <si>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</si>
  <si>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</si>
  <si>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</si>
  <si>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</si>
  <si>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</si>
  <si>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</si>
  <si>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</si>
  <si>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3.3.15</t>
  </si>
  <si>
    <t>3.4.1</t>
  </si>
  <si>
    <t>3.4.2</t>
  </si>
  <si>
    <t>4.2.1</t>
  </si>
  <si>
    <t>4.1.1</t>
  </si>
  <si>
    <t>5.1.1</t>
  </si>
  <si>
    <t>5.2.1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</si>
</sst>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FF"/>
      <name val="SansSerif.plain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0000FF"/>
      <name val="SansSerif.plain"/>
    </font>
    <font>
      <i/>
      <sz val="8"/>
      <color rgb="FF0000FF"/>
      <name val="SansSerif.plain"/>
    </font>
    <font>
      <sz val="8"/>
      <color rgb="FF0000FF"/>
      <name val="SansSerif.plain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5">
    <xf numFmtId="0" fontId="0" fillId="0" borderId="0" xfId="0"/>
    <xf numFmtId="0" fontId="4" fillId="2" borderId="2" xfId="0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0" fillId="0" borderId="0" xfId="0" applyFill="1"/>
    <xf numFmtId="0" fontId="4" fillId="2" borderId="14" xfId="0" applyFont="1" applyFill="1" applyBorder="1" applyAlignment="1" applyProtection="1">
      <alignment horizontal="center" vertical="top" wrapText="1"/>
    </xf>
    <xf numFmtId="0" fontId="0" fillId="0" borderId="0" xfId="0" applyBorder="1"/>
    <xf numFmtId="0" fontId="0" fillId="7" borderId="0" xfId="0" applyFill="1"/>
    <xf numFmtId="9" fontId="0" fillId="6" borderId="2" xfId="1" applyFont="1" applyFill="1" applyBorder="1"/>
    <xf numFmtId="9" fontId="0" fillId="6" borderId="2" xfId="0" applyNumberFormat="1" applyFill="1" applyBorder="1"/>
    <xf numFmtId="0" fontId="0" fillId="7" borderId="0" xfId="0" applyFill="1" applyBorder="1"/>
    <xf numFmtId="0" fontId="7" fillId="2" borderId="2" xfId="0" applyFont="1" applyFill="1" applyBorder="1" applyAlignment="1" applyProtection="1">
      <alignment horizontal="center" vertical="top" wrapText="1"/>
    </xf>
    <xf numFmtId="0" fontId="1" fillId="4" borderId="8" xfId="0" applyFont="1" applyFill="1" applyBorder="1"/>
    <xf numFmtId="0" fontId="3" fillId="4" borderId="9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4" fillId="2" borderId="13" xfId="0" applyFont="1" applyFill="1" applyBorder="1" applyAlignment="1" applyProtection="1">
      <alignment horizontal="center" vertical="top" wrapText="1"/>
    </xf>
    <xf numFmtId="0" fontId="4" fillId="2" borderId="15" xfId="0" applyFont="1" applyFill="1" applyBorder="1" applyAlignment="1" applyProtection="1">
      <alignment horizontal="center" vertical="top" wrapText="1"/>
    </xf>
    <xf numFmtId="0" fontId="8" fillId="2" borderId="6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0" fontId="1" fillId="5" borderId="6" xfId="0" applyFont="1" applyFill="1" applyBorder="1"/>
    <xf numFmtId="0" fontId="3" fillId="5" borderId="0" xfId="0" applyFont="1" applyFill="1" applyBorder="1"/>
    <xf numFmtId="0" fontId="1" fillId="5" borderId="0" xfId="0" applyFont="1" applyFill="1" applyBorder="1"/>
    <xf numFmtId="0" fontId="3" fillId="5" borderId="7" xfId="0" applyFont="1" applyFill="1" applyBorder="1"/>
    <xf numFmtId="0" fontId="2" fillId="5" borderId="1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0" fillId="5" borderId="12" xfId="0" applyFill="1" applyBorder="1"/>
    <xf numFmtId="0" fontId="0" fillId="5" borderId="0" xfId="0" applyFill="1" applyBorder="1"/>
    <xf numFmtId="0" fontId="0" fillId="5" borderId="7" xfId="0" applyFill="1" applyBorder="1"/>
    <xf numFmtId="0" fontId="4" fillId="5" borderId="6" xfId="0" applyFont="1" applyFill="1" applyBorder="1" applyAlignment="1" applyProtection="1">
      <alignment horizontal="center" vertical="top" wrapText="1"/>
    </xf>
    <xf numFmtId="9" fontId="0" fillId="5" borderId="0" xfId="1" applyFont="1" applyFill="1" applyBorder="1"/>
    <xf numFmtId="9" fontId="0" fillId="5" borderId="7" xfId="0" applyNumberFormat="1" applyFill="1" applyBorder="1"/>
    <xf numFmtId="0" fontId="0" fillId="5" borderId="6" xfId="0" applyFill="1" applyBorder="1"/>
    <xf numFmtId="0" fontId="8" fillId="5" borderId="6" xfId="0" applyFont="1" applyFill="1" applyBorder="1" applyAlignment="1" applyProtection="1">
      <alignment horizontal="center" vertical="top" wrapText="1"/>
    </xf>
    <xf numFmtId="0" fontId="2" fillId="5" borderId="0" xfId="0" applyFont="1" applyFill="1" applyBorder="1"/>
    <xf numFmtId="0" fontId="6" fillId="5" borderId="6" xfId="0" applyFont="1" applyFill="1" applyBorder="1"/>
    <xf numFmtId="0" fontId="4" fillId="5" borderId="0" xfId="0" applyFont="1" applyFill="1" applyBorder="1" applyAlignment="1" applyProtection="1">
      <alignment horizontal="center" vertical="top" wrapText="1"/>
    </xf>
    <xf numFmtId="0" fontId="8" fillId="5" borderId="0" xfId="0" applyFont="1" applyFill="1" applyBorder="1" applyAlignment="1" applyProtection="1">
      <alignment horizontal="center" vertical="top" wrapText="1"/>
    </xf>
    <xf numFmtId="0" fontId="2" fillId="5" borderId="6" xfId="0" applyFont="1" applyFill="1" applyBorder="1"/>
    <xf numFmtId="0" fontId="8" fillId="5" borderId="11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8" fillId="5" borderId="1" xfId="0" applyFont="1" applyFill="1" applyBorder="1" applyAlignment="1" applyProtection="1">
      <alignment horizontal="left" vertical="top" wrapText="1"/>
    </xf>
    <xf numFmtId="164" fontId="0" fillId="6" borderId="13" xfId="2" applyNumberFormat="1" applyFont="1" applyFill="1" applyBorder="1"/>
    <xf numFmtId="0" fontId="0" fillId="0" borderId="0" xfId="0" applyAlignment="1">
      <alignment vertical="top"/>
    </xf>
    <xf numFmtId="0" fontId="0" fillId="7" borderId="0" xfId="0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top" wrapText="1"/>
    </xf>
    <xf numFmtId="0" fontId="8" fillId="2" borderId="4" xfId="0" applyFont="1" applyFill="1" applyBorder="1" applyAlignment="1" applyProtection="1">
      <alignment horizontal="center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8" fillId="2" borderId="9" xfId="0" applyFont="1" applyFill="1" applyBorder="1" applyAlignment="1" applyProtection="1">
      <alignment horizontal="center" vertical="top" wrapText="1"/>
    </xf>
    <xf numFmtId="0" fontId="8" fillId="2" borderId="1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 applyProtection="1">
      <alignment horizontal="center" vertical="top" wrapText="1"/>
    </xf>
    <xf numFmtId="0" fontId="4" fillId="5" borderId="3" xfId="0" applyFont="1" applyFill="1" applyBorder="1" applyAlignment="1" applyProtection="1">
      <alignment horizontal="center" vertical="top" wrapText="1"/>
    </xf>
    <xf numFmtId="0" fontId="4" fillId="5" borderId="5" xfId="0" applyFont="1" applyFill="1" applyBorder="1" applyAlignment="1" applyProtection="1">
      <alignment horizontal="center" vertical="top" wrapText="1"/>
    </xf>
    <xf numFmtId="0" fontId="4" fillId="5" borderId="4" xfId="0" applyFont="1" applyFill="1" applyBorder="1" applyAlignment="1" applyProtection="1">
      <alignment horizontal="center" vertical="top" wrapText="1"/>
    </xf>
    <xf numFmtId="0" fontId="8" fillId="2" borderId="8" xfId="0" applyFont="1" applyFill="1" applyBorder="1" applyAlignment="1" applyProtection="1">
      <alignment horizontal="center" vertical="top" wrapText="1"/>
    </xf>
    <xf numFmtId="0" fontId="0" fillId="5" borderId="0" xfId="0" applyFill="1"/>
    <xf numFmtId="0" fontId="4" fillId="5" borderId="4" xfId="0" applyFont="1" applyFill="1" applyBorder="1" applyAlignment="1" applyProtection="1">
      <alignment horizontal="left" vertical="top" wrapText="1"/>
    </xf>
    <xf numFmtId="0" fontId="3" fillId="8" borderId="0" xfId="0" applyFont="1" applyFill="1"/>
    <xf numFmtId="0" fontId="2" fillId="5" borderId="9" xfId="0" applyFont="1" applyFill="1" applyBorder="1"/>
    <xf numFmtId="164" fontId="0" fillId="6" borderId="10" xfId="2" applyNumberFormat="1" applyFont="1" applyFill="1" applyBorder="1"/>
    <xf numFmtId="164" fontId="0" fillId="5" borderId="0" xfId="0" applyNumberFormat="1" applyFill="1" applyBorder="1"/>
    <xf numFmtId="0" fontId="10" fillId="5" borderId="0" xfId="0" applyFont="1" applyFill="1" applyBorder="1" applyAlignment="1">
      <alignment horizontal="right"/>
    </xf>
    <xf numFmtId="0" fontId="10" fillId="5" borderId="7" xfId="0" applyFont="1" applyFill="1" applyBorder="1" applyAlignment="1">
      <alignment horizontal="right"/>
    </xf>
    <xf numFmtId="164" fontId="0" fillId="5" borderId="7" xfId="0" applyNumberFormat="1" applyFill="1" applyBorder="1"/>
    <xf numFmtId="164" fontId="0" fillId="6" borderId="2" xfId="2" applyNumberFormat="1" applyFont="1" applyFill="1" applyBorder="1"/>
    <xf numFmtId="0" fontId="8" fillId="5" borderId="8" xfId="0" applyFont="1" applyFill="1" applyBorder="1" applyAlignment="1" applyProtection="1">
      <alignment horizontal="center" vertical="top" wrapText="1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1" fillId="5" borderId="8" xfId="0" applyFont="1" applyFill="1" applyBorder="1"/>
    <xf numFmtId="0" fontId="3" fillId="5" borderId="9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164" fontId="0" fillId="0" borderId="10" xfId="2" applyNumberFormat="1" applyFont="1" applyBorder="1" applyProtection="1">
      <protection locked="0"/>
    </xf>
    <xf numFmtId="164" fontId="0" fillId="0" borderId="4" xfId="2" applyNumberFormat="1" applyFont="1" applyBorder="1" applyProtection="1">
      <protection locked="0"/>
    </xf>
    <xf numFmtId="164" fontId="0" fillId="0" borderId="2" xfId="2" applyNumberFormat="1" applyFont="1" applyBorder="1" applyProtection="1">
      <protection locked="0"/>
    </xf>
    <xf numFmtId="164" fontId="0" fillId="0" borderId="13" xfId="2" applyNumberFormat="1" applyFont="1" applyBorder="1" applyProtection="1">
      <protection locked="0"/>
    </xf>
    <xf numFmtId="164" fontId="0" fillId="7" borderId="13" xfId="2" applyNumberFormat="1" applyFont="1" applyFill="1" applyBorder="1" applyProtection="1">
      <protection locked="0"/>
    </xf>
    <xf numFmtId="164" fontId="0" fillId="7" borderId="2" xfId="2" applyNumberFormat="1" applyFon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</xf>
    <xf numFmtId="0" fontId="9" fillId="2" borderId="5" xfId="0" applyFont="1" applyFill="1" applyBorder="1" applyAlignment="1" applyProtection="1">
      <alignment horizontal="center" vertical="top" wrapText="1"/>
    </xf>
    <xf numFmtId="0" fontId="9" fillId="2" borderId="4" xfId="0" applyFont="1" applyFill="1" applyBorder="1" applyAlignment="1" applyProtection="1">
      <alignment horizontal="center" vertical="top" wrapText="1"/>
    </xf>
    <xf numFmtId="0" fontId="2" fillId="5" borderId="3" xfId="0" applyFont="1" applyFill="1" applyBorder="1"/>
    <xf numFmtId="0" fontId="2" fillId="5" borderId="5" xfId="0" applyFont="1" applyFill="1" applyBorder="1"/>
    <xf numFmtId="0" fontId="2" fillId="5" borderId="4" xfId="0" applyFont="1" applyFill="1" applyBorder="1"/>
    <xf numFmtId="0" fontId="0" fillId="3" borderId="3" xfId="0" applyFont="1" applyFill="1" applyBorder="1" applyAlignment="1">
      <alignment vertical="top" wrapText="1"/>
    </xf>
    <xf numFmtId="0" fontId="0" fillId="3" borderId="5" xfId="0" applyFont="1" applyFill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0" fillId="7" borderId="3" xfId="0" applyFill="1" applyBorder="1" applyAlignment="1" applyProtection="1">
      <alignment vertical="top" wrapText="1"/>
      <protection locked="0"/>
    </xf>
    <xf numFmtId="0" fontId="0" fillId="7" borderId="5" xfId="0" applyFill="1" applyBorder="1" applyAlignment="1" applyProtection="1">
      <alignment vertical="top" wrapText="1"/>
      <protection locked="0"/>
    </xf>
    <xf numFmtId="0" fontId="0" fillId="7" borderId="4" xfId="0" applyFill="1" applyBorder="1" applyAlignment="1" applyProtection="1">
      <alignment vertical="top" wrapText="1"/>
      <protection locked="0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4" fillId="2" borderId="3" xfId="0" applyFont="1" applyFill="1" applyBorder="1" applyAlignment="1" applyProtection="1">
      <alignment horizontal="center" vertical="top" wrapText="1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6" fillId="3" borderId="11" xfId="0" applyFont="1" applyFill="1" applyBorder="1"/>
    <xf numFmtId="0" fontId="6" fillId="3" borderId="1" xfId="0" applyFont="1" applyFill="1" applyBorder="1"/>
    <xf numFmtId="0" fontId="6" fillId="3" borderId="12" xfId="0" applyFont="1" applyFill="1" applyBorder="1"/>
    <xf numFmtId="0" fontId="0" fillId="7" borderId="6" xfId="0" applyFill="1" applyBorder="1" applyAlignment="1" applyProtection="1">
      <alignment vertical="top" wrapText="1"/>
      <protection locked="0"/>
    </xf>
    <xf numFmtId="0" fontId="0" fillId="7" borderId="0" xfId="0" applyFill="1" applyBorder="1" applyAlignment="1" applyProtection="1">
      <alignment vertical="top" wrapText="1"/>
      <protection locked="0"/>
    </xf>
    <xf numFmtId="0" fontId="0" fillId="7" borderId="7" xfId="0" applyFill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4" fontId="0" fillId="0" borderId="12" xfId="0" applyNumberFormat="1" applyBorder="1" applyAlignment="1" applyProtection="1">
      <alignment horizontal="left"/>
      <protection locked="0"/>
    </xf>
    <xf numFmtId="0" fontId="1" fillId="4" borderId="6" xfId="0" applyFont="1" applyFill="1" applyBorder="1"/>
    <xf numFmtId="0" fontId="1" fillId="4" borderId="0" xfId="0" applyFont="1" applyFill="1" applyBorder="1"/>
    <xf numFmtId="0" fontId="0" fillId="3" borderId="3" xfId="0" applyFont="1" applyFill="1" applyBorder="1"/>
    <xf numFmtId="0" fontId="0" fillId="3" borderId="5" xfId="0" applyFont="1" applyFill="1" applyBorder="1"/>
    <xf numFmtId="0" fontId="0" fillId="3" borderId="4" xfId="0" applyFont="1" applyFill="1" applyBorder="1"/>
    <xf numFmtId="0" fontId="4" fillId="2" borderId="8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5" borderId="3" xfId="0" applyFont="1" applyFill="1" applyBorder="1" applyAlignment="1" applyProtection="1">
      <alignment horizontal="left" vertical="top" wrapText="1"/>
    </xf>
    <xf numFmtId="0" fontId="4" fillId="5" borderId="4" xfId="0" applyFont="1" applyFill="1" applyBorder="1" applyAlignment="1" applyProtection="1">
      <alignment horizontal="left" vertical="top" wrapText="1"/>
    </xf>
    <xf numFmtId="0" fontId="4" fillId="5" borderId="11" xfId="0" applyFont="1" applyFill="1" applyBorder="1" applyAlignment="1" applyProtection="1">
      <alignment horizontal="left" vertical="top" wrapText="1"/>
    </xf>
    <xf numFmtId="0" fontId="4" fillId="5" borderId="12" xfId="0" applyFont="1" applyFill="1" applyBorder="1" applyAlignment="1" applyProtection="1">
      <alignment horizontal="left" vertical="top" wrapText="1"/>
    </xf>
    <xf numFmtId="0" fontId="8" fillId="5" borderId="8" xfId="0" applyFont="1" applyFill="1" applyBorder="1" applyAlignment="1" applyProtection="1">
      <alignment horizontal="left" vertical="top" wrapText="1"/>
    </xf>
    <xf numFmtId="0" fontId="8" fillId="5" borderId="9" xfId="0" applyFont="1" applyFill="1" applyBorder="1" applyAlignment="1" applyProtection="1">
      <alignment horizontal="left" vertical="top" wrapText="1"/>
    </xf>
    <xf numFmtId="0" fontId="8" fillId="5" borderId="10" xfId="0" applyFont="1" applyFill="1" applyBorder="1" applyAlignment="1" applyProtection="1">
      <alignment horizontal="left" vertical="top" wrapText="1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4" fillId="2" borderId="9" xfId="0" applyFont="1" applyFill="1" applyBorder="1" applyAlignment="1" applyProtection="1">
      <alignment horizontal="left" vertical="top" wrapText="1"/>
    </xf>
    <xf numFmtId="0" fontId="4" fillId="5" borderId="5" xfId="0" applyFont="1" applyFill="1" applyBorder="1" applyAlignment="1" applyProtection="1">
      <alignment horizontal="left" vertical="top" wrapText="1"/>
    </xf>
  </cellXfs>
  <cellStyles count="3">
    <cellStyle name="Komma" xfId="2" builtinId="3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showGridLines="0" tabSelected="1" topLeftCell="B1" zoomScale="75" zoomScaleNormal="75" workbookViewId="0">
      <selection activeCell="R50" sqref="R50"/>
    </sheetView>
  </sheetViews>
  <sheetFormatPr defaultRowHeight="15" x14ac:dyDescent="0.25"/>
  <cols>
    <col min="1" max="1" width="6" style="43" hidden="1" customWidth="1"/>
    <col min="2" max="13" width="14.28515625" customWidth="1"/>
  </cols>
  <sheetData>
    <row r="1" spans="1:13" x14ac:dyDescent="0.25">
      <c r="B1" s="11" t="s">
        <v>75</v>
      </c>
      <c r="C1" s="12"/>
      <c r="D1" s="12"/>
      <c r="E1" s="13"/>
      <c r="F1" s="12"/>
      <c r="G1" s="12"/>
      <c r="H1" s="12"/>
      <c r="I1" s="12"/>
      <c r="J1" s="12"/>
      <c r="K1" s="12"/>
      <c r="L1" s="12"/>
      <c r="M1" s="14"/>
    </row>
    <row r="2" spans="1:13" s="6" customFormat="1" x14ac:dyDescent="0.25">
      <c r="A2" s="44"/>
      <c r="B2" s="19"/>
      <c r="C2" s="20"/>
      <c r="D2" s="20"/>
      <c r="E2" s="21"/>
      <c r="F2" s="20"/>
      <c r="G2" s="20"/>
      <c r="H2" s="20"/>
      <c r="I2" s="20"/>
      <c r="J2" s="20"/>
      <c r="K2" s="20"/>
      <c r="L2" s="20"/>
      <c r="M2" s="22"/>
    </row>
    <row r="3" spans="1:13" s="6" customFormat="1" x14ac:dyDescent="0.25">
      <c r="A3" s="44" t="s">
        <v>51</v>
      </c>
      <c r="B3" s="116" t="s">
        <v>14</v>
      </c>
      <c r="C3" s="117"/>
      <c r="D3" s="109"/>
      <c r="E3" s="110"/>
      <c r="F3" s="110"/>
      <c r="G3" s="110"/>
      <c r="H3" s="110"/>
      <c r="I3" s="110"/>
      <c r="J3" s="110"/>
      <c r="K3" s="110"/>
      <c r="L3" s="110"/>
      <c r="M3" s="111"/>
    </row>
    <row r="4" spans="1:13" s="6" customFormat="1" x14ac:dyDescent="0.25">
      <c r="A4" s="44" t="s">
        <v>52</v>
      </c>
      <c r="B4" s="116" t="s">
        <v>15</v>
      </c>
      <c r="C4" s="117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13" s="6" customFormat="1" x14ac:dyDescent="0.25">
      <c r="A5" s="44" t="s">
        <v>53</v>
      </c>
      <c r="B5" s="116" t="s">
        <v>16</v>
      </c>
      <c r="C5" s="117"/>
      <c r="D5" s="114"/>
      <c r="E5" s="114"/>
      <c r="F5" s="114"/>
      <c r="G5" s="114"/>
      <c r="H5" s="114"/>
      <c r="I5" s="114"/>
      <c r="J5" s="114"/>
      <c r="K5" s="114"/>
      <c r="L5" s="114"/>
      <c r="M5" s="115"/>
    </row>
    <row r="6" spans="1:13" s="6" customFormat="1" x14ac:dyDescent="0.25">
      <c r="A6" s="44" t="s">
        <v>56</v>
      </c>
      <c r="B6" s="116" t="s">
        <v>17</v>
      </c>
      <c r="C6" s="117"/>
      <c r="D6" s="112"/>
      <c r="E6" s="112"/>
      <c r="F6" s="112"/>
      <c r="G6" s="112"/>
      <c r="H6" s="112"/>
      <c r="I6" s="112"/>
      <c r="J6" s="112"/>
      <c r="K6" s="112"/>
      <c r="L6" s="112"/>
      <c r="M6" s="113"/>
    </row>
    <row r="7" spans="1:13" s="6" customFormat="1" x14ac:dyDescent="0.25">
      <c r="A7" s="44"/>
      <c r="B7" s="19"/>
      <c r="C7" s="20"/>
      <c r="D7" s="20"/>
      <c r="E7" s="21"/>
      <c r="F7" s="20"/>
      <c r="G7" s="20"/>
      <c r="H7" s="20"/>
      <c r="I7" s="20"/>
      <c r="J7" s="20"/>
      <c r="K7" s="20"/>
      <c r="L7" s="20"/>
      <c r="M7" s="22"/>
    </row>
    <row r="8" spans="1:13" x14ac:dyDescent="0.25">
      <c r="B8" s="23"/>
      <c r="C8" s="24"/>
      <c r="D8" s="24"/>
      <c r="E8" s="25"/>
      <c r="F8" s="24"/>
      <c r="G8" s="24"/>
      <c r="H8" s="24"/>
      <c r="I8" s="24"/>
      <c r="J8" s="24"/>
      <c r="K8" s="24"/>
      <c r="L8" s="24"/>
      <c r="M8" s="26"/>
    </row>
    <row r="9" spans="1:13" x14ac:dyDescent="0.25">
      <c r="A9" s="44"/>
      <c r="B9" s="97" t="s">
        <v>7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</row>
    <row r="10" spans="1:13" x14ac:dyDescent="0.25">
      <c r="B10" s="103" t="s">
        <v>21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</row>
    <row r="11" spans="1:13" s="3" customFormat="1" x14ac:dyDescent="0.25">
      <c r="A11" s="45"/>
      <c r="B11" s="35"/>
      <c r="C11" s="27"/>
      <c r="D11" s="27"/>
      <c r="E11" s="34"/>
      <c r="F11" s="27"/>
      <c r="G11" s="27"/>
      <c r="H11" s="27"/>
      <c r="I11" s="27"/>
      <c r="J11" s="27"/>
      <c r="K11" s="27"/>
      <c r="L11" s="27"/>
      <c r="M11" s="28"/>
    </row>
    <row r="12" spans="1:13" s="2" customFormat="1" ht="30" customHeight="1" x14ac:dyDescent="0.25">
      <c r="A12" s="46"/>
      <c r="B12" s="121" t="s">
        <v>43</v>
      </c>
      <c r="C12" s="122"/>
      <c r="D12" s="40" t="s">
        <v>8</v>
      </c>
      <c r="E12" s="1" t="s">
        <v>9</v>
      </c>
      <c r="F12" s="1" t="s">
        <v>0</v>
      </c>
      <c r="G12" s="27"/>
      <c r="H12" s="36"/>
      <c r="I12" s="36"/>
      <c r="J12" s="36"/>
      <c r="K12" s="36"/>
      <c r="L12" s="36"/>
      <c r="M12" s="28"/>
    </row>
    <row r="13" spans="1:13" s="2" customFormat="1" ht="15" customHeight="1" x14ac:dyDescent="0.25">
      <c r="A13" s="46"/>
      <c r="B13" s="123"/>
      <c r="C13" s="124"/>
      <c r="D13" s="100" t="s">
        <v>37</v>
      </c>
      <c r="E13" s="101"/>
      <c r="F13" s="102"/>
      <c r="G13" s="27"/>
      <c r="H13" s="36"/>
      <c r="I13" s="36"/>
      <c r="J13" s="36"/>
      <c r="K13" s="36"/>
      <c r="L13" s="36"/>
      <c r="M13" s="28"/>
    </row>
    <row r="14" spans="1:13" s="2" customFormat="1" x14ac:dyDescent="0.25">
      <c r="A14" s="46" t="s">
        <v>54</v>
      </c>
      <c r="B14" s="18">
        <v>2019</v>
      </c>
      <c r="C14" s="49"/>
      <c r="D14" s="80"/>
      <c r="E14" s="81"/>
      <c r="F14" s="81"/>
      <c r="G14" s="27"/>
      <c r="H14" s="36"/>
      <c r="I14" s="27"/>
      <c r="J14" s="27"/>
      <c r="K14" s="27"/>
      <c r="L14" s="27"/>
      <c r="M14" s="28"/>
    </row>
    <row r="15" spans="1:13" s="2" customFormat="1" x14ac:dyDescent="0.25">
      <c r="A15" s="46" t="s">
        <v>55</v>
      </c>
      <c r="B15" s="51">
        <v>2020</v>
      </c>
      <c r="C15" s="52" t="s">
        <v>44</v>
      </c>
      <c r="D15" s="80"/>
      <c r="E15" s="81"/>
      <c r="F15" s="81"/>
      <c r="G15" s="27"/>
      <c r="H15" s="37"/>
      <c r="I15" s="27"/>
      <c r="J15" s="27"/>
      <c r="K15" s="27"/>
      <c r="L15" s="27"/>
      <c r="M15" s="28"/>
    </row>
    <row r="16" spans="1:13" s="2" customFormat="1" x14ac:dyDescent="0.25">
      <c r="A16" s="46"/>
      <c r="B16" s="125"/>
      <c r="C16" s="126"/>
      <c r="D16" s="100" t="s">
        <v>36</v>
      </c>
      <c r="E16" s="101"/>
      <c r="F16" s="102"/>
      <c r="G16" s="27"/>
      <c r="H16" s="37"/>
      <c r="I16" s="27"/>
      <c r="J16" s="27"/>
      <c r="K16" s="27"/>
      <c r="L16" s="27"/>
      <c r="M16" s="28"/>
    </row>
    <row r="17" spans="1:13" s="9" customFormat="1" x14ac:dyDescent="0.25">
      <c r="A17" s="47" t="s">
        <v>57</v>
      </c>
      <c r="B17" s="18">
        <v>2019</v>
      </c>
      <c r="C17" s="49"/>
      <c r="D17" s="81"/>
      <c r="E17" s="81"/>
      <c r="F17" s="81"/>
      <c r="G17" s="27"/>
      <c r="H17" s="37"/>
      <c r="I17" s="27"/>
      <c r="J17" s="27"/>
      <c r="K17" s="27"/>
      <c r="L17" s="27"/>
      <c r="M17" s="28"/>
    </row>
    <row r="18" spans="1:13" s="9" customFormat="1" x14ac:dyDescent="0.25">
      <c r="A18" s="47" t="s">
        <v>58</v>
      </c>
      <c r="B18" s="51">
        <v>2020</v>
      </c>
      <c r="C18" s="52" t="s">
        <v>44</v>
      </c>
      <c r="D18" s="81"/>
      <c r="E18" s="81"/>
      <c r="F18" s="81"/>
      <c r="G18" s="27"/>
      <c r="H18" s="37"/>
      <c r="I18" s="27"/>
      <c r="J18" s="27"/>
      <c r="K18" s="27"/>
      <c r="L18" s="27"/>
      <c r="M18" s="28"/>
    </row>
    <row r="19" spans="1:13" s="2" customFormat="1" x14ac:dyDescent="0.25">
      <c r="A19" s="46"/>
      <c r="B19" s="29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</row>
    <row r="20" spans="1:13" s="2" customFormat="1" x14ac:dyDescent="0.25">
      <c r="A20" s="46"/>
      <c r="B20" s="118" t="s">
        <v>38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20"/>
    </row>
    <row r="21" spans="1:13" s="2" customFormat="1" ht="90" customHeight="1" x14ac:dyDescent="0.25">
      <c r="A21" s="47" t="s">
        <v>59</v>
      </c>
      <c r="B21" s="94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6"/>
    </row>
    <row r="22" spans="1:13" s="6" customFormat="1" x14ac:dyDescent="0.25">
      <c r="A22" s="44"/>
      <c r="B22" s="19"/>
      <c r="C22" s="20"/>
      <c r="D22" s="20"/>
      <c r="E22" s="21"/>
      <c r="F22" s="20"/>
      <c r="G22" s="20"/>
      <c r="H22" s="20"/>
      <c r="I22" s="20"/>
      <c r="J22" s="20"/>
      <c r="K22" s="20"/>
      <c r="L22" s="20"/>
      <c r="M22" s="22"/>
    </row>
    <row r="23" spans="1:13" x14ac:dyDescent="0.25">
      <c r="B23" s="23"/>
      <c r="C23" s="24"/>
      <c r="D23" s="24"/>
      <c r="E23" s="25"/>
      <c r="F23" s="24"/>
      <c r="G23" s="24"/>
      <c r="H23" s="24"/>
      <c r="I23" s="24"/>
      <c r="J23" s="24"/>
      <c r="K23" s="24"/>
      <c r="L23" s="24"/>
      <c r="M23" s="26"/>
    </row>
    <row r="24" spans="1:13" x14ac:dyDescent="0.25">
      <c r="B24" s="97" t="s">
        <v>20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</row>
    <row r="25" spans="1:13" x14ac:dyDescent="0.25">
      <c r="B25" s="103" t="s">
        <v>78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</row>
    <row r="26" spans="1:13" s="6" customFormat="1" x14ac:dyDescent="0.25">
      <c r="A26" s="44"/>
      <c r="B26" s="38"/>
      <c r="C26" s="27"/>
      <c r="D26" s="27"/>
      <c r="E26" s="34"/>
      <c r="F26" s="27"/>
      <c r="G26" s="27"/>
      <c r="H26" s="27"/>
      <c r="I26" s="27"/>
      <c r="J26" s="27"/>
      <c r="K26" s="27"/>
      <c r="L26" s="27"/>
      <c r="M26" s="28"/>
    </row>
    <row r="27" spans="1:13" x14ac:dyDescent="0.25">
      <c r="B27" s="88" t="s">
        <v>77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90"/>
    </row>
    <row r="28" spans="1:13" ht="50.25" customHeight="1" x14ac:dyDescent="0.25">
      <c r="B28" s="10" t="s">
        <v>1</v>
      </c>
      <c r="C28" s="1" t="s">
        <v>9</v>
      </c>
      <c r="D28" s="1" t="s">
        <v>10</v>
      </c>
      <c r="E28" s="1" t="s">
        <v>2</v>
      </c>
      <c r="F28" s="1" t="s">
        <v>3</v>
      </c>
      <c r="G28" s="1" t="s">
        <v>28</v>
      </c>
      <c r="H28" s="1" t="s">
        <v>29</v>
      </c>
      <c r="I28" s="1" t="s">
        <v>30</v>
      </c>
      <c r="J28" s="1" t="s">
        <v>31</v>
      </c>
      <c r="K28" s="1" t="s">
        <v>4</v>
      </c>
      <c r="L28" s="1" t="s">
        <v>5</v>
      </c>
      <c r="M28" s="1" t="s">
        <v>6</v>
      </c>
    </row>
    <row r="29" spans="1:13" ht="15" customHeight="1" x14ac:dyDescent="0.25">
      <c r="B29" s="100" t="s">
        <v>37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2"/>
    </row>
    <row r="30" spans="1:13" x14ac:dyDescent="0.25">
      <c r="A30" s="43" t="s">
        <v>84</v>
      </c>
      <c r="B30" s="15">
        <v>2008</v>
      </c>
      <c r="C30" s="79"/>
      <c r="D30" s="79"/>
      <c r="E30" s="79"/>
      <c r="F30" s="79"/>
      <c r="G30" s="79"/>
      <c r="H30" s="79"/>
      <c r="I30" s="79"/>
      <c r="J30" s="79"/>
      <c r="K30" s="7" t="e">
        <f>(F30+G30+H30+I30+J30)/C30</f>
        <v>#DIV/0!</v>
      </c>
      <c r="L30" s="7" t="e">
        <f>D30/C30</f>
        <v>#DIV/0!</v>
      </c>
      <c r="M30" s="8" t="e">
        <f>K30+L30</f>
        <v>#DIV/0!</v>
      </c>
    </row>
    <row r="31" spans="1:13" x14ac:dyDescent="0.25">
      <c r="A31" s="43" t="s">
        <v>85</v>
      </c>
      <c r="B31" s="4">
        <v>2009</v>
      </c>
      <c r="C31" s="80"/>
      <c r="D31" s="80"/>
      <c r="E31" s="80"/>
      <c r="F31" s="80"/>
      <c r="G31" s="80"/>
      <c r="H31" s="80"/>
      <c r="I31" s="80"/>
      <c r="J31" s="80"/>
      <c r="K31" s="7" t="e">
        <f t="shared" ref="K31" si="0">(F31+G31+H31+I31+J31)/C31</f>
        <v>#DIV/0!</v>
      </c>
      <c r="L31" s="7" t="e">
        <f t="shared" ref="L31" si="1">D31/C31</f>
        <v>#DIV/0!</v>
      </c>
      <c r="M31" s="8" t="e">
        <f t="shared" ref="M31" si="2">K31+L31</f>
        <v>#DIV/0!</v>
      </c>
    </row>
    <row r="32" spans="1:13" x14ac:dyDescent="0.25">
      <c r="A32" s="43" t="s">
        <v>86</v>
      </c>
      <c r="B32" s="4">
        <v>2010</v>
      </c>
      <c r="C32" s="80"/>
      <c r="D32" s="80"/>
      <c r="E32" s="80"/>
      <c r="F32" s="80"/>
      <c r="G32" s="80"/>
      <c r="H32" s="80"/>
      <c r="I32" s="80"/>
      <c r="J32" s="80"/>
      <c r="K32" s="7" t="e">
        <f>(F32+G32+H32+I32+J32)/C32</f>
        <v>#DIV/0!</v>
      </c>
      <c r="L32" s="7" t="e">
        <f>D32/C32</f>
        <v>#DIV/0!</v>
      </c>
      <c r="M32" s="8" t="e">
        <f>K32+L32</f>
        <v>#DIV/0!</v>
      </c>
    </row>
    <row r="33" spans="1:13" x14ac:dyDescent="0.25">
      <c r="A33" s="43" t="s">
        <v>87</v>
      </c>
      <c r="B33" s="4">
        <v>2011</v>
      </c>
      <c r="C33" s="79"/>
      <c r="D33" s="79"/>
      <c r="E33" s="79"/>
      <c r="F33" s="79"/>
      <c r="G33" s="79"/>
      <c r="H33" s="79"/>
      <c r="I33" s="79"/>
      <c r="J33" s="79"/>
      <c r="K33" s="7" t="e">
        <f t="shared" ref="K33:K39" si="3">(F33+G33+H33+I33+J33)/C33</f>
        <v>#DIV/0!</v>
      </c>
      <c r="L33" s="7" t="e">
        <f t="shared" ref="L33:L38" si="4">D33/C33</f>
        <v>#DIV/0!</v>
      </c>
      <c r="M33" s="8" t="e">
        <f t="shared" ref="M33:M38" si="5">K33+L33</f>
        <v>#DIV/0!</v>
      </c>
    </row>
    <row r="34" spans="1:13" x14ac:dyDescent="0.25">
      <c r="A34" s="43" t="s">
        <v>88</v>
      </c>
      <c r="B34" s="4">
        <v>2012</v>
      </c>
      <c r="C34" s="80"/>
      <c r="D34" s="80"/>
      <c r="E34" s="80"/>
      <c r="F34" s="80"/>
      <c r="G34" s="80"/>
      <c r="H34" s="80"/>
      <c r="I34" s="80"/>
      <c r="J34" s="80"/>
      <c r="K34" s="7" t="e">
        <f t="shared" si="3"/>
        <v>#DIV/0!</v>
      </c>
      <c r="L34" s="7" t="e">
        <f t="shared" si="4"/>
        <v>#DIV/0!</v>
      </c>
      <c r="M34" s="8" t="e">
        <f t="shared" si="5"/>
        <v>#DIV/0!</v>
      </c>
    </row>
    <row r="35" spans="1:13" x14ac:dyDescent="0.25">
      <c r="A35" s="43" t="s">
        <v>89</v>
      </c>
      <c r="B35" s="4">
        <v>2013</v>
      </c>
      <c r="C35" s="80"/>
      <c r="D35" s="80"/>
      <c r="E35" s="80"/>
      <c r="F35" s="80"/>
      <c r="G35" s="80"/>
      <c r="H35" s="80"/>
      <c r="I35" s="80"/>
      <c r="J35" s="80"/>
      <c r="K35" s="7" t="e">
        <f t="shared" si="3"/>
        <v>#DIV/0!</v>
      </c>
      <c r="L35" s="7" t="e">
        <f t="shared" si="4"/>
        <v>#DIV/0!</v>
      </c>
      <c r="M35" s="8" t="e">
        <f t="shared" si="5"/>
        <v>#DIV/0!</v>
      </c>
    </row>
    <row r="36" spans="1:13" x14ac:dyDescent="0.25">
      <c r="A36" s="43" t="s">
        <v>90</v>
      </c>
      <c r="B36" s="4">
        <v>2014</v>
      </c>
      <c r="C36" s="79"/>
      <c r="D36" s="79"/>
      <c r="E36" s="79"/>
      <c r="F36" s="79"/>
      <c r="G36" s="79"/>
      <c r="H36" s="79"/>
      <c r="I36" s="79"/>
      <c r="J36" s="79"/>
      <c r="K36" s="7" t="e">
        <f t="shared" si="3"/>
        <v>#DIV/0!</v>
      </c>
      <c r="L36" s="7" t="e">
        <f t="shared" si="4"/>
        <v>#DIV/0!</v>
      </c>
      <c r="M36" s="8" t="e">
        <f t="shared" si="5"/>
        <v>#DIV/0!</v>
      </c>
    </row>
    <row r="37" spans="1:13" x14ac:dyDescent="0.25">
      <c r="A37" s="43" t="s">
        <v>91</v>
      </c>
      <c r="B37" s="4">
        <v>2015</v>
      </c>
      <c r="C37" s="80"/>
      <c r="D37" s="80"/>
      <c r="E37" s="80"/>
      <c r="F37" s="80"/>
      <c r="G37" s="80"/>
      <c r="H37" s="80"/>
      <c r="I37" s="80"/>
      <c r="J37" s="80"/>
      <c r="K37" s="7" t="e">
        <f t="shared" si="3"/>
        <v>#DIV/0!</v>
      </c>
      <c r="L37" s="7" t="e">
        <f t="shared" si="4"/>
        <v>#DIV/0!</v>
      </c>
      <c r="M37" s="8" t="e">
        <f t="shared" si="5"/>
        <v>#DIV/0!</v>
      </c>
    </row>
    <row r="38" spans="1:13" x14ac:dyDescent="0.25">
      <c r="A38" s="43" t="s">
        <v>92</v>
      </c>
      <c r="B38" s="4">
        <v>2016</v>
      </c>
      <c r="C38" s="80"/>
      <c r="D38" s="80"/>
      <c r="E38" s="80"/>
      <c r="F38" s="80"/>
      <c r="G38" s="80"/>
      <c r="H38" s="80"/>
      <c r="I38" s="80"/>
      <c r="J38" s="80"/>
      <c r="K38" s="7" t="e">
        <f t="shared" si="3"/>
        <v>#DIV/0!</v>
      </c>
      <c r="L38" s="7" t="e">
        <f t="shared" si="4"/>
        <v>#DIV/0!</v>
      </c>
      <c r="M38" s="8" t="e">
        <f t="shared" si="5"/>
        <v>#DIV/0!</v>
      </c>
    </row>
    <row r="39" spans="1:13" x14ac:dyDescent="0.25">
      <c r="A39" s="43" t="s">
        <v>93</v>
      </c>
      <c r="B39" s="4">
        <v>2017</v>
      </c>
      <c r="C39" s="79"/>
      <c r="D39" s="79"/>
      <c r="E39" s="79"/>
      <c r="F39" s="79"/>
      <c r="G39" s="79"/>
      <c r="H39" s="79"/>
      <c r="I39" s="79"/>
      <c r="J39" s="79"/>
      <c r="K39" s="7" t="e">
        <f t="shared" si="3"/>
        <v>#DIV/0!</v>
      </c>
      <c r="L39" s="7" t="e">
        <f t="shared" ref="L39" si="6">(G39+H39+I39+J39+K39)/D39</f>
        <v>#DIV/0!</v>
      </c>
      <c r="M39" s="7" t="e">
        <f t="shared" ref="M39" si="7">(H39+I39+J39+K39+L39)/E39</f>
        <v>#DIV/0!</v>
      </c>
    </row>
    <row r="40" spans="1:13" x14ac:dyDescent="0.25">
      <c r="A40" s="43" t="s">
        <v>94</v>
      </c>
      <c r="B40" s="4">
        <v>2018</v>
      </c>
      <c r="C40" s="80"/>
      <c r="D40" s="80"/>
      <c r="E40" s="80"/>
      <c r="F40" s="80"/>
      <c r="G40" s="80"/>
      <c r="H40" s="80"/>
      <c r="I40" s="80"/>
      <c r="J40" s="80"/>
      <c r="K40" s="7" t="e">
        <f t="shared" ref="K40" si="8">(F40+G40+H40+I40+J40)/C40</f>
        <v>#DIV/0!</v>
      </c>
      <c r="L40" s="7" t="e">
        <f t="shared" ref="L40" si="9">(G40+H40+I40+J40+K40)/D40</f>
        <v>#DIV/0!</v>
      </c>
      <c r="M40" s="7" t="e">
        <f t="shared" ref="M40" si="10">(H40+I40+J40+K40+L40)/E40</f>
        <v>#DIV/0!</v>
      </c>
    </row>
    <row r="41" spans="1:13" x14ac:dyDescent="0.25">
      <c r="A41" s="43" t="s">
        <v>95</v>
      </c>
      <c r="B41" s="16">
        <v>2019</v>
      </c>
      <c r="C41" s="80"/>
      <c r="D41" s="80"/>
      <c r="E41" s="80"/>
      <c r="F41" s="80"/>
      <c r="G41" s="80"/>
      <c r="H41" s="80"/>
      <c r="I41" s="80"/>
      <c r="J41" s="80"/>
      <c r="K41" s="7" t="e">
        <f t="shared" ref="K41" si="11">(F41+G41+H41+I41+J41)/C41</f>
        <v>#DIV/0!</v>
      </c>
      <c r="L41" s="7" t="e">
        <f t="shared" ref="L41" si="12">D41/C41</f>
        <v>#DIV/0!</v>
      </c>
      <c r="M41" s="8" t="e">
        <f t="shared" ref="M41" si="13">K41+L41</f>
        <v>#DIV/0!</v>
      </c>
    </row>
    <row r="42" spans="1:13" s="6" customFormat="1" x14ac:dyDescent="0.25">
      <c r="A42" s="44"/>
      <c r="B42" s="85" t="s">
        <v>36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7"/>
    </row>
    <row r="43" spans="1:13" s="6" customFormat="1" x14ac:dyDescent="0.25">
      <c r="A43" s="44" t="s">
        <v>96</v>
      </c>
      <c r="B43" s="1">
        <v>2017</v>
      </c>
      <c r="C43" s="79"/>
      <c r="D43" s="79"/>
      <c r="E43" s="79"/>
      <c r="F43" s="79"/>
      <c r="G43" s="79"/>
      <c r="H43" s="79"/>
      <c r="I43" s="79"/>
      <c r="J43" s="79"/>
      <c r="K43" s="7" t="e">
        <f>(F43+G43+H43+I43+J43)/C43</f>
        <v>#DIV/0!</v>
      </c>
      <c r="L43" s="7" t="e">
        <f>D43/C43</f>
        <v>#DIV/0!</v>
      </c>
      <c r="M43" s="8" t="e">
        <f>K43+L43</f>
        <v>#DIV/0!</v>
      </c>
    </row>
    <row r="44" spans="1:13" s="6" customFormat="1" x14ac:dyDescent="0.25">
      <c r="A44" s="44" t="s">
        <v>97</v>
      </c>
      <c r="B44" s="1">
        <v>2018</v>
      </c>
      <c r="C44" s="80"/>
      <c r="D44" s="80"/>
      <c r="E44" s="80"/>
      <c r="F44" s="80"/>
      <c r="G44" s="80"/>
      <c r="H44" s="80"/>
      <c r="I44" s="80"/>
      <c r="J44" s="80"/>
      <c r="K44" s="7" t="e">
        <f>(F44+G44+H44+I44+J44)/C44</f>
        <v>#DIV/0!</v>
      </c>
      <c r="L44" s="7" t="e">
        <f>D44/C44</f>
        <v>#DIV/0!</v>
      </c>
      <c r="M44" s="8" t="e">
        <f>K44+L44</f>
        <v>#DIV/0!</v>
      </c>
    </row>
    <row r="45" spans="1:13" s="6" customFormat="1" x14ac:dyDescent="0.25">
      <c r="A45" s="44" t="s">
        <v>98</v>
      </c>
      <c r="B45" s="1">
        <v>2019</v>
      </c>
      <c r="C45" s="80"/>
      <c r="D45" s="80"/>
      <c r="E45" s="80"/>
      <c r="F45" s="80"/>
      <c r="G45" s="80"/>
      <c r="H45" s="80"/>
      <c r="I45" s="80"/>
      <c r="J45" s="80"/>
      <c r="K45" s="7" t="e">
        <f>(F45+G45+H45+I45+J45)/C45</f>
        <v>#DIV/0!</v>
      </c>
      <c r="L45" s="7" t="e">
        <f>D45/C45</f>
        <v>#DIV/0!</v>
      </c>
      <c r="M45" s="8" t="e">
        <f>K45+L45</f>
        <v>#DIV/0!</v>
      </c>
    </row>
    <row r="46" spans="1:13" s="6" customFormat="1" x14ac:dyDescent="0.25">
      <c r="A46" s="44"/>
      <c r="B46" s="29"/>
      <c r="C46" s="27"/>
      <c r="D46" s="27"/>
      <c r="E46" s="27"/>
      <c r="F46" s="27"/>
      <c r="G46" s="27"/>
      <c r="H46" s="27"/>
      <c r="I46" s="27"/>
      <c r="J46" s="27"/>
      <c r="K46" s="30"/>
      <c r="L46" s="30"/>
      <c r="M46" s="31"/>
    </row>
    <row r="47" spans="1:13" s="2" customFormat="1" ht="15" customHeight="1" x14ac:dyDescent="0.25">
      <c r="A47" s="46"/>
      <c r="B47" s="91" t="s">
        <v>41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3"/>
    </row>
    <row r="48" spans="1:13" s="2" customFormat="1" ht="90" customHeight="1" x14ac:dyDescent="0.25">
      <c r="A48" s="46" t="s">
        <v>60</v>
      </c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6"/>
    </row>
    <row r="49" spans="1:13" s="2" customFormat="1" ht="15" customHeight="1" x14ac:dyDescent="0.25">
      <c r="A49" s="46"/>
      <c r="B49" s="91" t="s">
        <v>42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3"/>
    </row>
    <row r="50" spans="1:13" s="2" customFormat="1" ht="90" customHeight="1" x14ac:dyDescent="0.25">
      <c r="A50" s="46" t="s">
        <v>61</v>
      </c>
      <c r="B50" s="106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8"/>
    </row>
    <row r="51" spans="1:13" s="6" customFormat="1" x14ac:dyDescent="0.25">
      <c r="A51" s="44"/>
      <c r="B51" s="75"/>
      <c r="C51" s="76"/>
      <c r="D51" s="76"/>
      <c r="E51" s="77"/>
      <c r="F51" s="76"/>
      <c r="G51" s="76"/>
      <c r="H51" s="76"/>
      <c r="I51" s="76"/>
      <c r="J51" s="76"/>
      <c r="K51" s="76"/>
      <c r="L51" s="76"/>
      <c r="M51" s="78"/>
    </row>
    <row r="52" spans="1:13" x14ac:dyDescent="0.25">
      <c r="B52" s="23"/>
      <c r="C52" s="24"/>
      <c r="D52" s="24"/>
      <c r="E52" s="25"/>
      <c r="F52" s="24"/>
      <c r="G52" s="24"/>
      <c r="H52" s="24"/>
      <c r="I52" s="24"/>
      <c r="J52" s="24"/>
      <c r="K52" s="24"/>
      <c r="L52" s="24"/>
      <c r="M52" s="26"/>
    </row>
    <row r="53" spans="1:13" x14ac:dyDescent="0.25">
      <c r="B53" s="97" t="s">
        <v>20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9"/>
    </row>
    <row r="54" spans="1:13" x14ac:dyDescent="0.25">
      <c r="B54" s="103" t="s">
        <v>76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5"/>
    </row>
    <row r="55" spans="1:13" s="6" customFormat="1" x14ac:dyDescent="0.25">
      <c r="A55" s="44"/>
      <c r="B55" s="38"/>
      <c r="C55" s="27"/>
      <c r="D55" s="27"/>
      <c r="E55" s="34"/>
      <c r="F55" s="27"/>
      <c r="G55" s="27"/>
      <c r="H55" s="27"/>
      <c r="I55" s="27"/>
      <c r="J55" s="27"/>
      <c r="K55" s="27"/>
      <c r="L55" s="27"/>
      <c r="M55" s="28"/>
    </row>
    <row r="56" spans="1:13" x14ac:dyDescent="0.25">
      <c r="B56" s="88" t="s">
        <v>77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90"/>
    </row>
    <row r="57" spans="1:13" ht="45" x14ac:dyDescent="0.25">
      <c r="B57" s="10" t="s">
        <v>1</v>
      </c>
      <c r="C57" s="1" t="s">
        <v>9</v>
      </c>
      <c r="D57" s="1" t="s">
        <v>10</v>
      </c>
      <c r="E57" s="1" t="s">
        <v>2</v>
      </c>
      <c r="F57" s="1" t="s">
        <v>3</v>
      </c>
      <c r="G57" s="1" t="s">
        <v>28</v>
      </c>
      <c r="H57" s="1" t="s">
        <v>29</v>
      </c>
      <c r="I57" s="1" t="s">
        <v>30</v>
      </c>
      <c r="J57" s="1" t="s">
        <v>31</v>
      </c>
      <c r="K57" s="1" t="s">
        <v>4</v>
      </c>
      <c r="L57" s="1" t="s">
        <v>5</v>
      </c>
      <c r="M57" s="1" t="s">
        <v>6</v>
      </c>
    </row>
    <row r="58" spans="1:13" x14ac:dyDescent="0.25">
      <c r="B58" s="100" t="s">
        <v>37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2"/>
    </row>
    <row r="59" spans="1:13" x14ac:dyDescent="0.25">
      <c r="A59" s="43" t="s">
        <v>62</v>
      </c>
      <c r="B59" s="15">
        <v>2008</v>
      </c>
      <c r="C59" s="65">
        <f>C30</f>
        <v>0</v>
      </c>
      <c r="D59" s="65">
        <f t="shared" ref="D59:F59" si="14">D30</f>
        <v>0</v>
      </c>
      <c r="E59" s="65">
        <f t="shared" si="14"/>
        <v>0</v>
      </c>
      <c r="F59" s="65">
        <f t="shared" si="14"/>
        <v>0</v>
      </c>
      <c r="G59" s="82"/>
      <c r="H59" s="82"/>
      <c r="I59" s="82"/>
      <c r="J59" s="82"/>
      <c r="K59" s="7" t="e">
        <f>(F59+G59+H59+I59+J59)/C59</f>
        <v>#DIV/0!</v>
      </c>
      <c r="L59" s="7" t="e">
        <f>D59/C59</f>
        <v>#DIV/0!</v>
      </c>
      <c r="M59" s="8" t="e">
        <f>K59+L59</f>
        <v>#DIV/0!</v>
      </c>
    </row>
    <row r="60" spans="1:13" x14ac:dyDescent="0.25">
      <c r="A60" s="43" t="s">
        <v>63</v>
      </c>
      <c r="B60" s="4">
        <v>2009</v>
      </c>
      <c r="C60" s="65">
        <f t="shared" ref="C60:F60" si="15">C31</f>
        <v>0</v>
      </c>
      <c r="D60" s="65">
        <f t="shared" si="15"/>
        <v>0</v>
      </c>
      <c r="E60" s="65">
        <f t="shared" si="15"/>
        <v>0</v>
      </c>
      <c r="F60" s="65">
        <f t="shared" si="15"/>
        <v>0</v>
      </c>
      <c r="G60" s="82"/>
      <c r="H60" s="82"/>
      <c r="I60" s="82"/>
      <c r="J60" s="82"/>
      <c r="K60" s="7" t="e">
        <f t="shared" ref="K60" si="16">(F60+G60+H60+I60+J60)/C60</f>
        <v>#DIV/0!</v>
      </c>
      <c r="L60" s="7" t="e">
        <f t="shared" ref="L60" si="17">D60/C60</f>
        <v>#DIV/0!</v>
      </c>
      <c r="M60" s="8" t="e">
        <f t="shared" ref="M60" si="18">K60+L60</f>
        <v>#DIV/0!</v>
      </c>
    </row>
    <row r="61" spans="1:13" x14ac:dyDescent="0.25">
      <c r="A61" s="43" t="s">
        <v>99</v>
      </c>
      <c r="B61" s="4">
        <v>2010</v>
      </c>
      <c r="C61" s="65">
        <f t="shared" ref="C61:F61" si="19">C32</f>
        <v>0</v>
      </c>
      <c r="D61" s="65">
        <f t="shared" si="19"/>
        <v>0</v>
      </c>
      <c r="E61" s="65">
        <f t="shared" si="19"/>
        <v>0</v>
      </c>
      <c r="F61" s="65">
        <f t="shared" si="19"/>
        <v>0</v>
      </c>
      <c r="G61" s="82"/>
      <c r="H61" s="82"/>
      <c r="I61" s="82"/>
      <c r="J61" s="82"/>
      <c r="K61" s="7" t="e">
        <f>(F61+G61+H61+I61+J61)/C61</f>
        <v>#DIV/0!</v>
      </c>
      <c r="L61" s="7" t="e">
        <f>D61/C61</f>
        <v>#DIV/0!</v>
      </c>
      <c r="M61" s="8" t="e">
        <f>K61+L61</f>
        <v>#DIV/0!</v>
      </c>
    </row>
    <row r="62" spans="1:13" x14ac:dyDescent="0.25">
      <c r="A62" s="43" t="s">
        <v>100</v>
      </c>
      <c r="B62" s="4">
        <v>2011</v>
      </c>
      <c r="C62" s="65">
        <f t="shared" ref="C62:F62" si="20">C33</f>
        <v>0</v>
      </c>
      <c r="D62" s="65">
        <f t="shared" si="20"/>
        <v>0</v>
      </c>
      <c r="E62" s="65">
        <f t="shared" si="20"/>
        <v>0</v>
      </c>
      <c r="F62" s="65">
        <f t="shared" si="20"/>
        <v>0</v>
      </c>
      <c r="G62" s="82"/>
      <c r="H62" s="82"/>
      <c r="I62" s="82"/>
      <c r="J62" s="82"/>
      <c r="K62" s="7" t="e">
        <f t="shared" ref="K62:K68" si="21">(F62+G62+H62+I62+J62)/C62</f>
        <v>#DIV/0!</v>
      </c>
      <c r="L62" s="7" t="e">
        <f t="shared" ref="L62:L68" si="22">D62/C62</f>
        <v>#DIV/0!</v>
      </c>
      <c r="M62" s="8" t="e">
        <f t="shared" ref="M62:M68" si="23">K62+L62</f>
        <v>#DIV/0!</v>
      </c>
    </row>
    <row r="63" spans="1:13" x14ac:dyDescent="0.25">
      <c r="A63" s="43" t="s">
        <v>101</v>
      </c>
      <c r="B63" s="4">
        <v>2012</v>
      </c>
      <c r="C63" s="65">
        <f t="shared" ref="C63:F63" si="24">C34</f>
        <v>0</v>
      </c>
      <c r="D63" s="65">
        <f t="shared" si="24"/>
        <v>0</v>
      </c>
      <c r="E63" s="65">
        <f t="shared" si="24"/>
        <v>0</v>
      </c>
      <c r="F63" s="65">
        <f t="shared" si="24"/>
        <v>0</v>
      </c>
      <c r="G63" s="82"/>
      <c r="H63" s="82"/>
      <c r="I63" s="82"/>
      <c r="J63" s="82"/>
      <c r="K63" s="7" t="e">
        <f t="shared" si="21"/>
        <v>#DIV/0!</v>
      </c>
      <c r="L63" s="7" t="e">
        <f t="shared" si="22"/>
        <v>#DIV/0!</v>
      </c>
      <c r="M63" s="8" t="e">
        <f t="shared" si="23"/>
        <v>#DIV/0!</v>
      </c>
    </row>
    <row r="64" spans="1:13" x14ac:dyDescent="0.25">
      <c r="A64" s="43" t="s">
        <v>102</v>
      </c>
      <c r="B64" s="4">
        <v>2013</v>
      </c>
      <c r="C64" s="65">
        <f t="shared" ref="C64:F64" si="25">C35</f>
        <v>0</v>
      </c>
      <c r="D64" s="65">
        <f t="shared" si="25"/>
        <v>0</v>
      </c>
      <c r="E64" s="65">
        <f t="shared" si="25"/>
        <v>0</v>
      </c>
      <c r="F64" s="65">
        <f t="shared" si="25"/>
        <v>0</v>
      </c>
      <c r="G64" s="82"/>
      <c r="H64" s="82"/>
      <c r="I64" s="82"/>
      <c r="J64" s="82"/>
      <c r="K64" s="7" t="e">
        <f t="shared" si="21"/>
        <v>#DIV/0!</v>
      </c>
      <c r="L64" s="7" t="e">
        <f t="shared" si="22"/>
        <v>#DIV/0!</v>
      </c>
      <c r="M64" s="8" t="e">
        <f t="shared" si="23"/>
        <v>#DIV/0!</v>
      </c>
    </row>
    <row r="65" spans="1:13" x14ac:dyDescent="0.25">
      <c r="A65" s="43" t="s">
        <v>103</v>
      </c>
      <c r="B65" s="4">
        <v>2014</v>
      </c>
      <c r="C65" s="65">
        <f t="shared" ref="C65:F65" si="26">C36</f>
        <v>0</v>
      </c>
      <c r="D65" s="65">
        <f t="shared" si="26"/>
        <v>0</v>
      </c>
      <c r="E65" s="65">
        <f t="shared" si="26"/>
        <v>0</v>
      </c>
      <c r="F65" s="65">
        <f t="shared" si="26"/>
        <v>0</v>
      </c>
      <c r="G65" s="82"/>
      <c r="H65" s="82"/>
      <c r="I65" s="82"/>
      <c r="J65" s="82"/>
      <c r="K65" s="7" t="e">
        <f t="shared" si="21"/>
        <v>#DIV/0!</v>
      </c>
      <c r="L65" s="7" t="e">
        <f t="shared" si="22"/>
        <v>#DIV/0!</v>
      </c>
      <c r="M65" s="8" t="e">
        <f t="shared" si="23"/>
        <v>#DIV/0!</v>
      </c>
    </row>
    <row r="66" spans="1:13" x14ac:dyDescent="0.25">
      <c r="A66" s="43" t="s">
        <v>104</v>
      </c>
      <c r="B66" s="4">
        <v>2015</v>
      </c>
      <c r="C66" s="65">
        <f t="shared" ref="C66:F66" si="27">C37</f>
        <v>0</v>
      </c>
      <c r="D66" s="65">
        <f t="shared" si="27"/>
        <v>0</v>
      </c>
      <c r="E66" s="65">
        <f t="shared" si="27"/>
        <v>0</v>
      </c>
      <c r="F66" s="65">
        <f t="shared" si="27"/>
        <v>0</v>
      </c>
      <c r="G66" s="82"/>
      <c r="H66" s="82"/>
      <c r="I66" s="82"/>
      <c r="J66" s="82"/>
      <c r="K66" s="7" t="e">
        <f t="shared" si="21"/>
        <v>#DIV/0!</v>
      </c>
      <c r="L66" s="7" t="e">
        <f t="shared" si="22"/>
        <v>#DIV/0!</v>
      </c>
      <c r="M66" s="8" t="e">
        <f t="shared" si="23"/>
        <v>#DIV/0!</v>
      </c>
    </row>
    <row r="67" spans="1:13" x14ac:dyDescent="0.25">
      <c r="A67" s="43" t="s">
        <v>105</v>
      </c>
      <c r="B67" s="4">
        <v>2016</v>
      </c>
      <c r="C67" s="65">
        <f t="shared" ref="C67:F67" si="28">C38</f>
        <v>0</v>
      </c>
      <c r="D67" s="65">
        <f t="shared" si="28"/>
        <v>0</v>
      </c>
      <c r="E67" s="65">
        <f t="shared" si="28"/>
        <v>0</v>
      </c>
      <c r="F67" s="65">
        <f t="shared" si="28"/>
        <v>0</v>
      </c>
      <c r="G67" s="82"/>
      <c r="H67" s="82"/>
      <c r="I67" s="82"/>
      <c r="J67" s="82"/>
      <c r="K67" s="7" t="e">
        <f t="shared" si="21"/>
        <v>#DIV/0!</v>
      </c>
      <c r="L67" s="7" t="e">
        <f t="shared" si="22"/>
        <v>#DIV/0!</v>
      </c>
      <c r="M67" s="8" t="e">
        <f t="shared" si="23"/>
        <v>#DIV/0!</v>
      </c>
    </row>
    <row r="68" spans="1:13" x14ac:dyDescent="0.25">
      <c r="A68" s="43" t="s">
        <v>106</v>
      </c>
      <c r="B68" s="4">
        <v>2017</v>
      </c>
      <c r="C68" s="65">
        <f t="shared" ref="C68:F68" si="29">C39</f>
        <v>0</v>
      </c>
      <c r="D68" s="65">
        <f t="shared" si="29"/>
        <v>0</v>
      </c>
      <c r="E68" s="65">
        <f t="shared" si="29"/>
        <v>0</v>
      </c>
      <c r="F68" s="65">
        <f t="shared" si="29"/>
        <v>0</v>
      </c>
      <c r="G68" s="82"/>
      <c r="H68" s="82"/>
      <c r="I68" s="82"/>
      <c r="J68" s="82"/>
      <c r="K68" s="7" t="e">
        <f t="shared" si="21"/>
        <v>#DIV/0!</v>
      </c>
      <c r="L68" s="7" t="e">
        <f t="shared" si="22"/>
        <v>#DIV/0!</v>
      </c>
      <c r="M68" s="8" t="e">
        <f t="shared" si="23"/>
        <v>#DIV/0!</v>
      </c>
    </row>
    <row r="69" spans="1:13" x14ac:dyDescent="0.25">
      <c r="A69" s="43" t="s">
        <v>107</v>
      </c>
      <c r="B69" s="4">
        <v>2018</v>
      </c>
      <c r="C69" s="65">
        <f t="shared" ref="C69:F69" si="30">C40</f>
        <v>0</v>
      </c>
      <c r="D69" s="65">
        <f t="shared" si="30"/>
        <v>0</v>
      </c>
      <c r="E69" s="65">
        <f t="shared" si="30"/>
        <v>0</v>
      </c>
      <c r="F69" s="65">
        <f t="shared" si="30"/>
        <v>0</v>
      </c>
      <c r="G69" s="82"/>
      <c r="H69" s="82"/>
      <c r="I69" s="82"/>
      <c r="J69" s="82"/>
      <c r="K69" s="7" t="e">
        <f t="shared" ref="K69" si="31">(F69+G69+H69+I69+J69)/C69</f>
        <v>#DIV/0!</v>
      </c>
      <c r="L69" s="7" t="e">
        <f t="shared" ref="L69" si="32">D69/C69</f>
        <v>#DIV/0!</v>
      </c>
      <c r="M69" s="8" t="e">
        <f t="shared" ref="M69" si="33">K69+L69</f>
        <v>#DIV/0!</v>
      </c>
    </row>
    <row r="70" spans="1:13" x14ac:dyDescent="0.25">
      <c r="A70" s="43" t="s">
        <v>108</v>
      </c>
      <c r="B70" s="16">
        <v>2019</v>
      </c>
      <c r="C70" s="65">
        <f t="shared" ref="C70:F70" si="34">C41</f>
        <v>0</v>
      </c>
      <c r="D70" s="65">
        <f t="shared" si="34"/>
        <v>0</v>
      </c>
      <c r="E70" s="65">
        <f t="shared" si="34"/>
        <v>0</v>
      </c>
      <c r="F70" s="65">
        <f t="shared" si="34"/>
        <v>0</v>
      </c>
      <c r="G70" s="82"/>
      <c r="H70" s="82"/>
      <c r="I70" s="82"/>
      <c r="J70" s="82"/>
      <c r="K70" s="7" t="e">
        <f t="shared" ref="K70" si="35">(F70+G70+H70+I70+J70)/C70</f>
        <v>#DIV/0!</v>
      </c>
      <c r="L70" s="7" t="e">
        <f t="shared" ref="L70" si="36">D70/C70</f>
        <v>#DIV/0!</v>
      </c>
      <c r="M70" s="8" t="e">
        <f t="shared" ref="M70" si="37">K70+L70</f>
        <v>#DIV/0!</v>
      </c>
    </row>
    <row r="71" spans="1:13" x14ac:dyDescent="0.25">
      <c r="B71" s="85" t="s">
        <v>36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</row>
    <row r="72" spans="1:13" x14ac:dyDescent="0.25">
      <c r="A72" s="43" t="s">
        <v>109</v>
      </c>
      <c r="B72" s="1">
        <v>2017</v>
      </c>
      <c r="C72" s="42">
        <f>C43</f>
        <v>0</v>
      </c>
      <c r="D72" s="42">
        <f t="shared" ref="D72:F72" si="38">D43</f>
        <v>0</v>
      </c>
      <c r="E72" s="42">
        <f t="shared" si="38"/>
        <v>0</v>
      </c>
      <c r="F72" s="42">
        <f t="shared" si="38"/>
        <v>0</v>
      </c>
      <c r="G72" s="82"/>
      <c r="H72" s="82"/>
      <c r="I72" s="82"/>
      <c r="J72" s="82"/>
      <c r="K72" s="7" t="e">
        <f>(F72+G72+H72+I72+J72)/C72</f>
        <v>#DIV/0!</v>
      </c>
      <c r="L72" s="7" t="e">
        <f>D72/C72</f>
        <v>#DIV/0!</v>
      </c>
      <c r="M72" s="8" t="e">
        <f>K72+L72</f>
        <v>#DIV/0!</v>
      </c>
    </row>
    <row r="73" spans="1:13" x14ac:dyDescent="0.25">
      <c r="A73" s="43" t="s">
        <v>110</v>
      </c>
      <c r="B73" s="1">
        <v>2018</v>
      </c>
      <c r="C73" s="42">
        <f t="shared" ref="C73:F73" si="39">C44</f>
        <v>0</v>
      </c>
      <c r="D73" s="42">
        <f t="shared" si="39"/>
        <v>0</v>
      </c>
      <c r="E73" s="42">
        <f t="shared" si="39"/>
        <v>0</v>
      </c>
      <c r="F73" s="42">
        <f t="shared" si="39"/>
        <v>0</v>
      </c>
      <c r="G73" s="82"/>
      <c r="H73" s="82"/>
      <c r="I73" s="82"/>
      <c r="J73" s="82"/>
      <c r="K73" s="7" t="e">
        <f>(F73+G73+H73+I73+J73)/C73</f>
        <v>#DIV/0!</v>
      </c>
      <c r="L73" s="7" t="e">
        <f>D73/C73</f>
        <v>#DIV/0!</v>
      </c>
      <c r="M73" s="8" t="e">
        <f>K73+L73</f>
        <v>#DIV/0!</v>
      </c>
    </row>
    <row r="74" spans="1:13" x14ac:dyDescent="0.25">
      <c r="A74" s="43" t="s">
        <v>111</v>
      </c>
      <c r="B74" s="1">
        <v>2019</v>
      </c>
      <c r="C74" s="70">
        <f t="shared" ref="C74:F74" si="40">C45</f>
        <v>0</v>
      </c>
      <c r="D74" s="70">
        <f t="shared" si="40"/>
        <v>0</v>
      </c>
      <c r="E74" s="70">
        <f t="shared" si="40"/>
        <v>0</v>
      </c>
      <c r="F74" s="70">
        <f t="shared" si="40"/>
        <v>0</v>
      </c>
      <c r="G74" s="82"/>
      <c r="H74" s="82"/>
      <c r="I74" s="82"/>
      <c r="J74" s="82"/>
      <c r="K74" s="7" t="e">
        <f>(F74+G74+H74+I74+J74)/C74</f>
        <v>#DIV/0!</v>
      </c>
      <c r="L74" s="7" t="e">
        <f>D74/C74</f>
        <v>#DIV/0!</v>
      </c>
      <c r="M74" s="8" t="e">
        <f>K74+L74</f>
        <v>#DIV/0!</v>
      </c>
    </row>
    <row r="75" spans="1:13" s="6" customFormat="1" x14ac:dyDescent="0.25">
      <c r="A75" s="44"/>
      <c r="B75" s="29"/>
      <c r="C75" s="27"/>
      <c r="D75" s="27"/>
      <c r="E75" s="27"/>
      <c r="F75" s="27"/>
      <c r="G75" s="27"/>
      <c r="H75" s="27"/>
      <c r="I75" s="27"/>
      <c r="J75" s="27"/>
      <c r="K75" s="30"/>
      <c r="L75" s="30"/>
      <c r="M75" s="31"/>
    </row>
    <row r="76" spans="1:13" s="2" customFormat="1" ht="15" customHeight="1" x14ac:dyDescent="0.25">
      <c r="A76" s="46"/>
      <c r="B76" s="91" t="s">
        <v>41</v>
      </c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3"/>
    </row>
    <row r="77" spans="1:13" s="2" customFormat="1" ht="90" customHeight="1" x14ac:dyDescent="0.25">
      <c r="A77" s="46" t="s">
        <v>112</v>
      </c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6"/>
    </row>
    <row r="78" spans="1:13" s="2" customFormat="1" ht="15" customHeight="1" x14ac:dyDescent="0.25">
      <c r="A78" s="46"/>
      <c r="B78" s="91" t="s">
        <v>42</v>
      </c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3"/>
    </row>
    <row r="79" spans="1:13" s="2" customFormat="1" ht="90" customHeight="1" x14ac:dyDescent="0.25">
      <c r="A79" s="46" t="s">
        <v>113</v>
      </c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8"/>
    </row>
    <row r="80" spans="1:13" s="6" customFormat="1" x14ac:dyDescent="0.25">
      <c r="A80" s="44"/>
      <c r="B80" s="71"/>
      <c r="C80" s="72"/>
      <c r="D80" s="72"/>
      <c r="E80" s="64"/>
      <c r="F80" s="72"/>
      <c r="G80" s="72"/>
      <c r="H80" s="72"/>
      <c r="I80" s="72"/>
      <c r="J80" s="72"/>
      <c r="K80" s="72"/>
      <c r="L80" s="72"/>
      <c r="M80" s="73"/>
    </row>
    <row r="81" spans="1:13" x14ac:dyDescent="0.25">
      <c r="B81" s="7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6"/>
    </row>
    <row r="82" spans="1:13" x14ac:dyDescent="0.25">
      <c r="B82" s="97" t="s">
        <v>11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9"/>
    </row>
    <row r="83" spans="1:13" x14ac:dyDescent="0.25">
      <c r="B83" s="103" t="s">
        <v>13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5"/>
    </row>
    <row r="84" spans="1:13" s="6" customFormat="1" x14ac:dyDescent="0.25">
      <c r="A84" s="44"/>
      <c r="B84" s="35"/>
      <c r="C84" s="27"/>
      <c r="D84" s="27"/>
      <c r="E84" s="34"/>
      <c r="F84" s="27"/>
      <c r="G84" s="27"/>
      <c r="H84" s="27"/>
      <c r="I84" s="27"/>
      <c r="J84" s="27"/>
      <c r="K84" s="27"/>
      <c r="L84" s="27"/>
      <c r="M84" s="28"/>
    </row>
    <row r="85" spans="1:13" s="6" customFormat="1" ht="35.25" customHeight="1" x14ac:dyDescent="0.25">
      <c r="A85" s="44"/>
      <c r="B85" s="121" t="s">
        <v>43</v>
      </c>
      <c r="C85" s="133"/>
      <c r="D85" s="53"/>
      <c r="E85" s="40" t="s">
        <v>12</v>
      </c>
      <c r="F85" s="1" t="s">
        <v>40</v>
      </c>
      <c r="G85" s="27"/>
      <c r="H85" s="27"/>
      <c r="I85" s="27"/>
      <c r="J85" s="27"/>
      <c r="K85" s="27"/>
      <c r="L85" s="27"/>
      <c r="M85" s="28"/>
    </row>
    <row r="86" spans="1:13" s="6" customFormat="1" ht="15" customHeight="1" x14ac:dyDescent="0.25">
      <c r="A86" s="44"/>
      <c r="B86" s="123"/>
      <c r="C86" s="134"/>
      <c r="D86" s="62"/>
      <c r="E86" s="100" t="s">
        <v>37</v>
      </c>
      <c r="F86" s="102"/>
      <c r="G86" s="27"/>
      <c r="H86" s="27"/>
      <c r="I86" s="27"/>
      <c r="J86" s="27"/>
      <c r="K86" s="27"/>
      <c r="L86" s="27"/>
      <c r="M86" s="28"/>
    </row>
    <row r="87" spans="1:13" s="6" customFormat="1" x14ac:dyDescent="0.25">
      <c r="A87" s="44" t="s">
        <v>115</v>
      </c>
      <c r="B87" s="18">
        <v>2019</v>
      </c>
      <c r="C87" s="48"/>
      <c r="D87" s="49"/>
      <c r="E87" s="82"/>
      <c r="F87" s="82"/>
      <c r="G87" s="27"/>
      <c r="H87" s="27"/>
      <c r="I87" s="27"/>
      <c r="J87" s="27"/>
      <c r="K87" s="27"/>
      <c r="L87" s="27"/>
      <c r="M87" s="28"/>
    </row>
    <row r="88" spans="1:13" s="6" customFormat="1" x14ac:dyDescent="0.25">
      <c r="A88" s="44" t="s">
        <v>64</v>
      </c>
      <c r="B88" s="60">
        <v>2020</v>
      </c>
      <c r="C88" s="54" t="s">
        <v>44</v>
      </c>
      <c r="D88" s="55" t="s">
        <v>79</v>
      </c>
      <c r="E88" s="82"/>
      <c r="F88" s="82"/>
      <c r="G88" s="27"/>
      <c r="H88" s="27"/>
      <c r="I88" s="27"/>
      <c r="J88" s="27"/>
      <c r="K88" s="27"/>
      <c r="L88" s="27"/>
      <c r="M88" s="28"/>
    </row>
    <row r="89" spans="1:13" s="6" customFormat="1" x14ac:dyDescent="0.25">
      <c r="A89" s="44" t="s">
        <v>65</v>
      </c>
      <c r="B89" s="17">
        <v>2020</v>
      </c>
      <c r="C89" s="50" t="s">
        <v>44</v>
      </c>
      <c r="D89" s="56" t="s">
        <v>80</v>
      </c>
      <c r="E89" s="82"/>
      <c r="F89" s="82"/>
      <c r="G89" s="27"/>
      <c r="H89" s="27"/>
      <c r="I89" s="27"/>
      <c r="J89" s="27"/>
      <c r="K89" s="27"/>
      <c r="L89" s="27"/>
      <c r="M89" s="28"/>
    </row>
    <row r="90" spans="1:13" s="6" customFormat="1" ht="15" customHeight="1" x14ac:dyDescent="0.25">
      <c r="A90" s="44"/>
      <c r="B90" s="57"/>
      <c r="C90" s="58"/>
      <c r="D90" s="59"/>
      <c r="E90" s="100" t="s">
        <v>45</v>
      </c>
      <c r="F90" s="102"/>
      <c r="G90" s="27"/>
      <c r="H90" s="27"/>
      <c r="I90" s="27"/>
      <c r="J90" s="27"/>
      <c r="K90" s="27"/>
      <c r="L90" s="27"/>
      <c r="M90" s="28"/>
    </row>
    <row r="91" spans="1:13" s="6" customFormat="1" x14ac:dyDescent="0.25">
      <c r="A91" s="44" t="s">
        <v>114</v>
      </c>
      <c r="B91" s="18">
        <v>2019</v>
      </c>
      <c r="C91" s="48"/>
      <c r="D91" s="49"/>
      <c r="E91" s="82"/>
      <c r="F91" s="82"/>
      <c r="G91" s="27"/>
      <c r="H91" s="27"/>
      <c r="I91" s="27"/>
      <c r="J91" s="27"/>
      <c r="K91" s="27"/>
      <c r="L91" s="27"/>
      <c r="M91" s="28"/>
    </row>
    <row r="92" spans="1:13" s="6" customFormat="1" x14ac:dyDescent="0.25">
      <c r="A92" s="44" t="s">
        <v>66</v>
      </c>
      <c r="B92" s="60">
        <v>2020</v>
      </c>
      <c r="C92" s="54" t="s">
        <v>44</v>
      </c>
      <c r="D92" s="55" t="s">
        <v>79</v>
      </c>
      <c r="E92" s="82"/>
      <c r="F92" s="82"/>
      <c r="G92" s="27"/>
      <c r="H92" s="27"/>
      <c r="I92" s="27"/>
      <c r="J92" s="27"/>
      <c r="K92" s="27"/>
      <c r="L92" s="27"/>
      <c r="M92" s="28"/>
    </row>
    <row r="93" spans="1:13" s="6" customFormat="1" x14ac:dyDescent="0.25">
      <c r="A93" s="44" t="s">
        <v>67</v>
      </c>
      <c r="B93" s="17">
        <v>2020</v>
      </c>
      <c r="C93" s="50" t="s">
        <v>44</v>
      </c>
      <c r="D93" s="56" t="s">
        <v>80</v>
      </c>
      <c r="E93" s="82"/>
      <c r="F93" s="82"/>
      <c r="G93" s="27"/>
      <c r="H93" s="27"/>
      <c r="I93" s="27"/>
      <c r="J93" s="27"/>
      <c r="K93" s="27"/>
      <c r="L93" s="27"/>
      <c r="M93" s="28"/>
    </row>
    <row r="94" spans="1:13" s="6" customFormat="1" ht="15" customHeight="1" x14ac:dyDescent="0.25">
      <c r="A94" s="44"/>
      <c r="B94" s="127" t="s">
        <v>83</v>
      </c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9"/>
    </row>
    <row r="95" spans="1:13" s="6" customFormat="1" x14ac:dyDescent="0.25">
      <c r="A95" s="44"/>
      <c r="B95" s="39"/>
      <c r="C95" s="41"/>
      <c r="D95" s="24"/>
      <c r="E95" s="24"/>
      <c r="F95" s="24"/>
      <c r="G95" s="24"/>
      <c r="H95" s="24"/>
      <c r="I95" s="24"/>
      <c r="J95" s="24"/>
      <c r="K95" s="24"/>
      <c r="L95" s="24"/>
      <c r="M95" s="26"/>
    </row>
    <row r="96" spans="1:13" s="2" customFormat="1" x14ac:dyDescent="0.25">
      <c r="A96" s="46"/>
      <c r="B96" s="118" t="s">
        <v>38</v>
      </c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20"/>
    </row>
    <row r="97" spans="1:13" s="2" customFormat="1" ht="90" customHeight="1" x14ac:dyDescent="0.25">
      <c r="A97" s="46" t="s">
        <v>68</v>
      </c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6"/>
    </row>
    <row r="98" spans="1:13" s="6" customFormat="1" x14ac:dyDescent="0.25">
      <c r="A98" s="44"/>
      <c r="B98" s="33"/>
      <c r="C98" s="27"/>
      <c r="D98" s="27"/>
      <c r="E98" s="34"/>
      <c r="F98" s="27"/>
      <c r="G98" s="27"/>
      <c r="H98" s="27"/>
      <c r="I98" s="27"/>
      <c r="J98" s="27"/>
      <c r="K98" s="27"/>
      <c r="L98" s="27"/>
      <c r="M98" s="28"/>
    </row>
    <row r="99" spans="1:13" x14ac:dyDescent="0.25">
      <c r="B99" s="32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8"/>
    </row>
    <row r="100" spans="1:13" x14ac:dyDescent="0.25">
      <c r="B100" s="97" t="s">
        <v>18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9"/>
    </row>
    <row r="101" spans="1:13" x14ac:dyDescent="0.25">
      <c r="B101" s="103" t="s">
        <v>22</v>
      </c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5"/>
    </row>
    <row r="102" spans="1:13" x14ac:dyDescent="0.25">
      <c r="B102" s="32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8"/>
    </row>
    <row r="103" spans="1:13" ht="20.100000000000001" customHeight="1" x14ac:dyDescent="0.25">
      <c r="B103" s="32"/>
      <c r="C103" s="61"/>
      <c r="D103" s="100" t="s">
        <v>23</v>
      </c>
      <c r="E103" s="101"/>
      <c r="F103" s="101"/>
      <c r="G103" s="102"/>
      <c r="H103" s="100" t="s">
        <v>24</v>
      </c>
      <c r="I103" s="101"/>
      <c r="J103" s="101"/>
      <c r="K103" s="102"/>
      <c r="L103" s="27"/>
      <c r="M103" s="28"/>
    </row>
    <row r="104" spans="1:13" ht="30.75" customHeight="1" x14ac:dyDescent="0.25">
      <c r="B104" s="121" t="s">
        <v>43</v>
      </c>
      <c r="C104" s="122"/>
      <c r="D104" s="15" t="s">
        <v>27</v>
      </c>
      <c r="E104" s="15" t="s">
        <v>25</v>
      </c>
      <c r="F104" s="15" t="s">
        <v>26</v>
      </c>
      <c r="G104" s="15" t="s">
        <v>19</v>
      </c>
      <c r="H104" s="1" t="s">
        <v>32</v>
      </c>
      <c r="I104" s="1" t="s">
        <v>33</v>
      </c>
      <c r="J104" s="1" t="s">
        <v>34</v>
      </c>
      <c r="K104" s="1" t="s">
        <v>35</v>
      </c>
      <c r="L104" s="27"/>
      <c r="M104" s="28"/>
    </row>
    <row r="105" spans="1:13" ht="15" customHeight="1" x14ac:dyDescent="0.25">
      <c r="B105" s="123"/>
      <c r="C105" s="124"/>
      <c r="D105" s="100" t="s">
        <v>37</v>
      </c>
      <c r="E105" s="101"/>
      <c r="F105" s="101"/>
      <c r="G105" s="101"/>
      <c r="H105" s="101"/>
      <c r="I105" s="101"/>
      <c r="J105" s="101"/>
      <c r="K105" s="102"/>
      <c r="L105" s="67" t="s">
        <v>81</v>
      </c>
      <c r="M105" s="68" t="s">
        <v>82</v>
      </c>
    </row>
    <row r="106" spans="1:13" x14ac:dyDescent="0.25">
      <c r="A106" s="43" t="s">
        <v>116</v>
      </c>
      <c r="B106" s="18">
        <v>2019</v>
      </c>
      <c r="C106" s="49"/>
      <c r="D106" s="82"/>
      <c r="E106" s="82"/>
      <c r="F106" s="82"/>
      <c r="G106" s="82"/>
      <c r="H106" s="82"/>
      <c r="I106" s="83"/>
      <c r="J106" s="83"/>
      <c r="K106" s="83"/>
      <c r="L106" s="66">
        <f>SUM(G59:G70)+SUM(H59:H70)+SUM(I59:I70)+SUM(J59:J70)-E106-F106</f>
        <v>0</v>
      </c>
      <c r="M106" s="69">
        <f>SUM(G30:G41)+SUM(H30:H41)+SUM(I30:I41)+SUM(J30:J41)-I106-J106-K106</f>
        <v>0</v>
      </c>
    </row>
    <row r="107" spans="1:13" x14ac:dyDescent="0.25">
      <c r="A107" s="43" t="s">
        <v>69</v>
      </c>
      <c r="B107" s="51">
        <v>2020</v>
      </c>
      <c r="C107" s="52" t="s">
        <v>44</v>
      </c>
      <c r="D107" s="82"/>
      <c r="E107" s="82"/>
      <c r="F107" s="82"/>
      <c r="G107" s="82"/>
      <c r="H107" s="82"/>
      <c r="I107" s="83"/>
      <c r="J107" s="83"/>
      <c r="K107" s="83"/>
      <c r="L107" s="27"/>
      <c r="M107" s="28"/>
    </row>
    <row r="108" spans="1:13" s="6" customFormat="1" ht="15" customHeight="1" x14ac:dyDescent="0.25">
      <c r="A108" s="44"/>
      <c r="B108" s="125"/>
      <c r="C108" s="126"/>
      <c r="D108" s="100" t="s">
        <v>36</v>
      </c>
      <c r="E108" s="101"/>
      <c r="F108" s="101"/>
      <c r="G108" s="101"/>
      <c r="H108" s="101"/>
      <c r="I108" s="101"/>
      <c r="J108" s="101"/>
      <c r="K108" s="102"/>
      <c r="L108" s="27"/>
      <c r="M108" s="28"/>
    </row>
    <row r="109" spans="1:13" s="6" customFormat="1" x14ac:dyDescent="0.25">
      <c r="A109" s="44" t="s">
        <v>117</v>
      </c>
      <c r="B109" s="18">
        <v>2019</v>
      </c>
      <c r="C109" s="49"/>
      <c r="D109" s="81"/>
      <c r="E109" s="81"/>
      <c r="F109" s="81"/>
      <c r="G109" s="81"/>
      <c r="H109" s="81"/>
      <c r="I109" s="84"/>
      <c r="J109" s="84"/>
      <c r="K109" s="84"/>
      <c r="L109" s="66">
        <f>SUM(G72:G74)+SUM(H72:H74)+SUM(I72:I74)+SUM(J72:J74)-E109-F109</f>
        <v>0</v>
      </c>
      <c r="M109" s="69">
        <f>SUM(G43:G45)+SUM(H43:H45)+SUM(I43:I45)+SUM(J43:J45)-I109-J109-K109</f>
        <v>0</v>
      </c>
    </row>
    <row r="110" spans="1:13" s="6" customFormat="1" x14ac:dyDescent="0.25">
      <c r="A110" s="44" t="s">
        <v>70</v>
      </c>
      <c r="B110" s="51">
        <v>2020</v>
      </c>
      <c r="C110" s="52" t="s">
        <v>44</v>
      </c>
      <c r="D110" s="81"/>
      <c r="E110" s="81"/>
      <c r="F110" s="81"/>
      <c r="G110" s="81"/>
      <c r="H110" s="81"/>
      <c r="I110" s="84"/>
      <c r="J110" s="84"/>
      <c r="K110" s="84"/>
      <c r="L110" s="27"/>
      <c r="M110" s="28"/>
    </row>
    <row r="111" spans="1:13" s="6" customFormat="1" x14ac:dyDescent="0.25">
      <c r="A111" s="44"/>
      <c r="B111" s="33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8"/>
    </row>
    <row r="112" spans="1:13" s="2" customFormat="1" x14ac:dyDescent="0.25">
      <c r="A112" s="46"/>
      <c r="B112" s="130" t="s">
        <v>39</v>
      </c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2"/>
    </row>
    <row r="113" spans="1:13" ht="90" customHeight="1" x14ac:dyDescent="0.25">
      <c r="A113" s="43" t="s">
        <v>71</v>
      </c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6"/>
    </row>
    <row r="114" spans="1:13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</sheetData>
  <sheetProtection algorithmName="SHA-512" hashValue="g3HqkSyloB+TF2s9122qYGmvsLa2uWffyR13O9u1XoHZRTRpUC+0j4+IpgKGgJwTD9ZgVbvU4l2sHadNyASH0Q==" saltValue="X0EE3apyKzDm+g1NavTOPw==" spinCount="100000" sheet="1" objects="1" scenarios="1"/>
  <mergeCells count="55">
    <mergeCell ref="B96:M96"/>
    <mergeCell ref="B97:M97"/>
    <mergeCell ref="B77:M77"/>
    <mergeCell ref="B78:M78"/>
    <mergeCell ref="B79:M79"/>
    <mergeCell ref="E90:F90"/>
    <mergeCell ref="B83:M83"/>
    <mergeCell ref="B85:C85"/>
    <mergeCell ref="B86:C86"/>
    <mergeCell ref="E86:F86"/>
    <mergeCell ref="B12:C12"/>
    <mergeCell ref="B13:C13"/>
    <mergeCell ref="D13:F13"/>
    <mergeCell ref="B16:C16"/>
    <mergeCell ref="B113:M113"/>
    <mergeCell ref="B94:M94"/>
    <mergeCell ref="B112:M112"/>
    <mergeCell ref="B104:C104"/>
    <mergeCell ref="B105:C105"/>
    <mergeCell ref="B108:C108"/>
    <mergeCell ref="D105:K105"/>
    <mergeCell ref="D108:K108"/>
    <mergeCell ref="D103:G103"/>
    <mergeCell ref="H103:K103"/>
    <mergeCell ref="B100:M100"/>
    <mergeCell ref="B101:M101"/>
    <mergeCell ref="B9:M9"/>
    <mergeCell ref="B25:M25"/>
    <mergeCell ref="B50:M50"/>
    <mergeCell ref="D3:M3"/>
    <mergeCell ref="D4:M4"/>
    <mergeCell ref="D5:M5"/>
    <mergeCell ref="D6:M6"/>
    <mergeCell ref="B3:C3"/>
    <mergeCell ref="B4:C4"/>
    <mergeCell ref="B5:C5"/>
    <mergeCell ref="B6:C6"/>
    <mergeCell ref="D16:F16"/>
    <mergeCell ref="B10:M10"/>
    <mergeCell ref="B24:M24"/>
    <mergeCell ref="B20:M20"/>
    <mergeCell ref="B21:M21"/>
    <mergeCell ref="B42:M42"/>
    <mergeCell ref="B27:M27"/>
    <mergeCell ref="B49:M49"/>
    <mergeCell ref="B48:M48"/>
    <mergeCell ref="B82:M82"/>
    <mergeCell ref="B29:M29"/>
    <mergeCell ref="B47:M47"/>
    <mergeCell ref="B53:M53"/>
    <mergeCell ref="B54:M54"/>
    <mergeCell ref="B56:M56"/>
    <mergeCell ref="B58:M58"/>
    <mergeCell ref="B71:M71"/>
    <mergeCell ref="B76:M76"/>
  </mergeCells>
  <pageMargins left="0.70866141732283505" right="0.70866141732283505" top="1" bottom="1.5" header="0.31496062992126" footer="0.31496062992126"/>
  <pageSetup paperSize="8" scale="76" fitToHeight="0" orientation="portrait" r:id="rId1"/>
  <headerFooter>
    <oddHeader xml:space="preserve">&amp;R&amp;6&amp;G
</oddHeader>
    <oddFooter>&amp;L&amp;G&amp;R&amp;P</oddFooter>
  </headerFooter>
  <rowBreaks count="1" manualBreakCount="1">
    <brk id="81" max="16383" man="1"/>
  </rowBreaks>
  <customProperties>
    <customPr name="dnb_wsclassificatie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zoomScale="81" zoomScaleNormal="80" workbookViewId="0">
      <selection activeCell="B194" sqref="B194"/>
    </sheetView>
  </sheetViews>
  <sheetFormatPr defaultRowHeight="15" x14ac:dyDescent="0.25"/>
  <cols>
    <col min="2" max="2" width="10" bestFit="1" customWidth="1"/>
    <col min="4" max="4" width="10" bestFit="1" customWidth="1"/>
    <col min="7" max="7" width="16.85546875" customWidth="1"/>
    <col min="8" max="9" width="10" bestFit="1" customWidth="1"/>
  </cols>
  <sheetData>
    <row r="1" spans="1:11" x14ac:dyDescent="0.25">
      <c r="A1" s="63" t="s">
        <v>46</v>
      </c>
      <c r="B1" s="63" t="s">
        <v>49</v>
      </c>
      <c r="C1" s="63" t="s">
        <v>47</v>
      </c>
      <c r="D1" s="63" t="s">
        <v>48</v>
      </c>
      <c r="E1" s="63" t="s">
        <v>50</v>
      </c>
      <c r="F1" s="63" t="s">
        <v>1</v>
      </c>
      <c r="G1" s="63" t="s">
        <v>72</v>
      </c>
      <c r="H1" s="63" t="s">
        <v>73</v>
      </c>
      <c r="I1" s="63" t="s">
        <v>74</v>
      </c>
      <c r="J1" s="63"/>
      <c r="K1" s="63"/>
    </row>
    <row r="2" spans="1:11" x14ac:dyDescent="0.25">
      <c r="A2">
        <f>'WGA-ERD Uitvraag 2020'!$D$3</f>
        <v>0</v>
      </c>
      <c r="B2">
        <f>'WGA-ERD Uitvraag 2020'!$D$4</f>
        <v>0</v>
      </c>
      <c r="C2" t="str">
        <f>'WGA-ERD Uitvraag 2020'!$A$14</f>
        <v>2.1.2</v>
      </c>
      <c r="D2">
        <f>'WGA-ERD Uitvraag 2020'!$D$14</f>
        <v>0</v>
      </c>
      <c r="E2">
        <f>'WGA-ERD Uitvraag 2020'!$B$14</f>
        <v>2019</v>
      </c>
      <c r="G2" t="str">
        <f>'WGA-ERD Uitvraag 2020'!$D$12</f>
        <v>Bruto 
verdiende premie</v>
      </c>
      <c r="H2" t="str">
        <f>'WGA-ERD Uitvraag 2020'!$D$13</f>
        <v>WGA-ERD Totaal inclusief Flex:</v>
      </c>
    </row>
    <row r="3" spans="1:11" x14ac:dyDescent="0.25">
      <c r="A3">
        <f>'WGA-ERD Uitvraag 2020'!$D$3</f>
        <v>0</v>
      </c>
      <c r="B3">
        <f>'WGA-ERD Uitvraag 2020'!$D$4</f>
        <v>0</v>
      </c>
      <c r="C3" t="str">
        <f>'WGA-ERD Uitvraag 2020'!$A$14</f>
        <v>2.1.2</v>
      </c>
      <c r="D3">
        <f>'WGA-ERD Uitvraag 2020'!$E$14</f>
        <v>0</v>
      </c>
      <c r="E3">
        <f>'WGA-ERD Uitvraag 2020'!$B$14</f>
        <v>2019</v>
      </c>
      <c r="G3" t="str">
        <f>'WGA-ERD Uitvraag 2020'!$E$12</f>
        <v>Netto
verdiende premie</v>
      </c>
      <c r="H3" t="str">
        <f>'WGA-ERD Uitvraag 2020'!$D$13</f>
        <v>WGA-ERD Totaal inclusief Flex:</v>
      </c>
    </row>
    <row r="4" spans="1:11" x14ac:dyDescent="0.25">
      <c r="A4">
        <f>'WGA-ERD Uitvraag 2020'!$D$3</f>
        <v>0</v>
      </c>
      <c r="B4">
        <f>'WGA-ERD Uitvraag 2020'!$D$4</f>
        <v>0</v>
      </c>
      <c r="C4" t="str">
        <f>'WGA-ERD Uitvraag 2020'!$A$14</f>
        <v>2.1.2</v>
      </c>
      <c r="D4">
        <f>'WGA-ERD Uitvraag 2020'!$F$14</f>
        <v>0</v>
      </c>
      <c r="E4">
        <f>'WGA-ERD Uitvraag 2020'!$B$14</f>
        <v>2019</v>
      </c>
      <c r="G4" t="str">
        <f>'WGA-ERD Uitvraag 2020'!$F$12</f>
        <v>Aantal verzekerde werknemers</v>
      </c>
      <c r="H4" t="str">
        <f>'WGA-ERD Uitvraag 2020'!$D$13</f>
        <v>WGA-ERD Totaal inclusief Flex:</v>
      </c>
    </row>
    <row r="5" spans="1:11" x14ac:dyDescent="0.25">
      <c r="A5">
        <f>'WGA-ERD Uitvraag 2020'!$D$3</f>
        <v>0</v>
      </c>
      <c r="B5">
        <f>'WGA-ERD Uitvraag 2020'!$D$4</f>
        <v>0</v>
      </c>
      <c r="C5" t="str">
        <f>'WGA-ERD Uitvraag 2020'!$A$15</f>
        <v>2.1.3</v>
      </c>
      <c r="D5">
        <f>'WGA-ERD Uitvraag 2020'!D$15</f>
        <v>0</v>
      </c>
      <c r="E5">
        <f>'WGA-ERD Uitvraag 2020'!$B$15</f>
        <v>2020</v>
      </c>
      <c r="G5" t="str">
        <f>'WGA-ERD Uitvraag 2020'!$D$12</f>
        <v>Bruto 
verdiende premie</v>
      </c>
      <c r="H5" t="str">
        <f>'WGA-ERD Uitvraag 2020'!$D$13</f>
        <v>WGA-ERD Totaal inclusief Flex:</v>
      </c>
    </row>
    <row r="6" spans="1:11" x14ac:dyDescent="0.25">
      <c r="A6">
        <f>'WGA-ERD Uitvraag 2020'!$D$3</f>
        <v>0</v>
      </c>
      <c r="B6">
        <f>'WGA-ERD Uitvraag 2020'!$D$4</f>
        <v>0</v>
      </c>
      <c r="C6" t="str">
        <f>'WGA-ERD Uitvraag 2020'!$A$15</f>
        <v>2.1.3</v>
      </c>
      <c r="D6">
        <f>'WGA-ERD Uitvraag 2020'!E$15</f>
        <v>0</v>
      </c>
      <c r="E6">
        <f>'WGA-ERD Uitvraag 2020'!$B$15</f>
        <v>2020</v>
      </c>
      <c r="G6" t="str">
        <f>'WGA-ERD Uitvraag 2020'!$E$12</f>
        <v>Netto
verdiende premie</v>
      </c>
      <c r="H6" t="str">
        <f>'WGA-ERD Uitvraag 2020'!$D$13</f>
        <v>WGA-ERD Totaal inclusief Flex:</v>
      </c>
    </row>
    <row r="7" spans="1:11" x14ac:dyDescent="0.25">
      <c r="A7">
        <f>'WGA-ERD Uitvraag 2020'!$D$3</f>
        <v>0</v>
      </c>
      <c r="B7">
        <f>'WGA-ERD Uitvraag 2020'!$D$4</f>
        <v>0</v>
      </c>
      <c r="C7" t="str">
        <f>'WGA-ERD Uitvraag 2020'!$A$15</f>
        <v>2.1.3</v>
      </c>
      <c r="D7">
        <f>'WGA-ERD Uitvraag 2020'!F$15</f>
        <v>0</v>
      </c>
      <c r="E7">
        <f>'WGA-ERD Uitvraag 2020'!$B$15</f>
        <v>2020</v>
      </c>
      <c r="G7" t="str">
        <f>'WGA-ERD Uitvraag 2020'!$F$12</f>
        <v>Aantal verzekerde werknemers</v>
      </c>
      <c r="H7" t="str">
        <f>'WGA-ERD Uitvraag 2020'!$D$13</f>
        <v>WGA-ERD Totaal inclusief Flex:</v>
      </c>
    </row>
    <row r="8" spans="1:11" x14ac:dyDescent="0.25">
      <c r="A8">
        <f>'WGA-ERD Uitvraag 2020'!$D$3</f>
        <v>0</v>
      </c>
      <c r="B8">
        <f>'WGA-ERD Uitvraag 2020'!$D$4</f>
        <v>0</v>
      </c>
      <c r="C8" t="str">
        <f>'WGA-ERD Uitvraag 2020'!$A$17</f>
        <v>2.1.5</v>
      </c>
      <c r="D8">
        <f>'WGA-ERD Uitvraag 2020'!$D$17</f>
        <v>0</v>
      </c>
      <c r="E8">
        <f>'WGA-ERD Uitvraag 2020'!$B$17</f>
        <v>2019</v>
      </c>
      <c r="G8" t="str">
        <f>'WGA-ERD Uitvraag 2020'!$D$12</f>
        <v>Bruto 
verdiende premie</v>
      </c>
      <c r="H8" t="str">
        <f>'WGA-ERD Uitvraag 2020'!$D$16</f>
        <v>waarvan Flex:</v>
      </c>
    </row>
    <row r="9" spans="1:11" x14ac:dyDescent="0.25">
      <c r="A9">
        <f>'WGA-ERD Uitvraag 2020'!$D$3</f>
        <v>0</v>
      </c>
      <c r="B9">
        <f>'WGA-ERD Uitvraag 2020'!$D$4</f>
        <v>0</v>
      </c>
      <c r="C9" t="str">
        <f>'WGA-ERD Uitvraag 2020'!$A$17</f>
        <v>2.1.5</v>
      </c>
      <c r="D9">
        <f>'WGA-ERD Uitvraag 2020'!$E$17</f>
        <v>0</v>
      </c>
      <c r="E9">
        <f>'WGA-ERD Uitvraag 2020'!$B$17</f>
        <v>2019</v>
      </c>
      <c r="G9" t="str">
        <f>'WGA-ERD Uitvraag 2020'!$E$12</f>
        <v>Netto
verdiende premie</v>
      </c>
      <c r="H9" t="str">
        <f>'WGA-ERD Uitvraag 2020'!$D$16</f>
        <v>waarvan Flex:</v>
      </c>
    </row>
    <row r="10" spans="1:11" x14ac:dyDescent="0.25">
      <c r="A10">
        <f>'WGA-ERD Uitvraag 2020'!$D$3</f>
        <v>0</v>
      </c>
      <c r="B10">
        <f>'WGA-ERD Uitvraag 2020'!$D$4</f>
        <v>0</v>
      </c>
      <c r="C10" t="str">
        <f>'WGA-ERD Uitvraag 2020'!$A$17</f>
        <v>2.1.5</v>
      </c>
      <c r="D10">
        <f>'WGA-ERD Uitvraag 2020'!$F$17</f>
        <v>0</v>
      </c>
      <c r="E10">
        <f>'WGA-ERD Uitvraag 2020'!$B$17</f>
        <v>2019</v>
      </c>
      <c r="G10" t="str">
        <f>'WGA-ERD Uitvraag 2020'!$F$12</f>
        <v>Aantal verzekerde werknemers</v>
      </c>
      <c r="H10" t="str">
        <f>'WGA-ERD Uitvraag 2020'!$D$16</f>
        <v>waarvan Flex:</v>
      </c>
    </row>
    <row r="11" spans="1:11" x14ac:dyDescent="0.25">
      <c r="A11">
        <f>'WGA-ERD Uitvraag 2020'!$D$3</f>
        <v>0</v>
      </c>
      <c r="B11">
        <f>'WGA-ERD Uitvraag 2020'!$D$4</f>
        <v>0</v>
      </c>
      <c r="C11" t="str">
        <f>'WGA-ERD Uitvraag 2020'!$A$18</f>
        <v>2.1.6</v>
      </c>
      <c r="D11">
        <f>'WGA-ERD Uitvraag 2020'!$D$18</f>
        <v>0</v>
      </c>
      <c r="E11">
        <f>'WGA-ERD Uitvraag 2020'!$B$18</f>
        <v>2020</v>
      </c>
      <c r="G11" t="str">
        <f>'WGA-ERD Uitvraag 2020'!$D$12</f>
        <v>Bruto 
verdiende premie</v>
      </c>
      <c r="H11" t="str">
        <f>'WGA-ERD Uitvraag 2020'!$D$16</f>
        <v>waarvan Flex:</v>
      </c>
    </row>
    <row r="12" spans="1:11" x14ac:dyDescent="0.25">
      <c r="A12">
        <f>'WGA-ERD Uitvraag 2020'!$D$3</f>
        <v>0</v>
      </c>
      <c r="B12">
        <f>'WGA-ERD Uitvraag 2020'!$D$4</f>
        <v>0</v>
      </c>
      <c r="C12" t="str">
        <f>'WGA-ERD Uitvraag 2020'!$A$18</f>
        <v>2.1.6</v>
      </c>
      <c r="D12">
        <f>'WGA-ERD Uitvraag 2020'!$E$18</f>
        <v>0</v>
      </c>
      <c r="E12">
        <f>'WGA-ERD Uitvraag 2020'!$B$18</f>
        <v>2020</v>
      </c>
      <c r="G12" t="str">
        <f>'WGA-ERD Uitvraag 2020'!$E$12</f>
        <v>Netto
verdiende premie</v>
      </c>
      <c r="H12" t="str">
        <f>'WGA-ERD Uitvraag 2020'!$D$16</f>
        <v>waarvan Flex:</v>
      </c>
    </row>
    <row r="13" spans="1:11" x14ac:dyDescent="0.25">
      <c r="A13">
        <f>'WGA-ERD Uitvraag 2020'!$D$3</f>
        <v>0</v>
      </c>
      <c r="B13">
        <f>'WGA-ERD Uitvraag 2020'!$D$4</f>
        <v>0</v>
      </c>
      <c r="C13" t="str">
        <f>'WGA-ERD Uitvraag 2020'!$A$18</f>
        <v>2.1.6</v>
      </c>
      <c r="D13">
        <f>'WGA-ERD Uitvraag 2020'!$F$18</f>
        <v>0</v>
      </c>
      <c r="E13">
        <f>'WGA-ERD Uitvraag 2020'!$B$18</f>
        <v>2020</v>
      </c>
      <c r="G13" t="str">
        <f>'WGA-ERD Uitvraag 2020'!$F$12</f>
        <v>Aantal verzekerde werknemers</v>
      </c>
      <c r="H13" t="str">
        <f>'WGA-ERD Uitvraag 2020'!$D$16</f>
        <v>waarvan Flex:</v>
      </c>
    </row>
    <row r="14" spans="1:11" x14ac:dyDescent="0.25">
      <c r="A14">
        <f>'WGA-ERD Uitvraag 2020'!$D$3</f>
        <v>0</v>
      </c>
      <c r="B14">
        <f>'WGA-ERD Uitvraag 2020'!$D$4</f>
        <v>0</v>
      </c>
      <c r="C14" t="str">
        <f>'WGA-ERD Uitvraag 2020'!A21</f>
        <v>2.2.1</v>
      </c>
      <c r="D14">
        <f>'WGA-ERD Uitvraag 2020'!B21:M21</f>
        <v>0</v>
      </c>
    </row>
    <row r="15" spans="1:11" x14ac:dyDescent="0.25">
      <c r="A15">
        <f>'WGA-ERD Uitvraag 2020'!$D$3</f>
        <v>0</v>
      </c>
      <c r="B15">
        <f>'WGA-ERD Uitvraag 2020'!$D$4</f>
        <v>0</v>
      </c>
      <c r="C15" t="str">
        <f>'WGA-ERD Uitvraag 2020'!$A$30</f>
        <v>3.1.1</v>
      </c>
      <c r="D15">
        <f>'WGA-ERD Uitvraag 2020'!C30</f>
        <v>0</v>
      </c>
      <c r="E15">
        <v>2019</v>
      </c>
      <c r="F15">
        <f>'WGA-ERD Uitvraag 2020'!$B$30</f>
        <v>2008</v>
      </c>
      <c r="G15" t="str">
        <f>'WGA-ERD Uitvraag 2020'!$C$28</f>
        <v>Netto
verdiende premie</v>
      </c>
      <c r="H15" t="str">
        <f>'WGA-ERD Uitvraag 2020'!$B$29</f>
        <v>WGA-ERD Totaal inclusief Flex:</v>
      </c>
      <c r="I15" t="s">
        <v>24</v>
      </c>
    </row>
    <row r="16" spans="1:11" x14ac:dyDescent="0.25">
      <c r="A16">
        <f>'WGA-ERD Uitvraag 2020'!$D$3</f>
        <v>0</v>
      </c>
      <c r="B16">
        <f>'WGA-ERD Uitvraag 2020'!$D$4</f>
        <v>0</v>
      </c>
      <c r="C16" t="str">
        <f>'WGA-ERD Uitvraag 2020'!$A$31</f>
        <v>3.1.2</v>
      </c>
      <c r="D16">
        <f>'WGA-ERD Uitvraag 2020'!C31</f>
        <v>0</v>
      </c>
      <c r="E16">
        <v>2019</v>
      </c>
      <c r="F16">
        <f>'WGA-ERD Uitvraag 2020'!$B$31</f>
        <v>2009</v>
      </c>
      <c r="G16" t="str">
        <f>'WGA-ERD Uitvraag 2020'!$C$28</f>
        <v>Netto
verdiende premie</v>
      </c>
      <c r="H16" t="str">
        <f>'WGA-ERD Uitvraag 2020'!$B$29</f>
        <v>WGA-ERD Totaal inclusief Flex:</v>
      </c>
      <c r="I16" t="s">
        <v>24</v>
      </c>
    </row>
    <row r="17" spans="1:9" x14ac:dyDescent="0.25">
      <c r="A17">
        <f>'WGA-ERD Uitvraag 2020'!$D$3</f>
        <v>0</v>
      </c>
      <c r="B17">
        <f>'WGA-ERD Uitvraag 2020'!$D$4</f>
        <v>0</v>
      </c>
      <c r="C17" t="str">
        <f>'WGA-ERD Uitvraag 2020'!$A$32</f>
        <v>3.1.3</v>
      </c>
      <c r="D17">
        <f>'WGA-ERD Uitvraag 2020'!C32</f>
        <v>0</v>
      </c>
      <c r="E17">
        <v>2019</v>
      </c>
      <c r="F17">
        <f>'WGA-ERD Uitvraag 2020'!$B$32</f>
        <v>2010</v>
      </c>
      <c r="G17" t="str">
        <f>'WGA-ERD Uitvraag 2020'!$C$28</f>
        <v>Netto
verdiende premie</v>
      </c>
      <c r="H17" t="str">
        <f>'WGA-ERD Uitvraag 2020'!$B$29</f>
        <v>WGA-ERD Totaal inclusief Flex:</v>
      </c>
      <c r="I17" t="s">
        <v>24</v>
      </c>
    </row>
    <row r="18" spans="1:9" x14ac:dyDescent="0.25">
      <c r="A18">
        <f>'WGA-ERD Uitvraag 2020'!$D$3</f>
        <v>0</v>
      </c>
      <c r="B18">
        <f>'WGA-ERD Uitvraag 2020'!$D$4</f>
        <v>0</v>
      </c>
      <c r="C18" t="str">
        <f>'WGA-ERD Uitvraag 2020'!$A$33</f>
        <v>3.1.4</v>
      </c>
      <c r="D18">
        <f>'WGA-ERD Uitvraag 2020'!C33</f>
        <v>0</v>
      </c>
      <c r="E18">
        <v>2019</v>
      </c>
      <c r="F18">
        <f>'WGA-ERD Uitvraag 2020'!$B$33</f>
        <v>2011</v>
      </c>
      <c r="G18" t="str">
        <f>'WGA-ERD Uitvraag 2020'!$C$28</f>
        <v>Netto
verdiende premie</v>
      </c>
      <c r="H18" t="str">
        <f>'WGA-ERD Uitvraag 2020'!$B$29</f>
        <v>WGA-ERD Totaal inclusief Flex:</v>
      </c>
      <c r="I18" t="s">
        <v>24</v>
      </c>
    </row>
    <row r="19" spans="1:9" x14ac:dyDescent="0.25">
      <c r="A19">
        <f>'WGA-ERD Uitvraag 2020'!$D$3</f>
        <v>0</v>
      </c>
      <c r="B19">
        <f>'WGA-ERD Uitvraag 2020'!$D$4</f>
        <v>0</v>
      </c>
      <c r="C19" t="str">
        <f>'WGA-ERD Uitvraag 2020'!$A$34</f>
        <v>3.1.5</v>
      </c>
      <c r="D19">
        <f>'WGA-ERD Uitvraag 2020'!C34</f>
        <v>0</v>
      </c>
      <c r="E19">
        <v>2019</v>
      </c>
      <c r="F19">
        <f>'WGA-ERD Uitvraag 2020'!$B$34</f>
        <v>2012</v>
      </c>
      <c r="G19" t="str">
        <f>'WGA-ERD Uitvraag 2020'!$C$28</f>
        <v>Netto
verdiende premie</v>
      </c>
      <c r="H19" t="str">
        <f>'WGA-ERD Uitvraag 2020'!$B$29</f>
        <v>WGA-ERD Totaal inclusief Flex:</v>
      </c>
      <c r="I19" t="s">
        <v>24</v>
      </c>
    </row>
    <row r="20" spans="1:9" x14ac:dyDescent="0.25">
      <c r="A20">
        <f>'WGA-ERD Uitvraag 2020'!$D$3</f>
        <v>0</v>
      </c>
      <c r="B20">
        <f>'WGA-ERD Uitvraag 2020'!$D$4</f>
        <v>0</v>
      </c>
      <c r="C20" t="str">
        <f>'WGA-ERD Uitvraag 2020'!$A$35</f>
        <v>3.1.6</v>
      </c>
      <c r="D20">
        <f>'WGA-ERD Uitvraag 2020'!C35</f>
        <v>0</v>
      </c>
      <c r="E20">
        <v>2019</v>
      </c>
      <c r="F20">
        <f>'WGA-ERD Uitvraag 2020'!$B$35</f>
        <v>2013</v>
      </c>
      <c r="G20" t="str">
        <f>'WGA-ERD Uitvraag 2020'!$C$28</f>
        <v>Netto
verdiende premie</v>
      </c>
      <c r="H20" t="str">
        <f>'WGA-ERD Uitvraag 2020'!$B$29</f>
        <v>WGA-ERD Totaal inclusief Flex:</v>
      </c>
      <c r="I20" t="s">
        <v>24</v>
      </c>
    </row>
    <row r="21" spans="1:9" x14ac:dyDescent="0.25">
      <c r="A21">
        <f>'WGA-ERD Uitvraag 2020'!$D$3</f>
        <v>0</v>
      </c>
      <c r="B21">
        <f>'WGA-ERD Uitvraag 2020'!$D$4</f>
        <v>0</v>
      </c>
      <c r="C21" t="str">
        <f>'WGA-ERD Uitvraag 2020'!$A$36</f>
        <v>3.1.7</v>
      </c>
      <c r="D21">
        <f>'WGA-ERD Uitvraag 2020'!C36</f>
        <v>0</v>
      </c>
      <c r="E21">
        <v>2019</v>
      </c>
      <c r="F21">
        <f>'WGA-ERD Uitvraag 2020'!$B$36</f>
        <v>2014</v>
      </c>
      <c r="G21" t="str">
        <f>'WGA-ERD Uitvraag 2020'!$C$28</f>
        <v>Netto
verdiende premie</v>
      </c>
      <c r="H21" t="str">
        <f>'WGA-ERD Uitvraag 2020'!$B$29</f>
        <v>WGA-ERD Totaal inclusief Flex:</v>
      </c>
      <c r="I21" t="s">
        <v>24</v>
      </c>
    </row>
    <row r="22" spans="1:9" x14ac:dyDescent="0.25">
      <c r="A22">
        <f>'WGA-ERD Uitvraag 2020'!$D$3</f>
        <v>0</v>
      </c>
      <c r="B22">
        <f>'WGA-ERD Uitvraag 2020'!$D$4</f>
        <v>0</v>
      </c>
      <c r="C22" t="str">
        <f>'WGA-ERD Uitvraag 2020'!$A$37</f>
        <v>3.1.8</v>
      </c>
      <c r="D22">
        <f>'WGA-ERD Uitvraag 2020'!C37</f>
        <v>0</v>
      </c>
      <c r="E22">
        <v>2019</v>
      </c>
      <c r="F22">
        <f>'WGA-ERD Uitvraag 2020'!$B$37</f>
        <v>2015</v>
      </c>
      <c r="G22" t="str">
        <f>'WGA-ERD Uitvraag 2020'!$C$28</f>
        <v>Netto
verdiende premie</v>
      </c>
      <c r="H22" t="str">
        <f>'WGA-ERD Uitvraag 2020'!$B$29</f>
        <v>WGA-ERD Totaal inclusief Flex:</v>
      </c>
      <c r="I22" t="s">
        <v>24</v>
      </c>
    </row>
    <row r="23" spans="1:9" x14ac:dyDescent="0.25">
      <c r="A23">
        <f>'WGA-ERD Uitvraag 2020'!$D$3</f>
        <v>0</v>
      </c>
      <c r="B23">
        <f>'WGA-ERD Uitvraag 2020'!$D$4</f>
        <v>0</v>
      </c>
      <c r="C23" t="str">
        <f>'WGA-ERD Uitvraag 2020'!$A$38</f>
        <v>3.1.9</v>
      </c>
      <c r="D23">
        <f>'WGA-ERD Uitvraag 2020'!C38</f>
        <v>0</v>
      </c>
      <c r="E23">
        <v>2019</v>
      </c>
      <c r="F23">
        <f>'WGA-ERD Uitvraag 2020'!$B$38</f>
        <v>2016</v>
      </c>
      <c r="G23" t="str">
        <f>'WGA-ERD Uitvraag 2020'!$C$28</f>
        <v>Netto
verdiende premie</v>
      </c>
      <c r="H23" t="str">
        <f>'WGA-ERD Uitvraag 2020'!$B$29</f>
        <v>WGA-ERD Totaal inclusief Flex:</v>
      </c>
      <c r="I23" t="s">
        <v>24</v>
      </c>
    </row>
    <row r="24" spans="1:9" x14ac:dyDescent="0.25">
      <c r="A24">
        <f>'WGA-ERD Uitvraag 2020'!$D$3</f>
        <v>0</v>
      </c>
      <c r="B24">
        <f>'WGA-ERD Uitvraag 2020'!$D$4</f>
        <v>0</v>
      </c>
      <c r="C24" t="str">
        <f>'WGA-ERD Uitvraag 2020'!$A$39</f>
        <v>3.1.10</v>
      </c>
      <c r="D24">
        <f>'WGA-ERD Uitvraag 2020'!C39</f>
        <v>0</v>
      </c>
      <c r="E24">
        <v>2019</v>
      </c>
      <c r="F24">
        <f>'WGA-ERD Uitvraag 2020'!$B$39</f>
        <v>2017</v>
      </c>
      <c r="G24" t="str">
        <f>'WGA-ERD Uitvraag 2020'!$C$28</f>
        <v>Netto
verdiende premie</v>
      </c>
      <c r="H24" t="str">
        <f>'WGA-ERD Uitvraag 2020'!$B$29</f>
        <v>WGA-ERD Totaal inclusief Flex:</v>
      </c>
      <c r="I24" t="s">
        <v>24</v>
      </c>
    </row>
    <row r="25" spans="1:9" x14ac:dyDescent="0.25">
      <c r="A25">
        <f>'WGA-ERD Uitvraag 2020'!$D$3</f>
        <v>0</v>
      </c>
      <c r="B25">
        <f>'WGA-ERD Uitvraag 2020'!$D$4</f>
        <v>0</v>
      </c>
      <c r="C25" t="str">
        <f>'WGA-ERD Uitvraag 2020'!$A$41</f>
        <v>3.1.12</v>
      </c>
      <c r="D25">
        <f>'WGA-ERD Uitvraag 2020'!C41</f>
        <v>0</v>
      </c>
      <c r="E25">
        <v>2019</v>
      </c>
      <c r="F25">
        <f>'WGA-ERD Uitvraag 2020'!$B$41</f>
        <v>2019</v>
      </c>
      <c r="G25" t="str">
        <f>'WGA-ERD Uitvraag 2020'!$C$28</f>
        <v>Netto
verdiende premie</v>
      </c>
      <c r="H25" t="str">
        <f>'WGA-ERD Uitvraag 2020'!$B$29</f>
        <v>WGA-ERD Totaal inclusief Flex:</v>
      </c>
      <c r="I25" t="s">
        <v>24</v>
      </c>
    </row>
    <row r="26" spans="1:9" x14ac:dyDescent="0.25">
      <c r="A26">
        <f>'WGA-ERD Uitvraag 2020'!$D$3</f>
        <v>0</v>
      </c>
      <c r="B26">
        <f>'WGA-ERD Uitvraag 2020'!$D$4</f>
        <v>0</v>
      </c>
      <c r="C26" t="str">
        <f>'WGA-ERD Uitvraag 2020'!$A$43</f>
        <v>3.1.13</v>
      </c>
      <c r="D26">
        <f>'WGA-ERD Uitvraag 2020'!C43</f>
        <v>0</v>
      </c>
      <c r="E26">
        <v>2019</v>
      </c>
      <c r="F26">
        <f>'WGA-ERD Uitvraag 2020'!$B$43</f>
        <v>2017</v>
      </c>
      <c r="G26" t="str">
        <f>'WGA-ERD Uitvraag 2020'!$C$28</f>
        <v>Netto
verdiende premie</v>
      </c>
      <c r="H26" t="str">
        <f>'WGA-ERD Uitvraag 2020'!$B$42</f>
        <v>waarvan Flex:</v>
      </c>
      <c r="I26" t="s">
        <v>24</v>
      </c>
    </row>
    <row r="27" spans="1:9" x14ac:dyDescent="0.25">
      <c r="A27">
        <f>'WGA-ERD Uitvraag 2020'!$D$3</f>
        <v>0</v>
      </c>
      <c r="B27">
        <f>'WGA-ERD Uitvraag 2020'!$D$4</f>
        <v>0</v>
      </c>
      <c r="C27" t="str">
        <f>'WGA-ERD Uitvraag 2020'!$A$44</f>
        <v>3.1.14</v>
      </c>
      <c r="D27">
        <f>'WGA-ERD Uitvraag 2020'!C44</f>
        <v>0</v>
      </c>
      <c r="E27">
        <v>2019</v>
      </c>
      <c r="F27">
        <f>'WGA-ERD Uitvraag 2020'!$B$44</f>
        <v>2018</v>
      </c>
      <c r="G27" t="str">
        <f>'WGA-ERD Uitvraag 2020'!$C$28</f>
        <v>Netto
verdiende premie</v>
      </c>
      <c r="H27" t="str">
        <f>'WGA-ERD Uitvraag 2020'!$B$42</f>
        <v>waarvan Flex:</v>
      </c>
      <c r="I27" t="s">
        <v>24</v>
      </c>
    </row>
    <row r="28" spans="1:9" x14ac:dyDescent="0.25">
      <c r="A28">
        <f>'WGA-ERD Uitvraag 2020'!$D$3</f>
        <v>0</v>
      </c>
      <c r="B28">
        <f>'WGA-ERD Uitvraag 2020'!$D$4</f>
        <v>0</v>
      </c>
      <c r="C28" t="str">
        <f>'WGA-ERD Uitvraag 2020'!$A$45</f>
        <v>3.1.15</v>
      </c>
      <c r="D28">
        <f>'WGA-ERD Uitvraag 2020'!C45</f>
        <v>0</v>
      </c>
      <c r="E28">
        <v>2019</v>
      </c>
      <c r="F28">
        <f>'WGA-ERD Uitvraag 2020'!$B$45</f>
        <v>2019</v>
      </c>
      <c r="G28" t="str">
        <f>'WGA-ERD Uitvraag 2020'!$C$28</f>
        <v>Netto
verdiende premie</v>
      </c>
      <c r="H28" t="str">
        <f>'WGA-ERD Uitvraag 2020'!$B$42</f>
        <v>waarvan Flex:</v>
      </c>
      <c r="I28" t="s">
        <v>24</v>
      </c>
    </row>
    <row r="29" spans="1:9" x14ac:dyDescent="0.25">
      <c r="A29">
        <f>'WGA-ERD Uitvraag 2020'!$D$3</f>
        <v>0</v>
      </c>
      <c r="B29">
        <f>'WGA-ERD Uitvraag 2020'!$D$4</f>
        <v>0</v>
      </c>
      <c r="C29" t="str">
        <f>'WGA-ERD Uitvraag 2020'!$A$30</f>
        <v>3.1.1</v>
      </c>
      <c r="D29">
        <f>'WGA-ERD Uitvraag 2020'!D30</f>
        <v>0</v>
      </c>
      <c r="E29">
        <v>2019</v>
      </c>
      <c r="F29">
        <f>'WGA-ERD Uitvraag 2020'!$B$30</f>
        <v>2008</v>
      </c>
      <c r="G29" t="str">
        <f>'WGA-ERD Uitvraag 2020'!$D$28</f>
        <v>Kosten 
incl Provisie</v>
      </c>
      <c r="H29" t="str">
        <f>'WGA-ERD Uitvraag 2020'!$B$29</f>
        <v>WGA-ERD Totaal inclusief Flex:</v>
      </c>
      <c r="I29" t="s">
        <v>24</v>
      </c>
    </row>
    <row r="30" spans="1:9" x14ac:dyDescent="0.25">
      <c r="A30">
        <f>'WGA-ERD Uitvraag 2020'!$D$3</f>
        <v>0</v>
      </c>
      <c r="B30">
        <f>'WGA-ERD Uitvraag 2020'!$D$4</f>
        <v>0</v>
      </c>
      <c r="C30" t="str">
        <f>'WGA-ERD Uitvraag 2020'!$A$31</f>
        <v>3.1.2</v>
      </c>
      <c r="D30">
        <f>'WGA-ERD Uitvraag 2020'!D31</f>
        <v>0</v>
      </c>
      <c r="E30">
        <v>2019</v>
      </c>
      <c r="F30">
        <f>'WGA-ERD Uitvraag 2020'!$B$31</f>
        <v>2009</v>
      </c>
      <c r="G30" t="str">
        <f>'WGA-ERD Uitvraag 2020'!$D$28</f>
        <v>Kosten 
incl Provisie</v>
      </c>
      <c r="H30" t="str">
        <f>'WGA-ERD Uitvraag 2020'!$B$29</f>
        <v>WGA-ERD Totaal inclusief Flex:</v>
      </c>
      <c r="I30" t="s">
        <v>24</v>
      </c>
    </row>
    <row r="31" spans="1:9" x14ac:dyDescent="0.25">
      <c r="A31">
        <f>'WGA-ERD Uitvraag 2020'!$D$3</f>
        <v>0</v>
      </c>
      <c r="B31">
        <f>'WGA-ERD Uitvraag 2020'!$D$4</f>
        <v>0</v>
      </c>
      <c r="C31" t="str">
        <f>'WGA-ERD Uitvraag 2020'!$A$32</f>
        <v>3.1.3</v>
      </c>
      <c r="D31">
        <f>'WGA-ERD Uitvraag 2020'!D32</f>
        <v>0</v>
      </c>
      <c r="E31">
        <v>2019</v>
      </c>
      <c r="F31">
        <f>'WGA-ERD Uitvraag 2020'!$B$32</f>
        <v>2010</v>
      </c>
      <c r="G31" t="str">
        <f>'WGA-ERD Uitvraag 2020'!$D$28</f>
        <v>Kosten 
incl Provisie</v>
      </c>
      <c r="H31" t="str">
        <f>'WGA-ERD Uitvraag 2020'!$B$29</f>
        <v>WGA-ERD Totaal inclusief Flex:</v>
      </c>
      <c r="I31" t="s">
        <v>24</v>
      </c>
    </row>
    <row r="32" spans="1:9" x14ac:dyDescent="0.25">
      <c r="A32">
        <f>'WGA-ERD Uitvraag 2020'!$D$3</f>
        <v>0</v>
      </c>
      <c r="B32">
        <f>'WGA-ERD Uitvraag 2020'!$D$4</f>
        <v>0</v>
      </c>
      <c r="C32" t="str">
        <f>'WGA-ERD Uitvraag 2020'!$A$33</f>
        <v>3.1.4</v>
      </c>
      <c r="D32">
        <f>'WGA-ERD Uitvraag 2020'!D33</f>
        <v>0</v>
      </c>
      <c r="E32">
        <v>2019</v>
      </c>
      <c r="F32">
        <f>'WGA-ERD Uitvraag 2020'!$B$33</f>
        <v>2011</v>
      </c>
      <c r="G32" t="str">
        <f>'WGA-ERD Uitvraag 2020'!$D$28</f>
        <v>Kosten 
incl Provisie</v>
      </c>
      <c r="H32" t="str">
        <f>'WGA-ERD Uitvraag 2020'!$B$29</f>
        <v>WGA-ERD Totaal inclusief Flex:</v>
      </c>
      <c r="I32" t="s">
        <v>24</v>
      </c>
    </row>
    <row r="33" spans="1:9" x14ac:dyDescent="0.25">
      <c r="A33">
        <f>'WGA-ERD Uitvraag 2020'!$D$3</f>
        <v>0</v>
      </c>
      <c r="B33">
        <f>'WGA-ERD Uitvraag 2020'!$D$4</f>
        <v>0</v>
      </c>
      <c r="C33" t="str">
        <f>'WGA-ERD Uitvraag 2020'!$A$34</f>
        <v>3.1.5</v>
      </c>
      <c r="D33">
        <f>'WGA-ERD Uitvraag 2020'!D34</f>
        <v>0</v>
      </c>
      <c r="E33">
        <v>2019</v>
      </c>
      <c r="F33">
        <f>'WGA-ERD Uitvraag 2020'!$B$34</f>
        <v>2012</v>
      </c>
      <c r="G33" t="str">
        <f>'WGA-ERD Uitvraag 2020'!$D$28</f>
        <v>Kosten 
incl Provisie</v>
      </c>
      <c r="H33" t="str">
        <f>'WGA-ERD Uitvraag 2020'!$B$29</f>
        <v>WGA-ERD Totaal inclusief Flex:</v>
      </c>
      <c r="I33" t="s">
        <v>24</v>
      </c>
    </row>
    <row r="34" spans="1:9" x14ac:dyDescent="0.25">
      <c r="A34">
        <f>'WGA-ERD Uitvraag 2020'!$D$3</f>
        <v>0</v>
      </c>
      <c r="B34">
        <f>'WGA-ERD Uitvraag 2020'!$D$4</f>
        <v>0</v>
      </c>
      <c r="C34" t="str">
        <f>'WGA-ERD Uitvraag 2020'!$A$35</f>
        <v>3.1.6</v>
      </c>
      <c r="D34">
        <f>'WGA-ERD Uitvraag 2020'!D35</f>
        <v>0</v>
      </c>
      <c r="E34">
        <v>2019</v>
      </c>
      <c r="F34">
        <f>'WGA-ERD Uitvraag 2020'!$B$35</f>
        <v>2013</v>
      </c>
      <c r="G34" t="str">
        <f>'WGA-ERD Uitvraag 2020'!$D$28</f>
        <v>Kosten 
incl Provisie</v>
      </c>
      <c r="H34" t="str">
        <f>'WGA-ERD Uitvraag 2020'!$B$29</f>
        <v>WGA-ERD Totaal inclusief Flex:</v>
      </c>
      <c r="I34" t="s">
        <v>24</v>
      </c>
    </row>
    <row r="35" spans="1:9" x14ac:dyDescent="0.25">
      <c r="A35">
        <f>'WGA-ERD Uitvraag 2020'!$D$3</f>
        <v>0</v>
      </c>
      <c r="B35">
        <f>'WGA-ERD Uitvraag 2020'!$D$4</f>
        <v>0</v>
      </c>
      <c r="C35" t="str">
        <f>'WGA-ERD Uitvraag 2020'!$A$36</f>
        <v>3.1.7</v>
      </c>
      <c r="D35">
        <f>'WGA-ERD Uitvraag 2020'!D36</f>
        <v>0</v>
      </c>
      <c r="E35">
        <v>2019</v>
      </c>
      <c r="F35">
        <f>'WGA-ERD Uitvraag 2020'!$B$36</f>
        <v>2014</v>
      </c>
      <c r="G35" t="str">
        <f>'WGA-ERD Uitvraag 2020'!$D$28</f>
        <v>Kosten 
incl Provisie</v>
      </c>
      <c r="H35" t="str">
        <f>'WGA-ERD Uitvraag 2020'!$B$29</f>
        <v>WGA-ERD Totaal inclusief Flex:</v>
      </c>
      <c r="I35" t="s">
        <v>24</v>
      </c>
    </row>
    <row r="36" spans="1:9" x14ac:dyDescent="0.25">
      <c r="A36">
        <f>'WGA-ERD Uitvraag 2020'!$D$3</f>
        <v>0</v>
      </c>
      <c r="B36">
        <f>'WGA-ERD Uitvraag 2020'!$D$4</f>
        <v>0</v>
      </c>
      <c r="C36" t="str">
        <f>'WGA-ERD Uitvraag 2020'!$A$37</f>
        <v>3.1.8</v>
      </c>
      <c r="D36">
        <f>'WGA-ERD Uitvraag 2020'!D37</f>
        <v>0</v>
      </c>
      <c r="E36">
        <v>2019</v>
      </c>
      <c r="F36">
        <f>'WGA-ERD Uitvraag 2020'!$B$37</f>
        <v>2015</v>
      </c>
      <c r="G36" t="str">
        <f>'WGA-ERD Uitvraag 2020'!$D$28</f>
        <v>Kosten 
incl Provisie</v>
      </c>
      <c r="H36" t="str">
        <f>'WGA-ERD Uitvraag 2020'!$B$29</f>
        <v>WGA-ERD Totaal inclusief Flex:</v>
      </c>
      <c r="I36" t="s">
        <v>24</v>
      </c>
    </row>
    <row r="37" spans="1:9" x14ac:dyDescent="0.25">
      <c r="A37">
        <f>'WGA-ERD Uitvraag 2020'!$D$3</f>
        <v>0</v>
      </c>
      <c r="B37">
        <f>'WGA-ERD Uitvraag 2020'!$D$4</f>
        <v>0</v>
      </c>
      <c r="C37" t="str">
        <f>'WGA-ERD Uitvraag 2020'!$A$38</f>
        <v>3.1.9</v>
      </c>
      <c r="D37">
        <f>'WGA-ERD Uitvraag 2020'!D38</f>
        <v>0</v>
      </c>
      <c r="E37">
        <v>2019</v>
      </c>
      <c r="F37">
        <f>'WGA-ERD Uitvraag 2020'!$B$38</f>
        <v>2016</v>
      </c>
      <c r="G37" t="str">
        <f>'WGA-ERD Uitvraag 2020'!$D$28</f>
        <v>Kosten 
incl Provisie</v>
      </c>
      <c r="H37" t="str">
        <f>'WGA-ERD Uitvraag 2020'!$B$29</f>
        <v>WGA-ERD Totaal inclusief Flex:</v>
      </c>
      <c r="I37" t="s">
        <v>24</v>
      </c>
    </row>
    <row r="38" spans="1:9" x14ac:dyDescent="0.25">
      <c r="A38">
        <f>'WGA-ERD Uitvraag 2020'!$D$3</f>
        <v>0</v>
      </c>
      <c r="B38">
        <f>'WGA-ERD Uitvraag 2020'!$D$4</f>
        <v>0</v>
      </c>
      <c r="C38" t="str">
        <f>'WGA-ERD Uitvraag 2020'!$A$39</f>
        <v>3.1.10</v>
      </c>
      <c r="D38">
        <f>'WGA-ERD Uitvraag 2020'!D39</f>
        <v>0</v>
      </c>
      <c r="E38">
        <v>2019</v>
      </c>
      <c r="F38">
        <f>'WGA-ERD Uitvraag 2020'!$B$39</f>
        <v>2017</v>
      </c>
      <c r="G38" t="str">
        <f>'WGA-ERD Uitvraag 2020'!$D$28</f>
        <v>Kosten 
incl Provisie</v>
      </c>
      <c r="H38" t="str">
        <f>'WGA-ERD Uitvraag 2020'!$B$29</f>
        <v>WGA-ERD Totaal inclusief Flex:</v>
      </c>
      <c r="I38" t="s">
        <v>24</v>
      </c>
    </row>
    <row r="39" spans="1:9" x14ac:dyDescent="0.25">
      <c r="A39">
        <f>'WGA-ERD Uitvraag 2020'!$D$3</f>
        <v>0</v>
      </c>
      <c r="B39">
        <f>'WGA-ERD Uitvraag 2020'!$D$4</f>
        <v>0</v>
      </c>
      <c r="C39" t="str">
        <f>'WGA-ERD Uitvraag 2020'!$A$40</f>
        <v>3.1.11</v>
      </c>
      <c r="D39">
        <f>'WGA-ERD Uitvraag 2020'!D40</f>
        <v>0</v>
      </c>
      <c r="E39">
        <v>2019</v>
      </c>
      <c r="F39">
        <f>'WGA-ERD Uitvraag 2020'!$B$40</f>
        <v>2018</v>
      </c>
      <c r="G39" t="str">
        <f>'WGA-ERD Uitvraag 2020'!$D$28</f>
        <v>Kosten 
incl Provisie</v>
      </c>
      <c r="H39" t="str">
        <f>'WGA-ERD Uitvraag 2020'!$B$29</f>
        <v>WGA-ERD Totaal inclusief Flex:</v>
      </c>
      <c r="I39" t="s">
        <v>24</v>
      </c>
    </row>
    <row r="40" spans="1:9" x14ac:dyDescent="0.25">
      <c r="A40">
        <f>'WGA-ERD Uitvraag 2020'!$D$3</f>
        <v>0</v>
      </c>
      <c r="B40">
        <f>'WGA-ERD Uitvraag 2020'!$D$4</f>
        <v>0</v>
      </c>
      <c r="C40" t="str">
        <f>'WGA-ERD Uitvraag 2020'!$A$41</f>
        <v>3.1.12</v>
      </c>
      <c r="D40">
        <f>'WGA-ERD Uitvraag 2020'!D41</f>
        <v>0</v>
      </c>
      <c r="E40">
        <v>2019</v>
      </c>
      <c r="F40">
        <f>'WGA-ERD Uitvraag 2020'!$B$41</f>
        <v>2019</v>
      </c>
      <c r="G40" t="str">
        <f>'WGA-ERD Uitvraag 2020'!$D$28</f>
        <v>Kosten 
incl Provisie</v>
      </c>
      <c r="H40" t="str">
        <f>'WGA-ERD Uitvraag 2020'!$B$29</f>
        <v>WGA-ERD Totaal inclusief Flex:</v>
      </c>
      <c r="I40" t="s">
        <v>24</v>
      </c>
    </row>
    <row r="41" spans="1:9" x14ac:dyDescent="0.25">
      <c r="A41">
        <f>'WGA-ERD Uitvraag 2020'!$D$3</f>
        <v>0</v>
      </c>
      <c r="B41">
        <f>'WGA-ERD Uitvraag 2020'!$D$4</f>
        <v>0</v>
      </c>
      <c r="C41" t="str">
        <f>'WGA-ERD Uitvraag 2020'!$A$43</f>
        <v>3.1.13</v>
      </c>
      <c r="D41">
        <f>'WGA-ERD Uitvraag 2020'!D43</f>
        <v>0</v>
      </c>
      <c r="E41">
        <v>2019</v>
      </c>
      <c r="F41">
        <f>'WGA-ERD Uitvraag 2020'!$B$43</f>
        <v>2017</v>
      </c>
      <c r="G41" t="str">
        <f>'WGA-ERD Uitvraag 2020'!$D$28</f>
        <v>Kosten 
incl Provisie</v>
      </c>
      <c r="H41" t="str">
        <f>'WGA-ERD Uitvraag 2020'!$B$42</f>
        <v>waarvan Flex:</v>
      </c>
      <c r="I41" t="s">
        <v>24</v>
      </c>
    </row>
    <row r="42" spans="1:9" x14ac:dyDescent="0.25">
      <c r="A42">
        <f>'WGA-ERD Uitvraag 2020'!$D$3</f>
        <v>0</v>
      </c>
      <c r="B42">
        <f>'WGA-ERD Uitvraag 2020'!$D$4</f>
        <v>0</v>
      </c>
      <c r="C42" t="str">
        <f>'WGA-ERD Uitvraag 2020'!$A$44</f>
        <v>3.1.14</v>
      </c>
      <c r="D42">
        <f>'WGA-ERD Uitvraag 2020'!D44</f>
        <v>0</v>
      </c>
      <c r="E42">
        <v>2019</v>
      </c>
      <c r="F42">
        <f>'WGA-ERD Uitvraag 2020'!$B$44</f>
        <v>2018</v>
      </c>
      <c r="G42" t="str">
        <f>'WGA-ERD Uitvraag 2020'!$D$28</f>
        <v>Kosten 
incl Provisie</v>
      </c>
      <c r="H42" t="str">
        <f>'WGA-ERD Uitvraag 2020'!$B$42</f>
        <v>waarvan Flex:</v>
      </c>
      <c r="I42" t="s">
        <v>24</v>
      </c>
    </row>
    <row r="43" spans="1:9" x14ac:dyDescent="0.25">
      <c r="A43">
        <f>'WGA-ERD Uitvraag 2020'!$D$3</f>
        <v>0</v>
      </c>
      <c r="B43">
        <f>'WGA-ERD Uitvraag 2020'!$D$4</f>
        <v>0</v>
      </c>
      <c r="C43" t="str">
        <f>'WGA-ERD Uitvraag 2020'!$A$45</f>
        <v>3.1.15</v>
      </c>
      <c r="D43">
        <f>'WGA-ERD Uitvraag 2020'!D45</f>
        <v>0</v>
      </c>
      <c r="E43">
        <v>2019</v>
      </c>
      <c r="F43">
        <f>'WGA-ERD Uitvraag 2020'!$B$45</f>
        <v>2019</v>
      </c>
      <c r="G43" t="str">
        <f>'WGA-ERD Uitvraag 2020'!$D$28</f>
        <v>Kosten 
incl Provisie</v>
      </c>
      <c r="H43" t="str">
        <f>'WGA-ERD Uitvraag 2020'!$B$42</f>
        <v>waarvan Flex:</v>
      </c>
      <c r="I43" t="s">
        <v>24</v>
      </c>
    </row>
    <row r="44" spans="1:9" x14ac:dyDescent="0.25">
      <c r="A44">
        <f>'WGA-ERD Uitvraag 2020'!$D$3</f>
        <v>0</v>
      </c>
      <c r="B44">
        <f>'WGA-ERD Uitvraag 2020'!$D$4</f>
        <v>0</v>
      </c>
      <c r="C44" t="str">
        <f>'WGA-ERD Uitvraag 2020'!$A$30</f>
        <v>3.1.1</v>
      </c>
      <c r="D44">
        <f>'WGA-ERD Uitvraag 2020'!E30</f>
        <v>0</v>
      </c>
      <c r="E44">
        <v>2019</v>
      </c>
      <c r="F44">
        <f>'WGA-ERD Uitvraag 2020'!$B$30</f>
        <v>2008</v>
      </c>
      <c r="G44" t="str">
        <f>'WGA-ERD Uitvraag 2020'!$E$28</f>
        <v>Netto Provisie</v>
      </c>
      <c r="H44" t="str">
        <f>'WGA-ERD Uitvraag 2020'!$B$29</f>
        <v>WGA-ERD Totaal inclusief Flex:</v>
      </c>
      <c r="I44" t="s">
        <v>24</v>
      </c>
    </row>
    <row r="45" spans="1:9" x14ac:dyDescent="0.25">
      <c r="A45">
        <f>'WGA-ERD Uitvraag 2020'!$D$3</f>
        <v>0</v>
      </c>
      <c r="B45">
        <f>'WGA-ERD Uitvraag 2020'!$D$4</f>
        <v>0</v>
      </c>
      <c r="C45" t="str">
        <f>'WGA-ERD Uitvraag 2020'!$A$31</f>
        <v>3.1.2</v>
      </c>
      <c r="D45">
        <f>'WGA-ERD Uitvraag 2020'!E31</f>
        <v>0</v>
      </c>
      <c r="E45">
        <v>2019</v>
      </c>
      <c r="F45">
        <f>'WGA-ERD Uitvraag 2020'!$B$31</f>
        <v>2009</v>
      </c>
      <c r="G45" t="str">
        <f>'WGA-ERD Uitvraag 2020'!$E$28</f>
        <v>Netto Provisie</v>
      </c>
      <c r="H45" t="str">
        <f>'WGA-ERD Uitvraag 2020'!$B$29</f>
        <v>WGA-ERD Totaal inclusief Flex:</v>
      </c>
      <c r="I45" t="s">
        <v>24</v>
      </c>
    </row>
    <row r="46" spans="1:9" x14ac:dyDescent="0.25">
      <c r="A46">
        <f>'WGA-ERD Uitvraag 2020'!$D$3</f>
        <v>0</v>
      </c>
      <c r="B46">
        <f>'WGA-ERD Uitvraag 2020'!$D$4</f>
        <v>0</v>
      </c>
      <c r="C46" t="str">
        <f>'WGA-ERD Uitvraag 2020'!$A$32</f>
        <v>3.1.3</v>
      </c>
      <c r="D46">
        <f>'WGA-ERD Uitvraag 2020'!E32</f>
        <v>0</v>
      </c>
      <c r="E46">
        <v>2019</v>
      </c>
      <c r="F46">
        <f>'WGA-ERD Uitvraag 2020'!$B$32</f>
        <v>2010</v>
      </c>
      <c r="G46" t="str">
        <f>'WGA-ERD Uitvraag 2020'!$E$28</f>
        <v>Netto Provisie</v>
      </c>
      <c r="H46" t="str">
        <f>'WGA-ERD Uitvraag 2020'!$B$29</f>
        <v>WGA-ERD Totaal inclusief Flex:</v>
      </c>
      <c r="I46" t="s">
        <v>24</v>
      </c>
    </row>
    <row r="47" spans="1:9" x14ac:dyDescent="0.25">
      <c r="A47">
        <f>'WGA-ERD Uitvraag 2020'!$D$3</f>
        <v>0</v>
      </c>
      <c r="B47">
        <f>'WGA-ERD Uitvraag 2020'!$D$4</f>
        <v>0</v>
      </c>
      <c r="C47" t="str">
        <f>'WGA-ERD Uitvraag 2020'!$A$33</f>
        <v>3.1.4</v>
      </c>
      <c r="D47">
        <f>'WGA-ERD Uitvraag 2020'!E33</f>
        <v>0</v>
      </c>
      <c r="E47">
        <v>2019</v>
      </c>
      <c r="F47">
        <f>'WGA-ERD Uitvraag 2020'!$B$33</f>
        <v>2011</v>
      </c>
      <c r="G47" t="str">
        <f>'WGA-ERD Uitvraag 2020'!$E$28</f>
        <v>Netto Provisie</v>
      </c>
      <c r="H47" t="str">
        <f>'WGA-ERD Uitvraag 2020'!$B$29</f>
        <v>WGA-ERD Totaal inclusief Flex:</v>
      </c>
      <c r="I47" t="s">
        <v>24</v>
      </c>
    </row>
    <row r="48" spans="1:9" x14ac:dyDescent="0.25">
      <c r="A48">
        <f>'WGA-ERD Uitvraag 2020'!$D$3</f>
        <v>0</v>
      </c>
      <c r="B48">
        <f>'WGA-ERD Uitvraag 2020'!$D$4</f>
        <v>0</v>
      </c>
      <c r="C48" t="str">
        <f>'WGA-ERD Uitvraag 2020'!$A$34</f>
        <v>3.1.5</v>
      </c>
      <c r="D48">
        <f>'WGA-ERD Uitvraag 2020'!E34</f>
        <v>0</v>
      </c>
      <c r="E48">
        <v>2019</v>
      </c>
      <c r="F48">
        <f>'WGA-ERD Uitvraag 2020'!$B$34</f>
        <v>2012</v>
      </c>
      <c r="G48" t="str">
        <f>'WGA-ERD Uitvraag 2020'!$E$28</f>
        <v>Netto Provisie</v>
      </c>
      <c r="H48" t="str">
        <f>'WGA-ERD Uitvraag 2020'!$B$29</f>
        <v>WGA-ERD Totaal inclusief Flex:</v>
      </c>
      <c r="I48" t="s">
        <v>24</v>
      </c>
    </row>
    <row r="49" spans="1:9" x14ac:dyDescent="0.25">
      <c r="A49">
        <f>'WGA-ERD Uitvraag 2020'!$D$3</f>
        <v>0</v>
      </c>
      <c r="B49">
        <f>'WGA-ERD Uitvraag 2020'!$D$4</f>
        <v>0</v>
      </c>
      <c r="C49" t="str">
        <f>'WGA-ERD Uitvraag 2020'!$A$35</f>
        <v>3.1.6</v>
      </c>
      <c r="D49">
        <f>'WGA-ERD Uitvraag 2020'!E35</f>
        <v>0</v>
      </c>
      <c r="E49">
        <v>2019</v>
      </c>
      <c r="F49">
        <f>'WGA-ERD Uitvraag 2020'!$B$35</f>
        <v>2013</v>
      </c>
      <c r="G49" t="str">
        <f>'WGA-ERD Uitvraag 2020'!$E$28</f>
        <v>Netto Provisie</v>
      </c>
      <c r="H49" t="str">
        <f>'WGA-ERD Uitvraag 2020'!$B$29</f>
        <v>WGA-ERD Totaal inclusief Flex:</v>
      </c>
      <c r="I49" t="s">
        <v>24</v>
      </c>
    </row>
    <row r="50" spans="1:9" x14ac:dyDescent="0.25">
      <c r="A50">
        <f>'WGA-ERD Uitvraag 2020'!$D$3</f>
        <v>0</v>
      </c>
      <c r="B50">
        <f>'WGA-ERD Uitvraag 2020'!$D$4</f>
        <v>0</v>
      </c>
      <c r="C50" t="str">
        <f>'WGA-ERD Uitvraag 2020'!$A$36</f>
        <v>3.1.7</v>
      </c>
      <c r="D50">
        <f>'WGA-ERD Uitvraag 2020'!E36</f>
        <v>0</v>
      </c>
      <c r="E50">
        <v>2019</v>
      </c>
      <c r="F50">
        <f>'WGA-ERD Uitvraag 2020'!$B$36</f>
        <v>2014</v>
      </c>
      <c r="G50" t="str">
        <f>'WGA-ERD Uitvraag 2020'!$E$28</f>
        <v>Netto Provisie</v>
      </c>
      <c r="H50" t="str">
        <f>'WGA-ERD Uitvraag 2020'!$B$29</f>
        <v>WGA-ERD Totaal inclusief Flex:</v>
      </c>
      <c r="I50" t="s">
        <v>24</v>
      </c>
    </row>
    <row r="51" spans="1:9" x14ac:dyDescent="0.25">
      <c r="A51">
        <f>'WGA-ERD Uitvraag 2020'!$D$3</f>
        <v>0</v>
      </c>
      <c r="B51">
        <f>'WGA-ERD Uitvraag 2020'!$D$4</f>
        <v>0</v>
      </c>
      <c r="C51" t="str">
        <f>'WGA-ERD Uitvraag 2020'!$A$37</f>
        <v>3.1.8</v>
      </c>
      <c r="D51">
        <f>'WGA-ERD Uitvraag 2020'!E37</f>
        <v>0</v>
      </c>
      <c r="E51">
        <v>2019</v>
      </c>
      <c r="F51">
        <f>'WGA-ERD Uitvraag 2020'!$B$37</f>
        <v>2015</v>
      </c>
      <c r="G51" t="str">
        <f>'WGA-ERD Uitvraag 2020'!$E$28</f>
        <v>Netto Provisie</v>
      </c>
      <c r="H51" t="str">
        <f>'WGA-ERD Uitvraag 2020'!$B$29</f>
        <v>WGA-ERD Totaal inclusief Flex:</v>
      </c>
      <c r="I51" t="s">
        <v>24</v>
      </c>
    </row>
    <row r="52" spans="1:9" x14ac:dyDescent="0.25">
      <c r="A52">
        <f>'WGA-ERD Uitvraag 2020'!$D$3</f>
        <v>0</v>
      </c>
      <c r="B52">
        <f>'WGA-ERD Uitvraag 2020'!$D$4</f>
        <v>0</v>
      </c>
      <c r="C52" t="str">
        <f>'WGA-ERD Uitvraag 2020'!$A$38</f>
        <v>3.1.9</v>
      </c>
      <c r="D52">
        <f>'WGA-ERD Uitvraag 2020'!E38</f>
        <v>0</v>
      </c>
      <c r="E52">
        <v>2019</v>
      </c>
      <c r="F52">
        <f>'WGA-ERD Uitvraag 2020'!$B$38</f>
        <v>2016</v>
      </c>
      <c r="G52" t="str">
        <f>'WGA-ERD Uitvraag 2020'!$E$28</f>
        <v>Netto Provisie</v>
      </c>
      <c r="H52" t="str">
        <f>'WGA-ERD Uitvraag 2020'!$B$29</f>
        <v>WGA-ERD Totaal inclusief Flex:</v>
      </c>
      <c r="I52" t="s">
        <v>24</v>
      </c>
    </row>
    <row r="53" spans="1:9" x14ac:dyDescent="0.25">
      <c r="A53">
        <f>'WGA-ERD Uitvraag 2020'!$D$3</f>
        <v>0</v>
      </c>
      <c r="B53">
        <f>'WGA-ERD Uitvraag 2020'!$D$4</f>
        <v>0</v>
      </c>
      <c r="C53" t="str">
        <f>'WGA-ERD Uitvraag 2020'!$A$39</f>
        <v>3.1.10</v>
      </c>
      <c r="D53">
        <f>'WGA-ERD Uitvraag 2020'!E39</f>
        <v>0</v>
      </c>
      <c r="E53">
        <v>2019</v>
      </c>
      <c r="F53">
        <f>'WGA-ERD Uitvraag 2020'!$B$39</f>
        <v>2017</v>
      </c>
      <c r="G53" t="str">
        <f>'WGA-ERD Uitvraag 2020'!$E$28</f>
        <v>Netto Provisie</v>
      </c>
      <c r="H53" t="str">
        <f>'WGA-ERD Uitvraag 2020'!$B$29</f>
        <v>WGA-ERD Totaal inclusief Flex:</v>
      </c>
      <c r="I53" t="s">
        <v>24</v>
      </c>
    </row>
    <row r="54" spans="1:9" x14ac:dyDescent="0.25">
      <c r="A54">
        <f>'WGA-ERD Uitvraag 2020'!$D$3</f>
        <v>0</v>
      </c>
      <c r="B54">
        <f>'WGA-ERD Uitvraag 2020'!$D$4</f>
        <v>0</v>
      </c>
      <c r="C54" t="str">
        <f>'WGA-ERD Uitvraag 2020'!$A$40</f>
        <v>3.1.11</v>
      </c>
      <c r="D54">
        <f>'WGA-ERD Uitvraag 2020'!E40</f>
        <v>0</v>
      </c>
      <c r="E54">
        <v>2019</v>
      </c>
      <c r="F54">
        <f>'WGA-ERD Uitvraag 2020'!$B$40</f>
        <v>2018</v>
      </c>
      <c r="G54" t="str">
        <f>'WGA-ERD Uitvraag 2020'!$E$28</f>
        <v>Netto Provisie</v>
      </c>
      <c r="H54" t="str">
        <f>'WGA-ERD Uitvraag 2020'!$B$29</f>
        <v>WGA-ERD Totaal inclusief Flex:</v>
      </c>
      <c r="I54" t="s">
        <v>24</v>
      </c>
    </row>
    <row r="55" spans="1:9" x14ac:dyDescent="0.25">
      <c r="A55">
        <f>'WGA-ERD Uitvraag 2020'!$D$3</f>
        <v>0</v>
      </c>
      <c r="B55">
        <f>'WGA-ERD Uitvraag 2020'!$D$4</f>
        <v>0</v>
      </c>
      <c r="C55" t="str">
        <f>'WGA-ERD Uitvraag 2020'!$A$41</f>
        <v>3.1.12</v>
      </c>
      <c r="D55">
        <f>'WGA-ERD Uitvraag 2020'!E41</f>
        <v>0</v>
      </c>
      <c r="E55">
        <v>2019</v>
      </c>
      <c r="F55">
        <f>'WGA-ERD Uitvraag 2020'!$B$41</f>
        <v>2019</v>
      </c>
      <c r="G55" t="str">
        <f>'WGA-ERD Uitvraag 2020'!$E$28</f>
        <v>Netto Provisie</v>
      </c>
      <c r="H55" t="str">
        <f>'WGA-ERD Uitvraag 2020'!$B$29</f>
        <v>WGA-ERD Totaal inclusief Flex:</v>
      </c>
      <c r="I55" t="s">
        <v>24</v>
      </c>
    </row>
    <row r="56" spans="1:9" x14ac:dyDescent="0.25">
      <c r="A56">
        <f>'WGA-ERD Uitvraag 2020'!$D$3</f>
        <v>0</v>
      </c>
      <c r="B56">
        <f>'WGA-ERD Uitvraag 2020'!$D$4</f>
        <v>0</v>
      </c>
      <c r="C56" t="str">
        <f>'WGA-ERD Uitvraag 2020'!$A$43</f>
        <v>3.1.13</v>
      </c>
      <c r="D56">
        <f>'WGA-ERD Uitvraag 2020'!E43</f>
        <v>0</v>
      </c>
      <c r="E56">
        <v>2019</v>
      </c>
      <c r="F56">
        <f>'WGA-ERD Uitvraag 2020'!$B$43</f>
        <v>2017</v>
      </c>
      <c r="G56" t="str">
        <f>'WGA-ERD Uitvraag 2020'!$E$28</f>
        <v>Netto Provisie</v>
      </c>
      <c r="H56" t="str">
        <f>'WGA-ERD Uitvraag 2020'!$B$42</f>
        <v>waarvan Flex:</v>
      </c>
      <c r="I56" t="s">
        <v>24</v>
      </c>
    </row>
    <row r="57" spans="1:9" x14ac:dyDescent="0.25">
      <c r="A57">
        <f>'WGA-ERD Uitvraag 2020'!$D$3</f>
        <v>0</v>
      </c>
      <c r="B57">
        <f>'WGA-ERD Uitvraag 2020'!$D$4</f>
        <v>0</v>
      </c>
      <c r="C57" t="str">
        <f>'WGA-ERD Uitvraag 2020'!$A$44</f>
        <v>3.1.14</v>
      </c>
      <c r="D57">
        <f>'WGA-ERD Uitvraag 2020'!E44</f>
        <v>0</v>
      </c>
      <c r="E57">
        <v>2019</v>
      </c>
      <c r="F57">
        <f>'WGA-ERD Uitvraag 2020'!$B$44</f>
        <v>2018</v>
      </c>
      <c r="G57" t="str">
        <f>'WGA-ERD Uitvraag 2020'!$E$28</f>
        <v>Netto Provisie</v>
      </c>
      <c r="H57" t="str">
        <f>'WGA-ERD Uitvraag 2020'!$B$42</f>
        <v>waarvan Flex:</v>
      </c>
      <c r="I57" t="s">
        <v>24</v>
      </c>
    </row>
    <row r="58" spans="1:9" x14ac:dyDescent="0.25">
      <c r="A58">
        <f>'WGA-ERD Uitvraag 2020'!$D$3</f>
        <v>0</v>
      </c>
      <c r="B58">
        <f>'WGA-ERD Uitvraag 2020'!$D$4</f>
        <v>0</v>
      </c>
      <c r="C58" t="str">
        <f>'WGA-ERD Uitvraag 2020'!$A$45</f>
        <v>3.1.15</v>
      </c>
      <c r="D58">
        <f>'WGA-ERD Uitvraag 2020'!E45</f>
        <v>0</v>
      </c>
      <c r="E58">
        <v>2019</v>
      </c>
      <c r="F58">
        <f>'WGA-ERD Uitvraag 2020'!$B$45</f>
        <v>2019</v>
      </c>
      <c r="G58" t="str">
        <f>'WGA-ERD Uitvraag 2020'!$E$28</f>
        <v>Netto Provisie</v>
      </c>
      <c r="H58" t="str">
        <f>'WGA-ERD Uitvraag 2020'!$B$42</f>
        <v>waarvan Flex:</v>
      </c>
      <c r="I58" t="s">
        <v>24</v>
      </c>
    </row>
    <row r="59" spans="1:9" x14ac:dyDescent="0.25">
      <c r="A59">
        <f>'WGA-ERD Uitvraag 2020'!$D$3</f>
        <v>0</v>
      </c>
      <c r="B59">
        <f>'WGA-ERD Uitvraag 2020'!$D$4</f>
        <v>0</v>
      </c>
      <c r="C59" t="str">
        <f>'WGA-ERD Uitvraag 2020'!$A$30</f>
        <v>3.1.1</v>
      </c>
      <c r="D59">
        <f>'WGA-ERD Uitvraag 2020'!F30</f>
        <v>0</v>
      </c>
      <c r="E59">
        <v>2019</v>
      </c>
      <c r="F59">
        <f>'WGA-ERD Uitvraag 2020'!$B$30</f>
        <v>2008</v>
      </c>
      <c r="G59" t="str">
        <f>'WGA-ERD Uitvraag 2020'!$F$28</f>
        <v>Netto Uitkeringen</v>
      </c>
      <c r="H59" t="str">
        <f>'WGA-ERD Uitvraag 2020'!$B$29</f>
        <v>WGA-ERD Totaal inclusief Flex:</v>
      </c>
      <c r="I59" t="s">
        <v>24</v>
      </c>
    </row>
    <row r="60" spans="1:9" x14ac:dyDescent="0.25">
      <c r="A60">
        <f>'WGA-ERD Uitvraag 2020'!$D$3</f>
        <v>0</v>
      </c>
      <c r="B60">
        <f>'WGA-ERD Uitvraag 2020'!$D$4</f>
        <v>0</v>
      </c>
      <c r="C60" t="str">
        <f>'WGA-ERD Uitvraag 2020'!$A$31</f>
        <v>3.1.2</v>
      </c>
      <c r="D60">
        <f>'WGA-ERD Uitvraag 2020'!F31</f>
        <v>0</v>
      </c>
      <c r="E60">
        <v>2019</v>
      </c>
      <c r="F60">
        <f>'WGA-ERD Uitvraag 2020'!$B$31</f>
        <v>2009</v>
      </c>
      <c r="G60" t="str">
        <f>'WGA-ERD Uitvraag 2020'!$F$28</f>
        <v>Netto Uitkeringen</v>
      </c>
      <c r="H60" t="str">
        <f>'WGA-ERD Uitvraag 2020'!$B$29</f>
        <v>WGA-ERD Totaal inclusief Flex:</v>
      </c>
      <c r="I60" t="s">
        <v>24</v>
      </c>
    </row>
    <row r="61" spans="1:9" x14ac:dyDescent="0.25">
      <c r="A61">
        <f>'WGA-ERD Uitvraag 2020'!$D$3</f>
        <v>0</v>
      </c>
      <c r="B61">
        <f>'WGA-ERD Uitvraag 2020'!$D$4</f>
        <v>0</v>
      </c>
      <c r="C61" t="str">
        <f>'WGA-ERD Uitvraag 2020'!$A$32</f>
        <v>3.1.3</v>
      </c>
      <c r="D61">
        <f>'WGA-ERD Uitvraag 2020'!F32</f>
        <v>0</v>
      </c>
      <c r="E61">
        <v>2019</v>
      </c>
      <c r="F61">
        <f>'WGA-ERD Uitvraag 2020'!$B$32</f>
        <v>2010</v>
      </c>
      <c r="G61" t="str">
        <f>'WGA-ERD Uitvraag 2020'!$F$28</f>
        <v>Netto Uitkeringen</v>
      </c>
      <c r="H61" t="str">
        <f>'WGA-ERD Uitvraag 2020'!$B$29</f>
        <v>WGA-ERD Totaal inclusief Flex:</v>
      </c>
      <c r="I61" t="s">
        <v>24</v>
      </c>
    </row>
    <row r="62" spans="1:9" x14ac:dyDescent="0.25">
      <c r="A62">
        <f>'WGA-ERD Uitvraag 2020'!$D$3</f>
        <v>0</v>
      </c>
      <c r="B62">
        <f>'WGA-ERD Uitvraag 2020'!$D$4</f>
        <v>0</v>
      </c>
      <c r="C62" t="str">
        <f>'WGA-ERD Uitvraag 2020'!$A$33</f>
        <v>3.1.4</v>
      </c>
      <c r="D62">
        <f>'WGA-ERD Uitvraag 2020'!F33</f>
        <v>0</v>
      </c>
      <c r="E62">
        <v>2019</v>
      </c>
      <c r="F62">
        <f>'WGA-ERD Uitvraag 2020'!$B$33</f>
        <v>2011</v>
      </c>
      <c r="G62" t="str">
        <f>'WGA-ERD Uitvraag 2020'!$F$28</f>
        <v>Netto Uitkeringen</v>
      </c>
      <c r="H62" t="str">
        <f>'WGA-ERD Uitvraag 2020'!$B$29</f>
        <v>WGA-ERD Totaal inclusief Flex:</v>
      </c>
      <c r="I62" t="s">
        <v>24</v>
      </c>
    </row>
    <row r="63" spans="1:9" x14ac:dyDescent="0.25">
      <c r="A63">
        <f>'WGA-ERD Uitvraag 2020'!$D$3</f>
        <v>0</v>
      </c>
      <c r="B63">
        <f>'WGA-ERD Uitvraag 2020'!$D$4</f>
        <v>0</v>
      </c>
      <c r="C63" t="str">
        <f>'WGA-ERD Uitvraag 2020'!$A$34</f>
        <v>3.1.5</v>
      </c>
      <c r="D63">
        <f>'WGA-ERD Uitvraag 2020'!F34</f>
        <v>0</v>
      </c>
      <c r="E63">
        <v>2019</v>
      </c>
      <c r="F63">
        <f>'WGA-ERD Uitvraag 2020'!$B$34</f>
        <v>2012</v>
      </c>
      <c r="G63" t="str">
        <f>'WGA-ERD Uitvraag 2020'!$F$28</f>
        <v>Netto Uitkeringen</v>
      </c>
      <c r="H63" t="str">
        <f>'WGA-ERD Uitvraag 2020'!$B$29</f>
        <v>WGA-ERD Totaal inclusief Flex:</v>
      </c>
      <c r="I63" t="s">
        <v>24</v>
      </c>
    </row>
    <row r="64" spans="1:9" x14ac:dyDescent="0.25">
      <c r="A64">
        <f>'WGA-ERD Uitvraag 2020'!$D$3</f>
        <v>0</v>
      </c>
      <c r="B64">
        <f>'WGA-ERD Uitvraag 2020'!$D$4</f>
        <v>0</v>
      </c>
      <c r="C64" t="str">
        <f>'WGA-ERD Uitvraag 2020'!$A$35</f>
        <v>3.1.6</v>
      </c>
      <c r="D64">
        <f>'WGA-ERD Uitvraag 2020'!F35</f>
        <v>0</v>
      </c>
      <c r="E64">
        <v>2019</v>
      </c>
      <c r="F64">
        <f>'WGA-ERD Uitvraag 2020'!$B$35</f>
        <v>2013</v>
      </c>
      <c r="G64" t="str">
        <f>'WGA-ERD Uitvraag 2020'!$F$28</f>
        <v>Netto Uitkeringen</v>
      </c>
      <c r="H64" t="str">
        <f>'WGA-ERD Uitvraag 2020'!$B$29</f>
        <v>WGA-ERD Totaal inclusief Flex:</v>
      </c>
      <c r="I64" t="s">
        <v>24</v>
      </c>
    </row>
    <row r="65" spans="1:9" x14ac:dyDescent="0.25">
      <c r="A65">
        <f>'WGA-ERD Uitvraag 2020'!$D$3</f>
        <v>0</v>
      </c>
      <c r="B65">
        <f>'WGA-ERD Uitvraag 2020'!$D$4</f>
        <v>0</v>
      </c>
      <c r="C65" t="str">
        <f>'WGA-ERD Uitvraag 2020'!$A$36</f>
        <v>3.1.7</v>
      </c>
      <c r="D65">
        <f>'WGA-ERD Uitvraag 2020'!F36</f>
        <v>0</v>
      </c>
      <c r="E65">
        <v>2019</v>
      </c>
      <c r="F65">
        <f>'WGA-ERD Uitvraag 2020'!$B$36</f>
        <v>2014</v>
      </c>
      <c r="G65" t="str">
        <f>'WGA-ERD Uitvraag 2020'!$F$28</f>
        <v>Netto Uitkeringen</v>
      </c>
      <c r="H65" t="str">
        <f>'WGA-ERD Uitvraag 2020'!$B$29</f>
        <v>WGA-ERD Totaal inclusief Flex:</v>
      </c>
      <c r="I65" t="s">
        <v>24</v>
      </c>
    </row>
    <row r="66" spans="1:9" x14ac:dyDescent="0.25">
      <c r="A66">
        <f>'WGA-ERD Uitvraag 2020'!$D$3</f>
        <v>0</v>
      </c>
      <c r="B66">
        <f>'WGA-ERD Uitvraag 2020'!$D$4</f>
        <v>0</v>
      </c>
      <c r="C66" t="str">
        <f>'WGA-ERD Uitvraag 2020'!$A$37</f>
        <v>3.1.8</v>
      </c>
      <c r="D66">
        <f>'WGA-ERD Uitvraag 2020'!F37</f>
        <v>0</v>
      </c>
      <c r="E66">
        <v>2019</v>
      </c>
      <c r="F66">
        <f>'WGA-ERD Uitvraag 2020'!$B$37</f>
        <v>2015</v>
      </c>
      <c r="G66" t="str">
        <f>'WGA-ERD Uitvraag 2020'!$F$28</f>
        <v>Netto Uitkeringen</v>
      </c>
      <c r="H66" t="str">
        <f>'WGA-ERD Uitvraag 2020'!$B$29</f>
        <v>WGA-ERD Totaal inclusief Flex:</v>
      </c>
      <c r="I66" t="s">
        <v>24</v>
      </c>
    </row>
    <row r="67" spans="1:9" x14ac:dyDescent="0.25">
      <c r="A67">
        <f>'WGA-ERD Uitvraag 2020'!$D$3</f>
        <v>0</v>
      </c>
      <c r="B67">
        <f>'WGA-ERD Uitvraag 2020'!$D$4</f>
        <v>0</v>
      </c>
      <c r="C67" t="str">
        <f>'WGA-ERD Uitvraag 2020'!$A$38</f>
        <v>3.1.9</v>
      </c>
      <c r="D67">
        <f>'WGA-ERD Uitvraag 2020'!F38</f>
        <v>0</v>
      </c>
      <c r="E67">
        <v>2019</v>
      </c>
      <c r="F67">
        <f>'WGA-ERD Uitvraag 2020'!$B$38</f>
        <v>2016</v>
      </c>
      <c r="G67" t="str">
        <f>'WGA-ERD Uitvraag 2020'!$F$28</f>
        <v>Netto Uitkeringen</v>
      </c>
      <c r="H67" t="str">
        <f>'WGA-ERD Uitvraag 2020'!$B$29</f>
        <v>WGA-ERD Totaal inclusief Flex:</v>
      </c>
      <c r="I67" t="s">
        <v>24</v>
      </c>
    </row>
    <row r="68" spans="1:9" x14ac:dyDescent="0.25">
      <c r="A68">
        <f>'WGA-ERD Uitvraag 2020'!$D$3</f>
        <v>0</v>
      </c>
      <c r="B68">
        <f>'WGA-ERD Uitvraag 2020'!$D$4</f>
        <v>0</v>
      </c>
      <c r="C68" t="str">
        <f>'WGA-ERD Uitvraag 2020'!$A$39</f>
        <v>3.1.10</v>
      </c>
      <c r="D68">
        <f>'WGA-ERD Uitvraag 2020'!F39</f>
        <v>0</v>
      </c>
      <c r="E68">
        <v>2019</v>
      </c>
      <c r="F68">
        <f>'WGA-ERD Uitvraag 2020'!$B$39</f>
        <v>2017</v>
      </c>
      <c r="G68" t="str">
        <f>'WGA-ERD Uitvraag 2020'!$F$28</f>
        <v>Netto Uitkeringen</v>
      </c>
      <c r="H68" t="str">
        <f>'WGA-ERD Uitvraag 2020'!$B$29</f>
        <v>WGA-ERD Totaal inclusief Flex:</v>
      </c>
      <c r="I68" t="s">
        <v>24</v>
      </c>
    </row>
    <row r="69" spans="1:9" x14ac:dyDescent="0.25">
      <c r="A69">
        <f>'WGA-ERD Uitvraag 2020'!$D$3</f>
        <v>0</v>
      </c>
      <c r="B69">
        <f>'WGA-ERD Uitvraag 2020'!$D$4</f>
        <v>0</v>
      </c>
      <c r="C69" t="str">
        <f>'WGA-ERD Uitvraag 2020'!$A$40</f>
        <v>3.1.11</v>
      </c>
      <c r="D69">
        <f>'WGA-ERD Uitvraag 2020'!F40</f>
        <v>0</v>
      </c>
      <c r="E69">
        <v>2019</v>
      </c>
      <c r="F69">
        <f>'WGA-ERD Uitvraag 2020'!$B$40</f>
        <v>2018</v>
      </c>
      <c r="G69" t="str">
        <f>'WGA-ERD Uitvraag 2020'!$F$28</f>
        <v>Netto Uitkeringen</v>
      </c>
      <c r="H69" t="str">
        <f>'WGA-ERD Uitvraag 2020'!$B$29</f>
        <v>WGA-ERD Totaal inclusief Flex:</v>
      </c>
      <c r="I69" t="s">
        <v>24</v>
      </c>
    </row>
    <row r="70" spans="1:9" x14ac:dyDescent="0.25">
      <c r="A70">
        <f>'WGA-ERD Uitvraag 2020'!$D$3</f>
        <v>0</v>
      </c>
      <c r="B70">
        <f>'WGA-ERD Uitvraag 2020'!$D$4</f>
        <v>0</v>
      </c>
      <c r="C70" t="str">
        <f>'WGA-ERD Uitvraag 2020'!$A$41</f>
        <v>3.1.12</v>
      </c>
      <c r="D70">
        <f>'WGA-ERD Uitvraag 2020'!F41</f>
        <v>0</v>
      </c>
      <c r="E70">
        <v>2019</v>
      </c>
      <c r="F70">
        <f>'WGA-ERD Uitvraag 2020'!$B$41</f>
        <v>2019</v>
      </c>
      <c r="G70" t="str">
        <f>'WGA-ERD Uitvraag 2020'!$F$28</f>
        <v>Netto Uitkeringen</v>
      </c>
      <c r="H70" t="str">
        <f>'WGA-ERD Uitvraag 2020'!$B$29</f>
        <v>WGA-ERD Totaal inclusief Flex:</v>
      </c>
      <c r="I70" t="s">
        <v>24</v>
      </c>
    </row>
    <row r="71" spans="1:9" x14ac:dyDescent="0.25">
      <c r="A71">
        <f>'WGA-ERD Uitvraag 2020'!$D$3</f>
        <v>0</v>
      </c>
      <c r="B71">
        <f>'WGA-ERD Uitvraag 2020'!$D$4</f>
        <v>0</v>
      </c>
      <c r="C71" t="str">
        <f>'WGA-ERD Uitvraag 2020'!$A$43</f>
        <v>3.1.13</v>
      </c>
      <c r="D71">
        <f>'WGA-ERD Uitvraag 2020'!F43</f>
        <v>0</v>
      </c>
      <c r="E71">
        <v>2019</v>
      </c>
      <c r="F71">
        <f>'WGA-ERD Uitvraag 2020'!$B$43</f>
        <v>2017</v>
      </c>
      <c r="G71" t="str">
        <f>'WGA-ERD Uitvraag 2020'!$F$28</f>
        <v>Netto Uitkeringen</v>
      </c>
      <c r="H71" t="str">
        <f>'WGA-ERD Uitvraag 2020'!$B$42</f>
        <v>waarvan Flex:</v>
      </c>
      <c r="I71" t="s">
        <v>24</v>
      </c>
    </row>
    <row r="72" spans="1:9" x14ac:dyDescent="0.25">
      <c r="A72">
        <f>'WGA-ERD Uitvraag 2020'!$D$3</f>
        <v>0</v>
      </c>
      <c r="B72">
        <f>'WGA-ERD Uitvraag 2020'!$D$4</f>
        <v>0</v>
      </c>
      <c r="C72" t="str">
        <f>'WGA-ERD Uitvraag 2020'!$A$44</f>
        <v>3.1.14</v>
      </c>
      <c r="D72">
        <f>'WGA-ERD Uitvraag 2020'!F44</f>
        <v>0</v>
      </c>
      <c r="E72">
        <v>2019</v>
      </c>
      <c r="F72">
        <f>'WGA-ERD Uitvraag 2020'!$B$44</f>
        <v>2018</v>
      </c>
      <c r="G72" t="str">
        <f>'WGA-ERD Uitvraag 2020'!$F$28</f>
        <v>Netto Uitkeringen</v>
      </c>
      <c r="H72" t="str">
        <f>'WGA-ERD Uitvraag 2020'!$B$42</f>
        <v>waarvan Flex:</v>
      </c>
      <c r="I72" t="s">
        <v>24</v>
      </c>
    </row>
    <row r="73" spans="1:9" x14ac:dyDescent="0.25">
      <c r="A73">
        <f>'WGA-ERD Uitvraag 2020'!$D$3</f>
        <v>0</v>
      </c>
      <c r="B73">
        <f>'WGA-ERD Uitvraag 2020'!$D$4</f>
        <v>0</v>
      </c>
      <c r="C73" t="str">
        <f>'WGA-ERD Uitvraag 2020'!$A$45</f>
        <v>3.1.15</v>
      </c>
      <c r="D73">
        <f>'WGA-ERD Uitvraag 2020'!F45</f>
        <v>0</v>
      </c>
      <c r="E73">
        <v>2019</v>
      </c>
      <c r="F73">
        <f>'WGA-ERD Uitvraag 2020'!$B$45</f>
        <v>2019</v>
      </c>
      <c r="G73" t="str">
        <f>'WGA-ERD Uitvraag 2020'!$F$28</f>
        <v>Netto Uitkeringen</v>
      </c>
      <c r="H73" t="str">
        <f>'WGA-ERD Uitvraag 2020'!$B$42</f>
        <v>waarvan Flex:</v>
      </c>
      <c r="I73" t="s">
        <v>24</v>
      </c>
    </row>
    <row r="74" spans="1:9" x14ac:dyDescent="0.25">
      <c r="A74">
        <f>'WGA-ERD Uitvraag 2020'!$D$3</f>
        <v>0</v>
      </c>
      <c r="B74">
        <f>'WGA-ERD Uitvraag 2020'!$D$4</f>
        <v>0</v>
      </c>
      <c r="C74" t="str">
        <f>'WGA-ERD Uitvraag 2020'!$A$30</f>
        <v>3.1.1</v>
      </c>
      <c r="D74">
        <f>'WGA-ERD Uitvraag 2020'!G30</f>
        <v>0</v>
      </c>
      <c r="E74">
        <v>2019</v>
      </c>
      <c r="F74">
        <f>'WGA-ERD Uitvraag 2020'!$B$30</f>
        <v>2008</v>
      </c>
      <c r="G74" t="str">
        <f>'WGA-ERD Uitvraag 2020'!$G$28</f>
        <v>Netto
VPU</v>
      </c>
      <c r="H74" t="str">
        <f>'WGA-ERD Uitvraag 2020'!$B$29</f>
        <v>WGA-ERD Totaal inclusief Flex:</v>
      </c>
      <c r="I74" t="s">
        <v>24</v>
      </c>
    </row>
    <row r="75" spans="1:9" x14ac:dyDescent="0.25">
      <c r="A75">
        <f>'WGA-ERD Uitvraag 2020'!$D$3</f>
        <v>0</v>
      </c>
      <c r="B75">
        <f>'WGA-ERD Uitvraag 2020'!$D$4</f>
        <v>0</v>
      </c>
      <c r="C75" t="str">
        <f>'WGA-ERD Uitvraag 2020'!$A$31</f>
        <v>3.1.2</v>
      </c>
      <c r="D75">
        <f>'WGA-ERD Uitvraag 2020'!G31</f>
        <v>0</v>
      </c>
      <c r="E75">
        <v>2019</v>
      </c>
      <c r="F75">
        <f>'WGA-ERD Uitvraag 2020'!$B$31</f>
        <v>2009</v>
      </c>
      <c r="G75" t="str">
        <f>'WGA-ERD Uitvraag 2020'!$G$28</f>
        <v>Netto
VPU</v>
      </c>
      <c r="H75" t="str">
        <f>'WGA-ERD Uitvraag 2020'!$B$29</f>
        <v>WGA-ERD Totaal inclusief Flex:</v>
      </c>
      <c r="I75" t="s">
        <v>24</v>
      </c>
    </row>
    <row r="76" spans="1:9" x14ac:dyDescent="0.25">
      <c r="A76">
        <f>'WGA-ERD Uitvraag 2020'!$D$3</f>
        <v>0</v>
      </c>
      <c r="B76">
        <f>'WGA-ERD Uitvraag 2020'!$D$4</f>
        <v>0</v>
      </c>
      <c r="C76" t="str">
        <f>'WGA-ERD Uitvraag 2020'!$A$32</f>
        <v>3.1.3</v>
      </c>
      <c r="D76">
        <f>'WGA-ERD Uitvraag 2020'!G32</f>
        <v>0</v>
      </c>
      <c r="E76">
        <v>2019</v>
      </c>
      <c r="F76">
        <f>'WGA-ERD Uitvraag 2020'!$B$32</f>
        <v>2010</v>
      </c>
      <c r="G76" t="str">
        <f>'WGA-ERD Uitvraag 2020'!$G$28</f>
        <v>Netto
VPU</v>
      </c>
      <c r="H76" t="str">
        <f>'WGA-ERD Uitvraag 2020'!$B$29</f>
        <v>WGA-ERD Totaal inclusief Flex:</v>
      </c>
      <c r="I76" t="s">
        <v>24</v>
      </c>
    </row>
    <row r="77" spans="1:9" x14ac:dyDescent="0.25">
      <c r="A77">
        <f>'WGA-ERD Uitvraag 2020'!$D$3</f>
        <v>0</v>
      </c>
      <c r="B77">
        <f>'WGA-ERD Uitvraag 2020'!$D$4</f>
        <v>0</v>
      </c>
      <c r="C77" t="str">
        <f>'WGA-ERD Uitvraag 2020'!$A$33</f>
        <v>3.1.4</v>
      </c>
      <c r="D77">
        <f>'WGA-ERD Uitvraag 2020'!G33</f>
        <v>0</v>
      </c>
      <c r="E77">
        <v>2019</v>
      </c>
      <c r="F77">
        <f>'WGA-ERD Uitvraag 2020'!$B$33</f>
        <v>2011</v>
      </c>
      <c r="G77" t="str">
        <f>'WGA-ERD Uitvraag 2020'!$G$28</f>
        <v>Netto
VPU</v>
      </c>
      <c r="H77" t="str">
        <f>'WGA-ERD Uitvraag 2020'!$B$29</f>
        <v>WGA-ERD Totaal inclusief Flex:</v>
      </c>
      <c r="I77" t="s">
        <v>24</v>
      </c>
    </row>
    <row r="78" spans="1:9" x14ac:dyDescent="0.25">
      <c r="A78">
        <f>'WGA-ERD Uitvraag 2020'!$D$3</f>
        <v>0</v>
      </c>
      <c r="B78">
        <f>'WGA-ERD Uitvraag 2020'!$D$4</f>
        <v>0</v>
      </c>
      <c r="C78" t="str">
        <f>'WGA-ERD Uitvraag 2020'!$A$34</f>
        <v>3.1.5</v>
      </c>
      <c r="D78">
        <f>'WGA-ERD Uitvraag 2020'!G34</f>
        <v>0</v>
      </c>
      <c r="E78">
        <v>2019</v>
      </c>
      <c r="F78">
        <f>'WGA-ERD Uitvraag 2020'!$B$34</f>
        <v>2012</v>
      </c>
      <c r="G78" t="str">
        <f>'WGA-ERD Uitvraag 2020'!$G$28</f>
        <v>Netto
VPU</v>
      </c>
      <c r="H78" t="str">
        <f>'WGA-ERD Uitvraag 2020'!$B$29</f>
        <v>WGA-ERD Totaal inclusief Flex:</v>
      </c>
      <c r="I78" t="s">
        <v>24</v>
      </c>
    </row>
    <row r="79" spans="1:9" x14ac:dyDescent="0.25">
      <c r="A79">
        <f>'WGA-ERD Uitvraag 2020'!$D$3</f>
        <v>0</v>
      </c>
      <c r="B79">
        <f>'WGA-ERD Uitvraag 2020'!$D$4</f>
        <v>0</v>
      </c>
      <c r="C79" t="str">
        <f>'WGA-ERD Uitvraag 2020'!$A$35</f>
        <v>3.1.6</v>
      </c>
      <c r="D79">
        <f>'WGA-ERD Uitvraag 2020'!G35</f>
        <v>0</v>
      </c>
      <c r="E79">
        <v>2019</v>
      </c>
      <c r="F79">
        <f>'WGA-ERD Uitvraag 2020'!$B$35</f>
        <v>2013</v>
      </c>
      <c r="G79" t="str">
        <f>'WGA-ERD Uitvraag 2020'!$G$28</f>
        <v>Netto
VPU</v>
      </c>
      <c r="H79" t="str">
        <f>'WGA-ERD Uitvraag 2020'!$B$29</f>
        <v>WGA-ERD Totaal inclusief Flex:</v>
      </c>
      <c r="I79" t="s">
        <v>24</v>
      </c>
    </row>
    <row r="80" spans="1:9" x14ac:dyDescent="0.25">
      <c r="A80">
        <f>'WGA-ERD Uitvraag 2020'!$D$3</f>
        <v>0</v>
      </c>
      <c r="B80">
        <f>'WGA-ERD Uitvraag 2020'!$D$4</f>
        <v>0</v>
      </c>
      <c r="C80" t="str">
        <f>'WGA-ERD Uitvraag 2020'!$A$36</f>
        <v>3.1.7</v>
      </c>
      <c r="D80">
        <f>'WGA-ERD Uitvraag 2020'!G36</f>
        <v>0</v>
      </c>
      <c r="E80">
        <v>2019</v>
      </c>
      <c r="F80">
        <f>'WGA-ERD Uitvraag 2020'!$B$36</f>
        <v>2014</v>
      </c>
      <c r="G80" t="str">
        <f>'WGA-ERD Uitvraag 2020'!$G$28</f>
        <v>Netto
VPU</v>
      </c>
      <c r="H80" t="str">
        <f>'WGA-ERD Uitvraag 2020'!$B$29</f>
        <v>WGA-ERD Totaal inclusief Flex:</v>
      </c>
      <c r="I80" t="s">
        <v>24</v>
      </c>
    </row>
    <row r="81" spans="1:9" x14ac:dyDescent="0.25">
      <c r="A81">
        <f>'WGA-ERD Uitvraag 2020'!$D$3</f>
        <v>0</v>
      </c>
      <c r="B81">
        <f>'WGA-ERD Uitvraag 2020'!$D$4</f>
        <v>0</v>
      </c>
      <c r="C81" t="str">
        <f>'WGA-ERD Uitvraag 2020'!$A$37</f>
        <v>3.1.8</v>
      </c>
      <c r="D81">
        <f>'WGA-ERD Uitvraag 2020'!G37</f>
        <v>0</v>
      </c>
      <c r="E81">
        <v>2019</v>
      </c>
      <c r="F81">
        <f>'WGA-ERD Uitvraag 2020'!$B$37</f>
        <v>2015</v>
      </c>
      <c r="G81" t="str">
        <f>'WGA-ERD Uitvraag 2020'!$G$28</f>
        <v>Netto
VPU</v>
      </c>
      <c r="H81" t="str">
        <f>'WGA-ERD Uitvraag 2020'!$B$29</f>
        <v>WGA-ERD Totaal inclusief Flex:</v>
      </c>
      <c r="I81" t="s">
        <v>24</v>
      </c>
    </row>
    <row r="82" spans="1:9" x14ac:dyDescent="0.25">
      <c r="A82">
        <f>'WGA-ERD Uitvraag 2020'!$D$3</f>
        <v>0</v>
      </c>
      <c r="B82">
        <f>'WGA-ERD Uitvraag 2020'!$D$4</f>
        <v>0</v>
      </c>
      <c r="C82" t="str">
        <f>'WGA-ERD Uitvraag 2020'!$A$38</f>
        <v>3.1.9</v>
      </c>
      <c r="D82">
        <f>'WGA-ERD Uitvraag 2020'!G38</f>
        <v>0</v>
      </c>
      <c r="E82">
        <v>2019</v>
      </c>
      <c r="F82">
        <f>'WGA-ERD Uitvraag 2020'!$B$38</f>
        <v>2016</v>
      </c>
      <c r="G82" t="str">
        <f>'WGA-ERD Uitvraag 2020'!$G$28</f>
        <v>Netto
VPU</v>
      </c>
      <c r="H82" t="str">
        <f>'WGA-ERD Uitvraag 2020'!$B$29</f>
        <v>WGA-ERD Totaal inclusief Flex:</v>
      </c>
      <c r="I82" t="s">
        <v>24</v>
      </c>
    </row>
    <row r="83" spans="1:9" x14ac:dyDescent="0.25">
      <c r="A83">
        <f>'WGA-ERD Uitvraag 2020'!$D$3</f>
        <v>0</v>
      </c>
      <c r="B83">
        <f>'WGA-ERD Uitvraag 2020'!$D$4</f>
        <v>0</v>
      </c>
      <c r="C83" t="str">
        <f>'WGA-ERD Uitvraag 2020'!$A$39</f>
        <v>3.1.10</v>
      </c>
      <c r="D83">
        <f>'WGA-ERD Uitvraag 2020'!G39</f>
        <v>0</v>
      </c>
      <c r="E83">
        <v>2019</v>
      </c>
      <c r="F83">
        <f>'WGA-ERD Uitvraag 2020'!$B$39</f>
        <v>2017</v>
      </c>
      <c r="G83" t="str">
        <f>'WGA-ERD Uitvraag 2020'!$G$28</f>
        <v>Netto
VPU</v>
      </c>
      <c r="H83" t="str">
        <f>'WGA-ERD Uitvraag 2020'!$B$29</f>
        <v>WGA-ERD Totaal inclusief Flex:</v>
      </c>
      <c r="I83" t="s">
        <v>24</v>
      </c>
    </row>
    <row r="84" spans="1:9" x14ac:dyDescent="0.25">
      <c r="A84">
        <f>'WGA-ERD Uitvraag 2020'!$D$3</f>
        <v>0</v>
      </c>
      <c r="B84">
        <f>'WGA-ERD Uitvraag 2020'!$D$4</f>
        <v>0</v>
      </c>
      <c r="C84" t="str">
        <f>'WGA-ERD Uitvraag 2020'!$A$40</f>
        <v>3.1.11</v>
      </c>
      <c r="D84">
        <f>'WGA-ERD Uitvraag 2020'!G40</f>
        <v>0</v>
      </c>
      <c r="E84">
        <v>2019</v>
      </c>
      <c r="F84">
        <f>'WGA-ERD Uitvraag 2020'!$B$40</f>
        <v>2018</v>
      </c>
      <c r="G84" t="str">
        <f>'WGA-ERD Uitvraag 2020'!$G$28</f>
        <v>Netto
VPU</v>
      </c>
      <c r="H84" t="str">
        <f>'WGA-ERD Uitvraag 2020'!$B$29</f>
        <v>WGA-ERD Totaal inclusief Flex:</v>
      </c>
      <c r="I84" t="s">
        <v>24</v>
      </c>
    </row>
    <row r="85" spans="1:9" x14ac:dyDescent="0.25">
      <c r="A85">
        <f>'WGA-ERD Uitvraag 2020'!$D$3</f>
        <v>0</v>
      </c>
      <c r="B85">
        <f>'WGA-ERD Uitvraag 2020'!$D$4</f>
        <v>0</v>
      </c>
      <c r="C85" t="str">
        <f>'WGA-ERD Uitvraag 2020'!$A$41</f>
        <v>3.1.12</v>
      </c>
      <c r="D85">
        <f>'WGA-ERD Uitvraag 2020'!G41</f>
        <v>0</v>
      </c>
      <c r="E85">
        <v>2019</v>
      </c>
      <c r="F85">
        <f>'WGA-ERD Uitvraag 2020'!$B$41</f>
        <v>2019</v>
      </c>
      <c r="G85" t="str">
        <f>'WGA-ERD Uitvraag 2020'!$G$28</f>
        <v>Netto
VPU</v>
      </c>
      <c r="H85" t="str">
        <f>'WGA-ERD Uitvraag 2020'!$B$29</f>
        <v>WGA-ERD Totaal inclusief Flex:</v>
      </c>
      <c r="I85" t="s">
        <v>24</v>
      </c>
    </row>
    <row r="86" spans="1:9" x14ac:dyDescent="0.25">
      <c r="A86">
        <f>'WGA-ERD Uitvraag 2020'!$D$3</f>
        <v>0</v>
      </c>
      <c r="B86">
        <f>'WGA-ERD Uitvraag 2020'!$D$4</f>
        <v>0</v>
      </c>
      <c r="C86" t="str">
        <f>'WGA-ERD Uitvraag 2020'!$A$43</f>
        <v>3.1.13</v>
      </c>
      <c r="D86">
        <f>'WGA-ERD Uitvraag 2020'!G43</f>
        <v>0</v>
      </c>
      <c r="E86">
        <v>2019</v>
      </c>
      <c r="F86">
        <f>'WGA-ERD Uitvraag 2020'!$B$43</f>
        <v>2017</v>
      </c>
      <c r="G86" t="str">
        <f>'WGA-ERD Uitvraag 2020'!$G$28</f>
        <v>Netto
VPU</v>
      </c>
      <c r="H86" t="str">
        <f>'WGA-ERD Uitvraag 2020'!$B$42</f>
        <v>waarvan Flex:</v>
      </c>
      <c r="I86" t="s">
        <v>24</v>
      </c>
    </row>
    <row r="87" spans="1:9" x14ac:dyDescent="0.25">
      <c r="A87">
        <f>'WGA-ERD Uitvraag 2020'!$D$3</f>
        <v>0</v>
      </c>
      <c r="B87">
        <f>'WGA-ERD Uitvraag 2020'!$D$4</f>
        <v>0</v>
      </c>
      <c r="C87" t="str">
        <f>'WGA-ERD Uitvraag 2020'!$A$45</f>
        <v>3.1.15</v>
      </c>
      <c r="D87">
        <f>'WGA-ERD Uitvraag 2020'!G44</f>
        <v>0</v>
      </c>
      <c r="E87">
        <v>2019</v>
      </c>
      <c r="F87">
        <f>'WGA-ERD Uitvraag 2020'!$B$44</f>
        <v>2018</v>
      </c>
      <c r="G87" t="str">
        <f>'WGA-ERD Uitvraag 2020'!$G$28</f>
        <v>Netto
VPU</v>
      </c>
      <c r="H87" t="str">
        <f>'WGA-ERD Uitvraag 2020'!$B$42</f>
        <v>waarvan Flex:</v>
      </c>
      <c r="I87" t="s">
        <v>24</v>
      </c>
    </row>
    <row r="88" spans="1:9" x14ac:dyDescent="0.25">
      <c r="A88">
        <f>'WGA-ERD Uitvraag 2020'!$D$3</f>
        <v>0</v>
      </c>
      <c r="B88">
        <f>'WGA-ERD Uitvraag 2020'!$D$4</f>
        <v>0</v>
      </c>
      <c r="C88" t="str">
        <f>'WGA-ERD Uitvraag 2020'!$A$44</f>
        <v>3.1.14</v>
      </c>
      <c r="D88">
        <f>'WGA-ERD Uitvraag 2020'!G45</f>
        <v>0</v>
      </c>
      <c r="E88">
        <v>2019</v>
      </c>
      <c r="F88">
        <f>'WGA-ERD Uitvraag 2020'!$B$45</f>
        <v>2019</v>
      </c>
      <c r="G88" t="str">
        <f>'WGA-ERD Uitvraag 2020'!$G$28</f>
        <v>Netto
VPU</v>
      </c>
      <c r="H88" t="str">
        <f>'WGA-ERD Uitvraag 2020'!$B$42</f>
        <v>waarvan Flex:</v>
      </c>
      <c r="I88" t="s">
        <v>24</v>
      </c>
    </row>
    <row r="89" spans="1:9" x14ac:dyDescent="0.25">
      <c r="A89">
        <f>'WGA-ERD Uitvraag 2020'!$D$3</f>
        <v>0</v>
      </c>
      <c r="B89">
        <f>'WGA-ERD Uitvraag 2020'!$D$4</f>
        <v>0</v>
      </c>
      <c r="C89" t="str">
        <f>'WGA-ERD Uitvraag 2020'!$A$30</f>
        <v>3.1.1</v>
      </c>
      <c r="D89">
        <f>'WGA-ERD Uitvraag 2020'!H30</f>
        <v>0</v>
      </c>
      <c r="E89">
        <v>2019</v>
      </c>
      <c r="F89">
        <f>'WGA-ERD Uitvraag 2020'!$B$30</f>
        <v>2008</v>
      </c>
      <c r="G89" t="str">
        <f>'WGA-ERD Uitvraag 2020'!$H$28</f>
        <v>Netto
IBNR</v>
      </c>
      <c r="H89" t="str">
        <f>'WGA-ERD Uitvraag 2020'!$B$29</f>
        <v>WGA-ERD Totaal inclusief Flex:</v>
      </c>
      <c r="I89" t="s">
        <v>24</v>
      </c>
    </row>
    <row r="90" spans="1:9" x14ac:dyDescent="0.25">
      <c r="A90">
        <f>'WGA-ERD Uitvraag 2020'!$D$3</f>
        <v>0</v>
      </c>
      <c r="B90">
        <f>'WGA-ERD Uitvraag 2020'!$D$4</f>
        <v>0</v>
      </c>
      <c r="C90" t="str">
        <f>'WGA-ERD Uitvraag 2020'!$A$31</f>
        <v>3.1.2</v>
      </c>
      <c r="D90">
        <f>'WGA-ERD Uitvraag 2020'!H31</f>
        <v>0</v>
      </c>
      <c r="E90">
        <v>2019</v>
      </c>
      <c r="F90">
        <f>'WGA-ERD Uitvraag 2020'!$B$31</f>
        <v>2009</v>
      </c>
      <c r="G90" t="str">
        <f>'WGA-ERD Uitvraag 2020'!$H$28</f>
        <v>Netto
IBNR</v>
      </c>
      <c r="H90" t="str">
        <f>'WGA-ERD Uitvraag 2020'!$B$29</f>
        <v>WGA-ERD Totaal inclusief Flex:</v>
      </c>
      <c r="I90" t="s">
        <v>24</v>
      </c>
    </row>
    <row r="91" spans="1:9" x14ac:dyDescent="0.25">
      <c r="A91">
        <f>'WGA-ERD Uitvraag 2020'!$D$3</f>
        <v>0</v>
      </c>
      <c r="B91">
        <f>'WGA-ERD Uitvraag 2020'!$D$4</f>
        <v>0</v>
      </c>
      <c r="C91" t="str">
        <f>'WGA-ERD Uitvraag 2020'!$A$32</f>
        <v>3.1.3</v>
      </c>
      <c r="D91">
        <f>'WGA-ERD Uitvraag 2020'!H32</f>
        <v>0</v>
      </c>
      <c r="E91">
        <v>2019</v>
      </c>
      <c r="F91">
        <f>'WGA-ERD Uitvraag 2020'!$B$32</f>
        <v>2010</v>
      </c>
      <c r="G91" t="str">
        <f>'WGA-ERD Uitvraag 2020'!$H$28</f>
        <v>Netto
IBNR</v>
      </c>
      <c r="H91" t="str">
        <f>'WGA-ERD Uitvraag 2020'!$B$29</f>
        <v>WGA-ERD Totaal inclusief Flex:</v>
      </c>
      <c r="I91" t="s">
        <v>24</v>
      </c>
    </row>
    <row r="92" spans="1:9" x14ac:dyDescent="0.25">
      <c r="A92">
        <f>'WGA-ERD Uitvraag 2020'!$D$3</f>
        <v>0</v>
      </c>
      <c r="B92">
        <f>'WGA-ERD Uitvraag 2020'!$D$4</f>
        <v>0</v>
      </c>
      <c r="C92" t="str">
        <f>'WGA-ERD Uitvraag 2020'!$A$33</f>
        <v>3.1.4</v>
      </c>
      <c r="D92">
        <f>'WGA-ERD Uitvraag 2020'!H33</f>
        <v>0</v>
      </c>
      <c r="E92">
        <v>2019</v>
      </c>
      <c r="F92">
        <f>'WGA-ERD Uitvraag 2020'!$B$33</f>
        <v>2011</v>
      </c>
      <c r="G92" t="str">
        <f>'WGA-ERD Uitvraag 2020'!$H$28</f>
        <v>Netto
IBNR</v>
      </c>
      <c r="H92" t="str">
        <f>'WGA-ERD Uitvraag 2020'!$B$29</f>
        <v>WGA-ERD Totaal inclusief Flex:</v>
      </c>
      <c r="I92" t="s">
        <v>24</v>
      </c>
    </row>
    <row r="93" spans="1:9" x14ac:dyDescent="0.25">
      <c r="A93">
        <f>'WGA-ERD Uitvraag 2020'!$D$3</f>
        <v>0</v>
      </c>
      <c r="B93">
        <f>'WGA-ERD Uitvraag 2020'!$D$4</f>
        <v>0</v>
      </c>
      <c r="C93" t="str">
        <f>'WGA-ERD Uitvraag 2020'!$A$34</f>
        <v>3.1.5</v>
      </c>
      <c r="D93">
        <f>'WGA-ERD Uitvraag 2020'!H34</f>
        <v>0</v>
      </c>
      <c r="E93">
        <v>2019</v>
      </c>
      <c r="F93">
        <f>'WGA-ERD Uitvraag 2020'!$B$34</f>
        <v>2012</v>
      </c>
      <c r="G93" t="str">
        <f>'WGA-ERD Uitvraag 2020'!$H$28</f>
        <v>Netto
IBNR</v>
      </c>
      <c r="H93" t="str">
        <f>'WGA-ERD Uitvraag 2020'!$B$29</f>
        <v>WGA-ERD Totaal inclusief Flex:</v>
      </c>
      <c r="I93" t="s">
        <v>24</v>
      </c>
    </row>
    <row r="94" spans="1:9" x14ac:dyDescent="0.25">
      <c r="A94">
        <f>'WGA-ERD Uitvraag 2020'!$D$3</f>
        <v>0</v>
      </c>
      <c r="B94">
        <f>'WGA-ERD Uitvraag 2020'!$D$4</f>
        <v>0</v>
      </c>
      <c r="C94" t="str">
        <f>'WGA-ERD Uitvraag 2020'!$A$35</f>
        <v>3.1.6</v>
      </c>
      <c r="D94">
        <f>'WGA-ERD Uitvraag 2020'!H35</f>
        <v>0</v>
      </c>
      <c r="E94">
        <v>2019</v>
      </c>
      <c r="F94">
        <f>'WGA-ERD Uitvraag 2020'!$B$35</f>
        <v>2013</v>
      </c>
      <c r="G94" t="str">
        <f>'WGA-ERD Uitvraag 2020'!$H$28</f>
        <v>Netto
IBNR</v>
      </c>
      <c r="H94" t="str">
        <f>'WGA-ERD Uitvraag 2020'!$B$29</f>
        <v>WGA-ERD Totaal inclusief Flex:</v>
      </c>
      <c r="I94" t="s">
        <v>24</v>
      </c>
    </row>
    <row r="95" spans="1:9" x14ac:dyDescent="0.25">
      <c r="A95">
        <f>'WGA-ERD Uitvraag 2020'!$D$3</f>
        <v>0</v>
      </c>
      <c r="B95">
        <f>'WGA-ERD Uitvraag 2020'!$D$4</f>
        <v>0</v>
      </c>
      <c r="C95" t="str">
        <f>'WGA-ERD Uitvraag 2020'!$A$36</f>
        <v>3.1.7</v>
      </c>
      <c r="D95">
        <f>'WGA-ERD Uitvraag 2020'!H36</f>
        <v>0</v>
      </c>
      <c r="E95">
        <v>2019</v>
      </c>
      <c r="F95">
        <f>'WGA-ERD Uitvraag 2020'!$B$36</f>
        <v>2014</v>
      </c>
      <c r="G95" t="str">
        <f>'WGA-ERD Uitvraag 2020'!$H$28</f>
        <v>Netto
IBNR</v>
      </c>
      <c r="H95" t="str">
        <f>'WGA-ERD Uitvraag 2020'!$B$29</f>
        <v>WGA-ERD Totaal inclusief Flex:</v>
      </c>
      <c r="I95" t="s">
        <v>24</v>
      </c>
    </row>
    <row r="96" spans="1:9" x14ac:dyDescent="0.25">
      <c r="A96">
        <f>'WGA-ERD Uitvraag 2020'!$D$3</f>
        <v>0</v>
      </c>
      <c r="B96">
        <f>'WGA-ERD Uitvraag 2020'!$D$4</f>
        <v>0</v>
      </c>
      <c r="C96" t="str">
        <f>'WGA-ERD Uitvraag 2020'!$A$37</f>
        <v>3.1.8</v>
      </c>
      <c r="D96">
        <f>'WGA-ERD Uitvraag 2020'!H37</f>
        <v>0</v>
      </c>
      <c r="E96">
        <v>2019</v>
      </c>
      <c r="F96">
        <f>'WGA-ERD Uitvraag 2020'!$B$37</f>
        <v>2015</v>
      </c>
      <c r="G96" t="str">
        <f>'WGA-ERD Uitvraag 2020'!$H$28</f>
        <v>Netto
IBNR</v>
      </c>
      <c r="H96" t="str">
        <f>'WGA-ERD Uitvraag 2020'!$B$29</f>
        <v>WGA-ERD Totaal inclusief Flex:</v>
      </c>
      <c r="I96" t="s">
        <v>24</v>
      </c>
    </row>
    <row r="97" spans="1:9" x14ac:dyDescent="0.25">
      <c r="A97">
        <f>'WGA-ERD Uitvraag 2020'!$D$3</f>
        <v>0</v>
      </c>
      <c r="B97">
        <f>'WGA-ERD Uitvraag 2020'!$D$4</f>
        <v>0</v>
      </c>
      <c r="C97" t="str">
        <f>'WGA-ERD Uitvraag 2020'!$A$38</f>
        <v>3.1.9</v>
      </c>
      <c r="D97">
        <f>'WGA-ERD Uitvraag 2020'!H38</f>
        <v>0</v>
      </c>
      <c r="E97">
        <v>2019</v>
      </c>
      <c r="F97">
        <f>'WGA-ERD Uitvraag 2020'!$B$38</f>
        <v>2016</v>
      </c>
      <c r="G97" t="str">
        <f>'WGA-ERD Uitvraag 2020'!$H$28</f>
        <v>Netto
IBNR</v>
      </c>
      <c r="H97" t="str">
        <f>'WGA-ERD Uitvraag 2020'!$B$29</f>
        <v>WGA-ERD Totaal inclusief Flex:</v>
      </c>
      <c r="I97" t="s">
        <v>24</v>
      </c>
    </row>
    <row r="98" spans="1:9" x14ac:dyDescent="0.25">
      <c r="A98">
        <f>'WGA-ERD Uitvraag 2020'!$D$3</f>
        <v>0</v>
      </c>
      <c r="B98">
        <f>'WGA-ERD Uitvraag 2020'!$D$4</f>
        <v>0</v>
      </c>
      <c r="C98" t="str">
        <f>'WGA-ERD Uitvraag 2020'!$A$39</f>
        <v>3.1.10</v>
      </c>
      <c r="D98">
        <f>'WGA-ERD Uitvraag 2020'!H39</f>
        <v>0</v>
      </c>
      <c r="E98">
        <v>2019</v>
      </c>
      <c r="F98">
        <f>'WGA-ERD Uitvraag 2020'!$B$39</f>
        <v>2017</v>
      </c>
      <c r="G98" t="str">
        <f>'WGA-ERD Uitvraag 2020'!$H$28</f>
        <v>Netto
IBNR</v>
      </c>
      <c r="H98" t="str">
        <f>'WGA-ERD Uitvraag 2020'!$B$29</f>
        <v>WGA-ERD Totaal inclusief Flex:</v>
      </c>
      <c r="I98" t="s">
        <v>24</v>
      </c>
    </row>
    <row r="99" spans="1:9" x14ac:dyDescent="0.25">
      <c r="A99">
        <f>'WGA-ERD Uitvraag 2020'!$D$3</f>
        <v>0</v>
      </c>
      <c r="B99">
        <f>'WGA-ERD Uitvraag 2020'!$D$4</f>
        <v>0</v>
      </c>
      <c r="C99" t="str">
        <f>'WGA-ERD Uitvraag 2020'!$A$40</f>
        <v>3.1.11</v>
      </c>
      <c r="D99">
        <f>'WGA-ERD Uitvraag 2020'!H40</f>
        <v>0</v>
      </c>
      <c r="E99">
        <v>2019</v>
      </c>
      <c r="F99">
        <f>'WGA-ERD Uitvraag 2020'!$B$40</f>
        <v>2018</v>
      </c>
      <c r="G99" t="str">
        <f>'WGA-ERD Uitvraag 2020'!$H$28</f>
        <v>Netto
IBNR</v>
      </c>
      <c r="H99" t="str">
        <f>'WGA-ERD Uitvraag 2020'!$B$29</f>
        <v>WGA-ERD Totaal inclusief Flex:</v>
      </c>
      <c r="I99" t="s">
        <v>24</v>
      </c>
    </row>
    <row r="100" spans="1:9" x14ac:dyDescent="0.25">
      <c r="A100">
        <f>'WGA-ERD Uitvraag 2020'!$D$3</f>
        <v>0</v>
      </c>
      <c r="B100">
        <f>'WGA-ERD Uitvraag 2020'!$D$4</f>
        <v>0</v>
      </c>
      <c r="C100" t="str">
        <f>'WGA-ERD Uitvraag 2020'!$A$41</f>
        <v>3.1.12</v>
      </c>
      <c r="D100">
        <f>'WGA-ERD Uitvraag 2020'!H41</f>
        <v>0</v>
      </c>
      <c r="E100">
        <v>2019</v>
      </c>
      <c r="F100">
        <f>'WGA-ERD Uitvraag 2020'!$B$41</f>
        <v>2019</v>
      </c>
      <c r="G100" t="str">
        <f>'WGA-ERD Uitvraag 2020'!$H$28</f>
        <v>Netto
IBNR</v>
      </c>
      <c r="H100" t="str">
        <f>'WGA-ERD Uitvraag 2020'!$B$29</f>
        <v>WGA-ERD Totaal inclusief Flex:</v>
      </c>
      <c r="I100" t="s">
        <v>24</v>
      </c>
    </row>
    <row r="101" spans="1:9" x14ac:dyDescent="0.25">
      <c r="A101">
        <f>'WGA-ERD Uitvraag 2020'!$D$3</f>
        <v>0</v>
      </c>
      <c r="B101">
        <f>'WGA-ERD Uitvraag 2020'!$D$4</f>
        <v>0</v>
      </c>
      <c r="C101" t="str">
        <f>'WGA-ERD Uitvraag 2020'!$A$43</f>
        <v>3.1.13</v>
      </c>
      <c r="D101">
        <f>'WGA-ERD Uitvraag 2020'!H43</f>
        <v>0</v>
      </c>
      <c r="E101">
        <v>2019</v>
      </c>
      <c r="F101">
        <f>'WGA-ERD Uitvraag 2020'!$B$43</f>
        <v>2017</v>
      </c>
      <c r="G101" t="str">
        <f>'WGA-ERD Uitvraag 2020'!$H$28</f>
        <v>Netto
IBNR</v>
      </c>
      <c r="H101" t="str">
        <f>'WGA-ERD Uitvraag 2020'!$B$42</f>
        <v>waarvan Flex:</v>
      </c>
      <c r="I101" t="s">
        <v>24</v>
      </c>
    </row>
    <row r="102" spans="1:9" x14ac:dyDescent="0.25">
      <c r="A102">
        <f>'WGA-ERD Uitvraag 2020'!$D$3</f>
        <v>0</v>
      </c>
      <c r="B102">
        <f>'WGA-ERD Uitvraag 2020'!$D$4</f>
        <v>0</v>
      </c>
      <c r="C102" t="str">
        <f>'WGA-ERD Uitvraag 2020'!$A$44</f>
        <v>3.1.14</v>
      </c>
      <c r="D102">
        <f>'WGA-ERD Uitvraag 2020'!H44</f>
        <v>0</v>
      </c>
      <c r="E102">
        <v>2019</v>
      </c>
      <c r="F102">
        <f>'WGA-ERD Uitvraag 2020'!$B$45</f>
        <v>2019</v>
      </c>
      <c r="G102" t="str">
        <f>'WGA-ERD Uitvraag 2020'!$H$28</f>
        <v>Netto
IBNR</v>
      </c>
      <c r="H102" t="str">
        <f>'WGA-ERD Uitvraag 2020'!$B$42</f>
        <v>waarvan Flex:</v>
      </c>
      <c r="I102" t="s">
        <v>24</v>
      </c>
    </row>
    <row r="103" spans="1:9" x14ac:dyDescent="0.25">
      <c r="A103">
        <f>'WGA-ERD Uitvraag 2020'!$D$3</f>
        <v>0</v>
      </c>
      <c r="B103">
        <f>'WGA-ERD Uitvraag 2020'!$D$4</f>
        <v>0</v>
      </c>
      <c r="C103" t="str">
        <f>'WGA-ERD Uitvraag 2020'!$A$45</f>
        <v>3.1.15</v>
      </c>
      <c r="D103">
        <f>'WGA-ERD Uitvraag 2020'!H45</f>
        <v>0</v>
      </c>
      <c r="E103">
        <v>2019</v>
      </c>
      <c r="F103">
        <f>'WGA-ERD Uitvraag 2020'!$B$44</f>
        <v>2018</v>
      </c>
      <c r="G103" t="str">
        <f>'WGA-ERD Uitvraag 2020'!$H$28</f>
        <v>Netto
IBNR</v>
      </c>
      <c r="H103" t="str">
        <f>'WGA-ERD Uitvraag 2020'!$B$42</f>
        <v>waarvan Flex:</v>
      </c>
      <c r="I103" t="s">
        <v>24</v>
      </c>
    </row>
    <row r="104" spans="1:9" x14ac:dyDescent="0.25">
      <c r="A104">
        <f>'WGA-ERD Uitvraag 2020'!$D$3</f>
        <v>0</v>
      </c>
      <c r="B104">
        <f>'WGA-ERD Uitvraag 2020'!$D$4</f>
        <v>0</v>
      </c>
      <c r="C104" t="str">
        <f>'WGA-ERD Uitvraag 2020'!$A$30</f>
        <v>3.1.1</v>
      </c>
      <c r="D104">
        <f>'WGA-ERD Uitvraag 2020'!I30</f>
        <v>0</v>
      </c>
      <c r="E104">
        <v>2019</v>
      </c>
      <c r="F104">
        <f>'WGA-ERD Uitvraag 2020'!$B$30</f>
        <v>2008</v>
      </c>
      <c r="G104" t="str">
        <f>'WGA-ERD Uitvraag 2020'!$I$28</f>
        <v>Netto 
Overige 
Schadevoorziening</v>
      </c>
      <c r="H104" t="str">
        <f>'WGA-ERD Uitvraag 2020'!$B$29</f>
        <v>WGA-ERD Totaal inclusief Flex:</v>
      </c>
      <c r="I104" t="s">
        <v>24</v>
      </c>
    </row>
    <row r="105" spans="1:9" x14ac:dyDescent="0.25">
      <c r="A105">
        <f>'WGA-ERD Uitvraag 2020'!$D$3</f>
        <v>0</v>
      </c>
      <c r="B105">
        <f>'WGA-ERD Uitvraag 2020'!$D$4</f>
        <v>0</v>
      </c>
      <c r="C105" t="str">
        <f>'WGA-ERD Uitvraag 2020'!$A$31</f>
        <v>3.1.2</v>
      </c>
      <c r="D105">
        <f>'WGA-ERD Uitvraag 2020'!I31</f>
        <v>0</v>
      </c>
      <c r="E105">
        <v>2019</v>
      </c>
      <c r="F105">
        <f>'WGA-ERD Uitvraag 2020'!$B$31</f>
        <v>2009</v>
      </c>
      <c r="G105" t="str">
        <f>'WGA-ERD Uitvraag 2020'!$I$28</f>
        <v>Netto 
Overige 
Schadevoorziening</v>
      </c>
      <c r="H105" t="str">
        <f>'WGA-ERD Uitvraag 2020'!$B$29</f>
        <v>WGA-ERD Totaal inclusief Flex:</v>
      </c>
      <c r="I105" t="s">
        <v>24</v>
      </c>
    </row>
    <row r="106" spans="1:9" x14ac:dyDescent="0.25">
      <c r="A106">
        <f>'WGA-ERD Uitvraag 2020'!$D$3</f>
        <v>0</v>
      </c>
      <c r="B106">
        <f>'WGA-ERD Uitvraag 2020'!$D$4</f>
        <v>0</v>
      </c>
      <c r="C106" t="str">
        <f>'WGA-ERD Uitvraag 2020'!$A$32</f>
        <v>3.1.3</v>
      </c>
      <c r="D106">
        <f>'WGA-ERD Uitvraag 2020'!I32</f>
        <v>0</v>
      </c>
      <c r="E106">
        <v>2019</v>
      </c>
      <c r="F106">
        <f>'WGA-ERD Uitvraag 2020'!$B$32</f>
        <v>2010</v>
      </c>
      <c r="G106" t="str">
        <f>'WGA-ERD Uitvraag 2020'!$I$28</f>
        <v>Netto 
Overige 
Schadevoorziening</v>
      </c>
      <c r="H106" t="str">
        <f>'WGA-ERD Uitvraag 2020'!$B$29</f>
        <v>WGA-ERD Totaal inclusief Flex:</v>
      </c>
      <c r="I106" t="s">
        <v>24</v>
      </c>
    </row>
    <row r="107" spans="1:9" x14ac:dyDescent="0.25">
      <c r="A107">
        <f>'WGA-ERD Uitvraag 2020'!$D$3</f>
        <v>0</v>
      </c>
      <c r="B107">
        <f>'WGA-ERD Uitvraag 2020'!$D$4</f>
        <v>0</v>
      </c>
      <c r="C107" t="str">
        <f>'WGA-ERD Uitvraag 2020'!$A$33</f>
        <v>3.1.4</v>
      </c>
      <c r="D107">
        <f>'WGA-ERD Uitvraag 2020'!I33</f>
        <v>0</v>
      </c>
      <c r="E107">
        <v>2019</v>
      </c>
      <c r="F107">
        <f>'WGA-ERD Uitvraag 2020'!$B$33</f>
        <v>2011</v>
      </c>
      <c r="G107" t="str">
        <f>'WGA-ERD Uitvraag 2020'!$I$28</f>
        <v>Netto 
Overige 
Schadevoorziening</v>
      </c>
      <c r="H107" t="str">
        <f>'WGA-ERD Uitvraag 2020'!$B$29</f>
        <v>WGA-ERD Totaal inclusief Flex:</v>
      </c>
      <c r="I107" t="s">
        <v>24</v>
      </c>
    </row>
    <row r="108" spans="1:9" x14ac:dyDescent="0.25">
      <c r="A108">
        <f>'WGA-ERD Uitvraag 2020'!$D$3</f>
        <v>0</v>
      </c>
      <c r="B108">
        <f>'WGA-ERD Uitvraag 2020'!$D$4</f>
        <v>0</v>
      </c>
      <c r="C108" t="str">
        <f>'WGA-ERD Uitvraag 2020'!$A$34</f>
        <v>3.1.5</v>
      </c>
      <c r="D108">
        <f>'WGA-ERD Uitvraag 2020'!I34</f>
        <v>0</v>
      </c>
      <c r="E108">
        <v>2019</v>
      </c>
      <c r="F108">
        <f>'WGA-ERD Uitvraag 2020'!$B$34</f>
        <v>2012</v>
      </c>
      <c r="G108" t="str">
        <f>'WGA-ERD Uitvraag 2020'!$I$28</f>
        <v>Netto 
Overige 
Schadevoorziening</v>
      </c>
      <c r="H108" t="str">
        <f>'WGA-ERD Uitvraag 2020'!$B$29</f>
        <v>WGA-ERD Totaal inclusief Flex:</v>
      </c>
      <c r="I108" t="s">
        <v>24</v>
      </c>
    </row>
    <row r="109" spans="1:9" x14ac:dyDescent="0.25">
      <c r="A109">
        <f>'WGA-ERD Uitvraag 2020'!$D$3</f>
        <v>0</v>
      </c>
      <c r="B109">
        <f>'WGA-ERD Uitvraag 2020'!$D$4</f>
        <v>0</v>
      </c>
      <c r="C109" t="str">
        <f>'WGA-ERD Uitvraag 2020'!$A$35</f>
        <v>3.1.6</v>
      </c>
      <c r="D109">
        <f>'WGA-ERD Uitvraag 2020'!I35</f>
        <v>0</v>
      </c>
      <c r="E109">
        <v>2019</v>
      </c>
      <c r="F109">
        <f>'WGA-ERD Uitvraag 2020'!$B$35</f>
        <v>2013</v>
      </c>
      <c r="G109" t="str">
        <f>'WGA-ERD Uitvraag 2020'!$I$28</f>
        <v>Netto 
Overige 
Schadevoorziening</v>
      </c>
      <c r="H109" t="str">
        <f>'WGA-ERD Uitvraag 2020'!$B$29</f>
        <v>WGA-ERD Totaal inclusief Flex:</v>
      </c>
      <c r="I109" t="s">
        <v>24</v>
      </c>
    </row>
    <row r="110" spans="1:9" x14ac:dyDescent="0.25">
      <c r="A110">
        <f>'WGA-ERD Uitvraag 2020'!$D$3</f>
        <v>0</v>
      </c>
      <c r="B110">
        <f>'WGA-ERD Uitvraag 2020'!$D$4</f>
        <v>0</v>
      </c>
      <c r="C110" t="str">
        <f>'WGA-ERD Uitvraag 2020'!$A$36</f>
        <v>3.1.7</v>
      </c>
      <c r="D110">
        <f>'WGA-ERD Uitvraag 2020'!I36</f>
        <v>0</v>
      </c>
      <c r="E110">
        <v>2019</v>
      </c>
      <c r="F110">
        <f>'WGA-ERD Uitvraag 2020'!$B$36</f>
        <v>2014</v>
      </c>
      <c r="G110" t="str">
        <f>'WGA-ERD Uitvraag 2020'!$I$28</f>
        <v>Netto 
Overige 
Schadevoorziening</v>
      </c>
      <c r="H110" t="str">
        <f>'WGA-ERD Uitvraag 2020'!$B$29</f>
        <v>WGA-ERD Totaal inclusief Flex:</v>
      </c>
      <c r="I110" t="s">
        <v>24</v>
      </c>
    </row>
    <row r="111" spans="1:9" x14ac:dyDescent="0.25">
      <c r="A111">
        <f>'WGA-ERD Uitvraag 2020'!$D$3</f>
        <v>0</v>
      </c>
      <c r="B111">
        <f>'WGA-ERD Uitvraag 2020'!$D$4</f>
        <v>0</v>
      </c>
      <c r="C111" t="str">
        <f>'WGA-ERD Uitvraag 2020'!$A$37</f>
        <v>3.1.8</v>
      </c>
      <c r="D111">
        <f>'WGA-ERD Uitvraag 2020'!I37</f>
        <v>0</v>
      </c>
      <c r="E111">
        <v>2019</v>
      </c>
      <c r="F111">
        <f>'WGA-ERD Uitvraag 2020'!$B$37</f>
        <v>2015</v>
      </c>
      <c r="G111" t="str">
        <f>'WGA-ERD Uitvraag 2020'!$I$28</f>
        <v>Netto 
Overige 
Schadevoorziening</v>
      </c>
      <c r="H111" t="str">
        <f>'WGA-ERD Uitvraag 2020'!$B$29</f>
        <v>WGA-ERD Totaal inclusief Flex:</v>
      </c>
      <c r="I111" t="s">
        <v>24</v>
      </c>
    </row>
    <row r="112" spans="1:9" x14ac:dyDescent="0.25">
      <c r="A112">
        <f>'WGA-ERD Uitvraag 2020'!$D$3</f>
        <v>0</v>
      </c>
      <c r="B112">
        <f>'WGA-ERD Uitvraag 2020'!$D$4</f>
        <v>0</v>
      </c>
      <c r="C112" t="str">
        <f>'WGA-ERD Uitvraag 2020'!$A$38</f>
        <v>3.1.9</v>
      </c>
      <c r="D112">
        <f>'WGA-ERD Uitvraag 2020'!I38</f>
        <v>0</v>
      </c>
      <c r="E112">
        <v>2019</v>
      </c>
      <c r="F112">
        <f>'WGA-ERD Uitvraag 2020'!$B$38</f>
        <v>2016</v>
      </c>
      <c r="G112" t="str">
        <f>'WGA-ERD Uitvraag 2020'!$I$28</f>
        <v>Netto 
Overige 
Schadevoorziening</v>
      </c>
      <c r="H112" t="str">
        <f>'WGA-ERD Uitvraag 2020'!$B$29</f>
        <v>WGA-ERD Totaal inclusief Flex:</v>
      </c>
      <c r="I112" t="s">
        <v>24</v>
      </c>
    </row>
    <row r="113" spans="1:9" x14ac:dyDescent="0.25">
      <c r="A113">
        <f>'WGA-ERD Uitvraag 2020'!$D$3</f>
        <v>0</v>
      </c>
      <c r="B113">
        <f>'WGA-ERD Uitvraag 2020'!$D$4</f>
        <v>0</v>
      </c>
      <c r="C113" t="str">
        <f>'WGA-ERD Uitvraag 2020'!$A$39</f>
        <v>3.1.10</v>
      </c>
      <c r="D113">
        <f>'WGA-ERD Uitvraag 2020'!I39</f>
        <v>0</v>
      </c>
      <c r="E113">
        <v>2019</v>
      </c>
      <c r="F113">
        <f>'WGA-ERD Uitvraag 2020'!$B$39</f>
        <v>2017</v>
      </c>
      <c r="G113" t="str">
        <f>'WGA-ERD Uitvraag 2020'!$I$28</f>
        <v>Netto 
Overige 
Schadevoorziening</v>
      </c>
      <c r="H113" t="str">
        <f>'WGA-ERD Uitvraag 2020'!$B$29</f>
        <v>WGA-ERD Totaal inclusief Flex:</v>
      </c>
      <c r="I113" t="s">
        <v>24</v>
      </c>
    </row>
    <row r="114" spans="1:9" x14ac:dyDescent="0.25">
      <c r="A114">
        <f>'WGA-ERD Uitvraag 2020'!$D$3</f>
        <v>0</v>
      </c>
      <c r="B114">
        <f>'WGA-ERD Uitvraag 2020'!$D$4</f>
        <v>0</v>
      </c>
      <c r="C114" t="str">
        <f>'WGA-ERD Uitvraag 2020'!$A$40</f>
        <v>3.1.11</v>
      </c>
      <c r="D114">
        <f>'WGA-ERD Uitvraag 2020'!I40</f>
        <v>0</v>
      </c>
      <c r="E114">
        <v>2019</v>
      </c>
      <c r="F114">
        <f>'WGA-ERD Uitvraag 2020'!$B$40</f>
        <v>2018</v>
      </c>
      <c r="G114" t="str">
        <f>'WGA-ERD Uitvraag 2020'!$I$28</f>
        <v>Netto 
Overige 
Schadevoorziening</v>
      </c>
      <c r="H114" t="str">
        <f>'WGA-ERD Uitvraag 2020'!$B$29</f>
        <v>WGA-ERD Totaal inclusief Flex:</v>
      </c>
      <c r="I114" t="s">
        <v>24</v>
      </c>
    </row>
    <row r="115" spans="1:9" x14ac:dyDescent="0.25">
      <c r="A115">
        <f>'WGA-ERD Uitvraag 2020'!$D$3</f>
        <v>0</v>
      </c>
      <c r="B115">
        <f>'WGA-ERD Uitvraag 2020'!$D$4</f>
        <v>0</v>
      </c>
      <c r="C115" t="str">
        <f>'WGA-ERD Uitvraag 2020'!$A$41</f>
        <v>3.1.12</v>
      </c>
      <c r="D115">
        <f>'WGA-ERD Uitvraag 2020'!I41</f>
        <v>0</v>
      </c>
      <c r="E115">
        <v>2019</v>
      </c>
      <c r="F115">
        <f>'WGA-ERD Uitvraag 2020'!$B$41</f>
        <v>2019</v>
      </c>
      <c r="G115" t="str">
        <f>'WGA-ERD Uitvraag 2020'!$I$28</f>
        <v>Netto 
Overige 
Schadevoorziening</v>
      </c>
      <c r="H115" t="str">
        <f>'WGA-ERD Uitvraag 2020'!$B$29</f>
        <v>WGA-ERD Totaal inclusief Flex:</v>
      </c>
      <c r="I115" t="s">
        <v>24</v>
      </c>
    </row>
    <row r="116" spans="1:9" x14ac:dyDescent="0.25">
      <c r="A116">
        <f>'WGA-ERD Uitvraag 2020'!$D$3</f>
        <v>0</v>
      </c>
      <c r="B116">
        <f>'WGA-ERD Uitvraag 2020'!$D$4</f>
        <v>0</v>
      </c>
      <c r="C116" t="str">
        <f>'WGA-ERD Uitvraag 2020'!$A$43</f>
        <v>3.1.13</v>
      </c>
      <c r="D116">
        <f>'WGA-ERD Uitvraag 2020'!I43</f>
        <v>0</v>
      </c>
      <c r="E116">
        <v>2019</v>
      </c>
      <c r="F116">
        <f>'WGA-ERD Uitvraag 2020'!$B$43</f>
        <v>2017</v>
      </c>
      <c r="G116" t="str">
        <f>'WGA-ERD Uitvraag 2020'!$I$28</f>
        <v>Netto 
Overige 
Schadevoorziening</v>
      </c>
      <c r="H116" t="str">
        <f>'WGA-ERD Uitvraag 2020'!$B$42</f>
        <v>waarvan Flex:</v>
      </c>
      <c r="I116" t="s">
        <v>24</v>
      </c>
    </row>
    <row r="117" spans="1:9" x14ac:dyDescent="0.25">
      <c r="A117">
        <f>'WGA-ERD Uitvraag 2020'!$D$3</f>
        <v>0</v>
      </c>
      <c r="B117">
        <f>'WGA-ERD Uitvraag 2020'!$D$4</f>
        <v>0</v>
      </c>
      <c r="C117" t="str">
        <f>'WGA-ERD Uitvraag 2020'!$A$44</f>
        <v>3.1.14</v>
      </c>
      <c r="D117">
        <f>'WGA-ERD Uitvraag 2020'!I44</f>
        <v>0</v>
      </c>
      <c r="E117">
        <v>2019</v>
      </c>
      <c r="F117">
        <f>'WGA-ERD Uitvraag 2020'!$B$44</f>
        <v>2018</v>
      </c>
      <c r="G117" t="str">
        <f>'WGA-ERD Uitvraag 2020'!$I$28</f>
        <v>Netto 
Overige 
Schadevoorziening</v>
      </c>
      <c r="H117" t="str">
        <f>'WGA-ERD Uitvraag 2020'!$B$42</f>
        <v>waarvan Flex:</v>
      </c>
      <c r="I117" t="s">
        <v>24</v>
      </c>
    </row>
    <row r="118" spans="1:9" x14ac:dyDescent="0.25">
      <c r="A118">
        <f>'WGA-ERD Uitvraag 2020'!$D$3</f>
        <v>0</v>
      </c>
      <c r="B118">
        <f>'WGA-ERD Uitvraag 2020'!$D$4</f>
        <v>0</v>
      </c>
      <c r="C118" t="str">
        <f>'WGA-ERD Uitvraag 2020'!$A$45</f>
        <v>3.1.15</v>
      </c>
      <c r="D118">
        <f>'WGA-ERD Uitvraag 2020'!I45</f>
        <v>0</v>
      </c>
      <c r="E118">
        <v>2019</v>
      </c>
      <c r="F118">
        <f>'WGA-ERD Uitvraag 2020'!$B$45</f>
        <v>2019</v>
      </c>
      <c r="G118" t="str">
        <f>'WGA-ERD Uitvraag 2020'!$I$28</f>
        <v>Netto 
Overige 
Schadevoorziening</v>
      </c>
      <c r="H118" t="str">
        <f>'WGA-ERD Uitvraag 2020'!$B$42</f>
        <v>waarvan Flex:</v>
      </c>
      <c r="I118" t="s">
        <v>24</v>
      </c>
    </row>
    <row r="119" spans="1:9" x14ac:dyDescent="0.25">
      <c r="A119">
        <f>'WGA-ERD Uitvraag 2020'!$D$3</f>
        <v>0</v>
      </c>
      <c r="B119">
        <f>'WGA-ERD Uitvraag 2020'!$D$4</f>
        <v>0</v>
      </c>
      <c r="C119" t="str">
        <f>'WGA-ERD Uitvraag 2020'!$A$30</f>
        <v>3.1.1</v>
      </c>
      <c r="D119">
        <f>'WGA-ERD Uitvraag 2020'!J30</f>
        <v>0</v>
      </c>
      <c r="E119">
        <v>2019</v>
      </c>
      <c r="F119">
        <f>'WGA-ERD Uitvraag 2020'!$B$30</f>
        <v>2008</v>
      </c>
      <c r="G119" t="str">
        <f>'WGA-ERD Uitvraag 2020'!$J$28</f>
        <v>Netto 
Overige 
voorziening/
effecten</v>
      </c>
      <c r="H119" t="str">
        <f>'WGA-ERD Uitvraag 2020'!$B$29</f>
        <v>WGA-ERD Totaal inclusief Flex:</v>
      </c>
      <c r="I119" t="s">
        <v>24</v>
      </c>
    </row>
    <row r="120" spans="1:9" x14ac:dyDescent="0.25">
      <c r="A120">
        <f>'WGA-ERD Uitvraag 2020'!$D$3</f>
        <v>0</v>
      </c>
      <c r="B120">
        <f>'WGA-ERD Uitvraag 2020'!$D$4</f>
        <v>0</v>
      </c>
      <c r="C120" t="str">
        <f>'WGA-ERD Uitvraag 2020'!$A$31</f>
        <v>3.1.2</v>
      </c>
      <c r="D120">
        <f>'WGA-ERD Uitvraag 2020'!J31</f>
        <v>0</v>
      </c>
      <c r="E120">
        <v>2019</v>
      </c>
      <c r="F120">
        <f>'WGA-ERD Uitvraag 2020'!$B$31</f>
        <v>2009</v>
      </c>
      <c r="G120" t="str">
        <f>'WGA-ERD Uitvraag 2020'!$J$28</f>
        <v>Netto 
Overige 
voorziening/
effecten</v>
      </c>
      <c r="H120" t="str">
        <f>'WGA-ERD Uitvraag 2020'!$B$29</f>
        <v>WGA-ERD Totaal inclusief Flex:</v>
      </c>
      <c r="I120" t="s">
        <v>24</v>
      </c>
    </row>
    <row r="121" spans="1:9" x14ac:dyDescent="0.25">
      <c r="A121">
        <f>'WGA-ERD Uitvraag 2020'!$D$3</f>
        <v>0</v>
      </c>
      <c r="B121">
        <f>'WGA-ERD Uitvraag 2020'!$D$4</f>
        <v>0</v>
      </c>
      <c r="C121" t="str">
        <f>'WGA-ERD Uitvraag 2020'!$A$32</f>
        <v>3.1.3</v>
      </c>
      <c r="D121">
        <f>'WGA-ERD Uitvraag 2020'!J32</f>
        <v>0</v>
      </c>
      <c r="E121">
        <v>2019</v>
      </c>
      <c r="F121">
        <f>'WGA-ERD Uitvraag 2020'!$B$32</f>
        <v>2010</v>
      </c>
      <c r="G121" t="str">
        <f>'WGA-ERD Uitvraag 2020'!$J$28</f>
        <v>Netto 
Overige 
voorziening/
effecten</v>
      </c>
      <c r="H121" t="str">
        <f>'WGA-ERD Uitvraag 2020'!$B$29</f>
        <v>WGA-ERD Totaal inclusief Flex:</v>
      </c>
      <c r="I121" t="s">
        <v>24</v>
      </c>
    </row>
    <row r="122" spans="1:9" x14ac:dyDescent="0.25">
      <c r="A122">
        <f>'WGA-ERD Uitvraag 2020'!$D$3</f>
        <v>0</v>
      </c>
      <c r="B122">
        <f>'WGA-ERD Uitvraag 2020'!$D$4</f>
        <v>0</v>
      </c>
      <c r="C122" t="str">
        <f>'WGA-ERD Uitvraag 2020'!$A$33</f>
        <v>3.1.4</v>
      </c>
      <c r="D122">
        <f>'WGA-ERD Uitvraag 2020'!J33</f>
        <v>0</v>
      </c>
      <c r="E122">
        <v>2019</v>
      </c>
      <c r="F122">
        <f>'WGA-ERD Uitvraag 2020'!$B$33</f>
        <v>2011</v>
      </c>
      <c r="G122" t="str">
        <f>'WGA-ERD Uitvraag 2020'!$J$28</f>
        <v>Netto 
Overige 
voorziening/
effecten</v>
      </c>
      <c r="H122" t="str">
        <f>'WGA-ERD Uitvraag 2020'!$B$29</f>
        <v>WGA-ERD Totaal inclusief Flex:</v>
      </c>
      <c r="I122" t="s">
        <v>24</v>
      </c>
    </row>
    <row r="123" spans="1:9" x14ac:dyDescent="0.25">
      <c r="A123">
        <f>'WGA-ERD Uitvraag 2020'!$D$3</f>
        <v>0</v>
      </c>
      <c r="B123">
        <f>'WGA-ERD Uitvraag 2020'!$D$4</f>
        <v>0</v>
      </c>
      <c r="C123" t="str">
        <f>'WGA-ERD Uitvraag 2020'!$A$34</f>
        <v>3.1.5</v>
      </c>
      <c r="D123">
        <f>'WGA-ERD Uitvraag 2020'!J34</f>
        <v>0</v>
      </c>
      <c r="E123">
        <v>2019</v>
      </c>
      <c r="F123">
        <f>'WGA-ERD Uitvraag 2020'!$B$34</f>
        <v>2012</v>
      </c>
      <c r="G123" t="str">
        <f>'WGA-ERD Uitvraag 2020'!$J$28</f>
        <v>Netto 
Overige 
voorziening/
effecten</v>
      </c>
      <c r="H123" t="str">
        <f>'WGA-ERD Uitvraag 2020'!$B$29</f>
        <v>WGA-ERD Totaal inclusief Flex:</v>
      </c>
      <c r="I123" t="s">
        <v>24</v>
      </c>
    </row>
    <row r="124" spans="1:9" x14ac:dyDescent="0.25">
      <c r="A124">
        <f>'WGA-ERD Uitvraag 2020'!$D$3</f>
        <v>0</v>
      </c>
      <c r="B124">
        <f>'WGA-ERD Uitvraag 2020'!$D$4</f>
        <v>0</v>
      </c>
      <c r="C124" t="str">
        <f>'WGA-ERD Uitvraag 2020'!$A$35</f>
        <v>3.1.6</v>
      </c>
      <c r="D124">
        <f>'WGA-ERD Uitvraag 2020'!J35</f>
        <v>0</v>
      </c>
      <c r="E124">
        <v>2019</v>
      </c>
      <c r="F124">
        <f>'WGA-ERD Uitvraag 2020'!$B$35</f>
        <v>2013</v>
      </c>
      <c r="G124" t="str">
        <f>'WGA-ERD Uitvraag 2020'!$J$28</f>
        <v>Netto 
Overige 
voorziening/
effecten</v>
      </c>
      <c r="H124" t="str">
        <f>'WGA-ERD Uitvraag 2020'!$B$29</f>
        <v>WGA-ERD Totaal inclusief Flex:</v>
      </c>
      <c r="I124" t="s">
        <v>24</v>
      </c>
    </row>
    <row r="125" spans="1:9" x14ac:dyDescent="0.25">
      <c r="A125">
        <f>'WGA-ERD Uitvraag 2020'!$D$3</f>
        <v>0</v>
      </c>
      <c r="B125">
        <f>'WGA-ERD Uitvraag 2020'!$D$4</f>
        <v>0</v>
      </c>
      <c r="C125" t="str">
        <f>'WGA-ERD Uitvraag 2020'!$A$36</f>
        <v>3.1.7</v>
      </c>
      <c r="D125">
        <f>'WGA-ERD Uitvraag 2020'!J36</f>
        <v>0</v>
      </c>
      <c r="E125">
        <v>2019</v>
      </c>
      <c r="F125">
        <f>'WGA-ERD Uitvraag 2020'!$B$36</f>
        <v>2014</v>
      </c>
      <c r="G125" t="str">
        <f>'WGA-ERD Uitvraag 2020'!$J$28</f>
        <v>Netto 
Overige 
voorziening/
effecten</v>
      </c>
      <c r="H125" t="str">
        <f>'WGA-ERD Uitvraag 2020'!$B$29</f>
        <v>WGA-ERD Totaal inclusief Flex:</v>
      </c>
      <c r="I125" t="s">
        <v>24</v>
      </c>
    </row>
    <row r="126" spans="1:9" x14ac:dyDescent="0.25">
      <c r="A126">
        <f>'WGA-ERD Uitvraag 2020'!$D$3</f>
        <v>0</v>
      </c>
      <c r="B126">
        <f>'WGA-ERD Uitvraag 2020'!$D$4</f>
        <v>0</v>
      </c>
      <c r="C126" t="str">
        <f>'WGA-ERD Uitvraag 2020'!$A$37</f>
        <v>3.1.8</v>
      </c>
      <c r="D126">
        <f>'WGA-ERD Uitvraag 2020'!J37</f>
        <v>0</v>
      </c>
      <c r="E126">
        <v>2019</v>
      </c>
      <c r="F126">
        <f>'WGA-ERD Uitvraag 2020'!$B$37</f>
        <v>2015</v>
      </c>
      <c r="G126" t="str">
        <f>'WGA-ERD Uitvraag 2020'!$J$28</f>
        <v>Netto 
Overige 
voorziening/
effecten</v>
      </c>
      <c r="H126" t="str">
        <f>'WGA-ERD Uitvraag 2020'!$B$29</f>
        <v>WGA-ERD Totaal inclusief Flex:</v>
      </c>
      <c r="I126" t="s">
        <v>24</v>
      </c>
    </row>
    <row r="127" spans="1:9" x14ac:dyDescent="0.25">
      <c r="A127">
        <f>'WGA-ERD Uitvraag 2020'!$D$3</f>
        <v>0</v>
      </c>
      <c r="B127">
        <f>'WGA-ERD Uitvraag 2020'!$D$4</f>
        <v>0</v>
      </c>
      <c r="C127" t="str">
        <f>'WGA-ERD Uitvraag 2020'!$A$38</f>
        <v>3.1.9</v>
      </c>
      <c r="D127">
        <f>'WGA-ERD Uitvraag 2020'!J38</f>
        <v>0</v>
      </c>
      <c r="E127">
        <v>2019</v>
      </c>
      <c r="F127">
        <f>'WGA-ERD Uitvraag 2020'!$B$38</f>
        <v>2016</v>
      </c>
      <c r="G127" t="str">
        <f>'WGA-ERD Uitvraag 2020'!$J$28</f>
        <v>Netto 
Overige 
voorziening/
effecten</v>
      </c>
      <c r="H127" t="str">
        <f>'WGA-ERD Uitvraag 2020'!$B$29</f>
        <v>WGA-ERD Totaal inclusief Flex:</v>
      </c>
      <c r="I127" t="s">
        <v>24</v>
      </c>
    </row>
    <row r="128" spans="1:9" x14ac:dyDescent="0.25">
      <c r="A128">
        <f>'WGA-ERD Uitvraag 2020'!$D$3</f>
        <v>0</v>
      </c>
      <c r="B128">
        <f>'WGA-ERD Uitvraag 2020'!$D$4</f>
        <v>0</v>
      </c>
      <c r="C128" t="str">
        <f>'WGA-ERD Uitvraag 2020'!$A$39</f>
        <v>3.1.10</v>
      </c>
      <c r="D128">
        <f>'WGA-ERD Uitvraag 2020'!J39</f>
        <v>0</v>
      </c>
      <c r="E128">
        <v>2019</v>
      </c>
      <c r="F128">
        <f>'WGA-ERD Uitvraag 2020'!$B$39</f>
        <v>2017</v>
      </c>
      <c r="G128" t="str">
        <f>'WGA-ERD Uitvraag 2020'!$J$28</f>
        <v>Netto 
Overige 
voorziening/
effecten</v>
      </c>
      <c r="H128" t="str">
        <f>'WGA-ERD Uitvraag 2020'!$B$29</f>
        <v>WGA-ERD Totaal inclusief Flex:</v>
      </c>
      <c r="I128" t="s">
        <v>24</v>
      </c>
    </row>
    <row r="129" spans="1:9" x14ac:dyDescent="0.25">
      <c r="A129">
        <f>'WGA-ERD Uitvraag 2020'!$D$3</f>
        <v>0</v>
      </c>
      <c r="B129">
        <f>'WGA-ERD Uitvraag 2020'!$D$4</f>
        <v>0</v>
      </c>
      <c r="C129" t="str">
        <f>'WGA-ERD Uitvraag 2020'!$A$40</f>
        <v>3.1.11</v>
      </c>
      <c r="D129">
        <f>'WGA-ERD Uitvraag 2020'!J40</f>
        <v>0</v>
      </c>
      <c r="E129">
        <v>2019</v>
      </c>
      <c r="F129">
        <f>'WGA-ERD Uitvraag 2020'!$B$40</f>
        <v>2018</v>
      </c>
      <c r="G129" t="str">
        <f>'WGA-ERD Uitvraag 2020'!$J$28</f>
        <v>Netto 
Overige 
voorziening/
effecten</v>
      </c>
      <c r="H129" t="str">
        <f>'WGA-ERD Uitvraag 2020'!$B$29</f>
        <v>WGA-ERD Totaal inclusief Flex:</v>
      </c>
      <c r="I129" t="s">
        <v>24</v>
      </c>
    </row>
    <row r="130" spans="1:9" x14ac:dyDescent="0.25">
      <c r="A130">
        <f>'WGA-ERD Uitvraag 2020'!$D$3</f>
        <v>0</v>
      </c>
      <c r="B130">
        <f>'WGA-ERD Uitvraag 2020'!$D$4</f>
        <v>0</v>
      </c>
      <c r="C130" t="str">
        <f>'WGA-ERD Uitvraag 2020'!$A$41</f>
        <v>3.1.12</v>
      </c>
      <c r="D130">
        <f>'WGA-ERD Uitvraag 2020'!J41</f>
        <v>0</v>
      </c>
      <c r="E130">
        <v>2019</v>
      </c>
      <c r="F130">
        <f>'WGA-ERD Uitvraag 2020'!$B$41</f>
        <v>2019</v>
      </c>
      <c r="G130" t="str">
        <f>'WGA-ERD Uitvraag 2020'!$J$28</f>
        <v>Netto 
Overige 
voorziening/
effecten</v>
      </c>
      <c r="H130" t="str">
        <f>'WGA-ERD Uitvraag 2020'!$B$29</f>
        <v>WGA-ERD Totaal inclusief Flex:</v>
      </c>
      <c r="I130" t="s">
        <v>24</v>
      </c>
    </row>
    <row r="131" spans="1:9" x14ac:dyDescent="0.25">
      <c r="A131">
        <f>'WGA-ERD Uitvraag 2020'!$D$3</f>
        <v>0</v>
      </c>
      <c r="B131">
        <f>'WGA-ERD Uitvraag 2020'!$D$4</f>
        <v>0</v>
      </c>
      <c r="C131" t="str">
        <f>'WGA-ERD Uitvraag 2020'!$A$43</f>
        <v>3.1.13</v>
      </c>
      <c r="D131">
        <f>'WGA-ERD Uitvraag 2020'!J43</f>
        <v>0</v>
      </c>
      <c r="E131">
        <v>2019</v>
      </c>
      <c r="F131">
        <f>'WGA-ERD Uitvraag 2020'!$B$43</f>
        <v>2017</v>
      </c>
      <c r="G131" t="str">
        <f>'WGA-ERD Uitvraag 2020'!$J$28</f>
        <v>Netto 
Overige 
voorziening/
effecten</v>
      </c>
      <c r="H131" t="str">
        <f>'WGA-ERD Uitvraag 2020'!$B$42</f>
        <v>waarvan Flex:</v>
      </c>
      <c r="I131" t="s">
        <v>24</v>
      </c>
    </row>
    <row r="132" spans="1:9" x14ac:dyDescent="0.25">
      <c r="A132">
        <f>'WGA-ERD Uitvraag 2020'!$D$3</f>
        <v>0</v>
      </c>
      <c r="B132">
        <f>'WGA-ERD Uitvraag 2020'!$D$4</f>
        <v>0</v>
      </c>
      <c r="C132" t="str">
        <f>'WGA-ERD Uitvraag 2020'!$A$44</f>
        <v>3.1.14</v>
      </c>
      <c r="D132">
        <f>'WGA-ERD Uitvraag 2020'!J44</f>
        <v>0</v>
      </c>
      <c r="E132">
        <v>2019</v>
      </c>
      <c r="F132">
        <f>'WGA-ERD Uitvraag 2020'!$B$44</f>
        <v>2018</v>
      </c>
      <c r="G132" t="str">
        <f>'WGA-ERD Uitvraag 2020'!$J$28</f>
        <v>Netto 
Overige 
voorziening/
effecten</v>
      </c>
      <c r="H132" t="str">
        <f>'WGA-ERD Uitvraag 2020'!$B$42</f>
        <v>waarvan Flex:</v>
      </c>
      <c r="I132" t="s">
        <v>24</v>
      </c>
    </row>
    <row r="133" spans="1:9" x14ac:dyDescent="0.25">
      <c r="A133">
        <f>'WGA-ERD Uitvraag 2020'!$D$3</f>
        <v>0</v>
      </c>
      <c r="B133">
        <f>'WGA-ERD Uitvraag 2020'!$D$4</f>
        <v>0</v>
      </c>
      <c r="C133" t="str">
        <f>'WGA-ERD Uitvraag 2020'!$A$45</f>
        <v>3.1.15</v>
      </c>
      <c r="D133">
        <f>'WGA-ERD Uitvraag 2020'!J45</f>
        <v>0</v>
      </c>
      <c r="E133">
        <v>2019</v>
      </c>
      <c r="F133">
        <f>'WGA-ERD Uitvraag 2020'!$B$45</f>
        <v>2019</v>
      </c>
      <c r="G133" t="str">
        <f>'WGA-ERD Uitvraag 2020'!$J$28</f>
        <v>Netto 
Overige 
voorziening/
effecten</v>
      </c>
      <c r="H133" t="str">
        <f>'WGA-ERD Uitvraag 2020'!$B$42</f>
        <v>waarvan Flex:</v>
      </c>
      <c r="I133" t="s">
        <v>24</v>
      </c>
    </row>
    <row r="134" spans="1:9" x14ac:dyDescent="0.25">
      <c r="A134">
        <f>'WGA-ERD Uitvraag 2020'!$D$3</f>
        <v>0</v>
      </c>
      <c r="B134">
        <f>'WGA-ERD Uitvraag 2020'!$D$4</f>
        <v>0</v>
      </c>
      <c r="C134" t="str">
        <f>'WGA-ERD Uitvraag 2020'!A48</f>
        <v>3.2.1</v>
      </c>
      <c r="D134">
        <f>'WGA-ERD Uitvraag 2020'!B48</f>
        <v>0</v>
      </c>
      <c r="I134" t="s">
        <v>24</v>
      </c>
    </row>
    <row r="135" spans="1:9" x14ac:dyDescent="0.25">
      <c r="A135">
        <f>'WGA-ERD Uitvraag 2020'!$D$3</f>
        <v>0</v>
      </c>
      <c r="B135">
        <f>'WGA-ERD Uitvraag 2020'!$D$4</f>
        <v>0</v>
      </c>
      <c r="C135" t="str">
        <f>'WGA-ERD Uitvraag 2020'!A50</f>
        <v>3.2.2</v>
      </c>
      <c r="D135">
        <f>'WGA-ERD Uitvraag 2020'!B50</f>
        <v>0</v>
      </c>
      <c r="I135" t="s">
        <v>24</v>
      </c>
    </row>
    <row r="136" spans="1:9" x14ac:dyDescent="0.25">
      <c r="A136">
        <f>'WGA-ERD Uitvraag 2020'!$D$3</f>
        <v>0</v>
      </c>
      <c r="B136">
        <f>'WGA-ERD Uitvraag 2020'!$D$4</f>
        <v>0</v>
      </c>
      <c r="C136" t="str">
        <f>'WGA-ERD Uitvraag 2020'!$A59</f>
        <v>3.3.1</v>
      </c>
      <c r="D136">
        <f>'WGA-ERD Uitvraag 2020'!G59</f>
        <v>0</v>
      </c>
      <c r="E136">
        <v>2019</v>
      </c>
      <c r="F136">
        <f>'WGA-ERD Uitvraag 2020'!$B59</f>
        <v>2008</v>
      </c>
      <c r="G136" t="str">
        <f>'WGA-ERD Uitvraag 2020'!$G$57</f>
        <v>Netto
VPU</v>
      </c>
      <c r="H136" t="str">
        <f>'WGA-ERD Uitvraag 2020'!$B$58</f>
        <v>WGA-ERD Totaal inclusief Flex:</v>
      </c>
      <c r="I136" t="s">
        <v>23</v>
      </c>
    </row>
    <row r="137" spans="1:9" x14ac:dyDescent="0.25">
      <c r="A137">
        <f>'WGA-ERD Uitvraag 2020'!$D$3</f>
        <v>0</v>
      </c>
      <c r="B137">
        <f>'WGA-ERD Uitvraag 2020'!$D$4</f>
        <v>0</v>
      </c>
      <c r="C137" t="str">
        <f>'WGA-ERD Uitvraag 2020'!$A60</f>
        <v>3.3.2</v>
      </c>
      <c r="D137">
        <f>'WGA-ERD Uitvraag 2020'!G60</f>
        <v>0</v>
      </c>
      <c r="E137">
        <v>2019</v>
      </c>
      <c r="F137">
        <f>'WGA-ERD Uitvraag 2020'!$B60</f>
        <v>2009</v>
      </c>
      <c r="G137" t="str">
        <f>'WGA-ERD Uitvraag 2020'!$G$57</f>
        <v>Netto
VPU</v>
      </c>
      <c r="H137" t="str">
        <f>'WGA-ERD Uitvraag 2020'!$B$58</f>
        <v>WGA-ERD Totaal inclusief Flex:</v>
      </c>
      <c r="I137" t="s">
        <v>23</v>
      </c>
    </row>
    <row r="138" spans="1:9" x14ac:dyDescent="0.25">
      <c r="A138">
        <f>'WGA-ERD Uitvraag 2020'!$D$3</f>
        <v>0</v>
      </c>
      <c r="B138">
        <f>'WGA-ERD Uitvraag 2020'!$D$4</f>
        <v>0</v>
      </c>
      <c r="C138" t="str">
        <f>'WGA-ERD Uitvraag 2020'!$A61</f>
        <v>3.3.3</v>
      </c>
      <c r="D138">
        <f>'WGA-ERD Uitvraag 2020'!G61</f>
        <v>0</v>
      </c>
      <c r="E138">
        <v>2019</v>
      </c>
      <c r="F138">
        <f>'WGA-ERD Uitvraag 2020'!$B61</f>
        <v>2010</v>
      </c>
      <c r="G138" t="str">
        <f>'WGA-ERD Uitvraag 2020'!$G$57</f>
        <v>Netto
VPU</v>
      </c>
      <c r="H138" t="str">
        <f>'WGA-ERD Uitvraag 2020'!$B$58</f>
        <v>WGA-ERD Totaal inclusief Flex:</v>
      </c>
      <c r="I138" t="s">
        <v>23</v>
      </c>
    </row>
    <row r="139" spans="1:9" x14ac:dyDescent="0.25">
      <c r="A139">
        <f>'WGA-ERD Uitvraag 2020'!$D$3</f>
        <v>0</v>
      </c>
      <c r="B139">
        <f>'WGA-ERD Uitvraag 2020'!$D$4</f>
        <v>0</v>
      </c>
      <c r="C139" t="str">
        <f>'WGA-ERD Uitvraag 2020'!$A62</f>
        <v>3.3.4</v>
      </c>
      <c r="D139">
        <f>'WGA-ERD Uitvraag 2020'!G62</f>
        <v>0</v>
      </c>
      <c r="E139">
        <v>2019</v>
      </c>
      <c r="F139">
        <f>'WGA-ERD Uitvraag 2020'!$B62</f>
        <v>2011</v>
      </c>
      <c r="G139" t="str">
        <f>'WGA-ERD Uitvraag 2020'!$G$57</f>
        <v>Netto
VPU</v>
      </c>
      <c r="H139" t="str">
        <f>'WGA-ERD Uitvraag 2020'!$B$58</f>
        <v>WGA-ERD Totaal inclusief Flex:</v>
      </c>
      <c r="I139" t="s">
        <v>23</v>
      </c>
    </row>
    <row r="140" spans="1:9" x14ac:dyDescent="0.25">
      <c r="A140">
        <f>'WGA-ERD Uitvraag 2020'!$D$3</f>
        <v>0</v>
      </c>
      <c r="B140">
        <f>'WGA-ERD Uitvraag 2020'!$D$4</f>
        <v>0</v>
      </c>
      <c r="C140" t="str">
        <f>'WGA-ERD Uitvraag 2020'!$A63</f>
        <v>3.3.5</v>
      </c>
      <c r="D140">
        <f>'WGA-ERD Uitvraag 2020'!G63</f>
        <v>0</v>
      </c>
      <c r="E140">
        <v>2019</v>
      </c>
      <c r="F140">
        <f>'WGA-ERD Uitvraag 2020'!$B63</f>
        <v>2012</v>
      </c>
      <c r="G140" t="str">
        <f>'WGA-ERD Uitvraag 2020'!$G$57</f>
        <v>Netto
VPU</v>
      </c>
      <c r="H140" t="str">
        <f>'WGA-ERD Uitvraag 2020'!$B$58</f>
        <v>WGA-ERD Totaal inclusief Flex:</v>
      </c>
      <c r="I140" t="s">
        <v>23</v>
      </c>
    </row>
    <row r="141" spans="1:9" x14ac:dyDescent="0.25">
      <c r="A141">
        <f>'WGA-ERD Uitvraag 2020'!$D$3</f>
        <v>0</v>
      </c>
      <c r="B141">
        <f>'WGA-ERD Uitvraag 2020'!$D$4</f>
        <v>0</v>
      </c>
      <c r="C141" t="str">
        <f>'WGA-ERD Uitvraag 2020'!$A64</f>
        <v>3.3.6</v>
      </c>
      <c r="D141">
        <f>'WGA-ERD Uitvraag 2020'!G64</f>
        <v>0</v>
      </c>
      <c r="E141">
        <v>2019</v>
      </c>
      <c r="F141">
        <f>'WGA-ERD Uitvraag 2020'!$B64</f>
        <v>2013</v>
      </c>
      <c r="G141" t="str">
        <f>'WGA-ERD Uitvraag 2020'!$G$57</f>
        <v>Netto
VPU</v>
      </c>
      <c r="H141" t="str">
        <f>'WGA-ERD Uitvraag 2020'!$B$58</f>
        <v>WGA-ERD Totaal inclusief Flex:</v>
      </c>
      <c r="I141" t="s">
        <v>23</v>
      </c>
    </row>
    <row r="142" spans="1:9" x14ac:dyDescent="0.25">
      <c r="A142">
        <f>'WGA-ERD Uitvraag 2020'!$D$3</f>
        <v>0</v>
      </c>
      <c r="B142">
        <f>'WGA-ERD Uitvraag 2020'!$D$4</f>
        <v>0</v>
      </c>
      <c r="C142" t="str">
        <f>'WGA-ERD Uitvraag 2020'!$A65</f>
        <v>3.3.7</v>
      </c>
      <c r="D142">
        <f>'WGA-ERD Uitvraag 2020'!G65</f>
        <v>0</v>
      </c>
      <c r="E142">
        <v>2019</v>
      </c>
      <c r="F142">
        <f>'WGA-ERD Uitvraag 2020'!$B65</f>
        <v>2014</v>
      </c>
      <c r="G142" t="str">
        <f>'WGA-ERD Uitvraag 2020'!$G$57</f>
        <v>Netto
VPU</v>
      </c>
      <c r="H142" t="str">
        <f>'WGA-ERD Uitvraag 2020'!$B$58</f>
        <v>WGA-ERD Totaal inclusief Flex:</v>
      </c>
      <c r="I142" t="s">
        <v>23</v>
      </c>
    </row>
    <row r="143" spans="1:9" x14ac:dyDescent="0.25">
      <c r="A143">
        <f>'WGA-ERD Uitvraag 2020'!$D$3</f>
        <v>0</v>
      </c>
      <c r="B143">
        <f>'WGA-ERD Uitvraag 2020'!$D$4</f>
        <v>0</v>
      </c>
      <c r="C143" t="str">
        <f>'WGA-ERD Uitvraag 2020'!$A66</f>
        <v>3.3.8</v>
      </c>
      <c r="D143">
        <f>'WGA-ERD Uitvraag 2020'!G66</f>
        <v>0</v>
      </c>
      <c r="E143">
        <v>2019</v>
      </c>
      <c r="F143">
        <f>'WGA-ERD Uitvraag 2020'!$B66</f>
        <v>2015</v>
      </c>
      <c r="G143" t="str">
        <f>'WGA-ERD Uitvraag 2020'!$G$57</f>
        <v>Netto
VPU</v>
      </c>
      <c r="H143" t="str">
        <f>'WGA-ERD Uitvraag 2020'!$B$58</f>
        <v>WGA-ERD Totaal inclusief Flex:</v>
      </c>
      <c r="I143" t="s">
        <v>23</v>
      </c>
    </row>
    <row r="144" spans="1:9" x14ac:dyDescent="0.25">
      <c r="A144">
        <f>'WGA-ERD Uitvraag 2020'!$D$3</f>
        <v>0</v>
      </c>
      <c r="B144">
        <f>'WGA-ERD Uitvraag 2020'!$D$4</f>
        <v>0</v>
      </c>
      <c r="C144" t="str">
        <f>'WGA-ERD Uitvraag 2020'!$A67</f>
        <v>3.3.9</v>
      </c>
      <c r="D144">
        <f>'WGA-ERD Uitvraag 2020'!G67</f>
        <v>0</v>
      </c>
      <c r="E144">
        <v>2019</v>
      </c>
      <c r="F144">
        <f>'WGA-ERD Uitvraag 2020'!$B67</f>
        <v>2016</v>
      </c>
      <c r="G144" t="str">
        <f>'WGA-ERD Uitvraag 2020'!$G$57</f>
        <v>Netto
VPU</v>
      </c>
      <c r="H144" t="str">
        <f>'WGA-ERD Uitvraag 2020'!$B$58</f>
        <v>WGA-ERD Totaal inclusief Flex:</v>
      </c>
      <c r="I144" t="s">
        <v>23</v>
      </c>
    </row>
    <row r="145" spans="1:9" x14ac:dyDescent="0.25">
      <c r="A145">
        <f>'WGA-ERD Uitvraag 2020'!$D$3</f>
        <v>0</v>
      </c>
      <c r="B145">
        <f>'WGA-ERD Uitvraag 2020'!$D$4</f>
        <v>0</v>
      </c>
      <c r="C145" t="str">
        <f>'WGA-ERD Uitvraag 2020'!$A68</f>
        <v>3.3.10</v>
      </c>
      <c r="D145">
        <f>'WGA-ERD Uitvraag 2020'!G68</f>
        <v>0</v>
      </c>
      <c r="E145">
        <v>2019</v>
      </c>
      <c r="F145">
        <f>'WGA-ERD Uitvraag 2020'!$B68</f>
        <v>2017</v>
      </c>
      <c r="G145" t="str">
        <f>'WGA-ERD Uitvraag 2020'!$G$57</f>
        <v>Netto
VPU</v>
      </c>
      <c r="H145" t="str">
        <f>'WGA-ERD Uitvraag 2020'!$B$58</f>
        <v>WGA-ERD Totaal inclusief Flex:</v>
      </c>
      <c r="I145" t="s">
        <v>23</v>
      </c>
    </row>
    <row r="146" spans="1:9" x14ac:dyDescent="0.25">
      <c r="A146">
        <f>'WGA-ERD Uitvraag 2020'!$D$3</f>
        <v>0</v>
      </c>
      <c r="B146">
        <f>'WGA-ERD Uitvraag 2020'!$D$4</f>
        <v>0</v>
      </c>
      <c r="C146" t="str">
        <f>'WGA-ERD Uitvraag 2020'!$A69</f>
        <v>3.3.11</v>
      </c>
      <c r="D146">
        <f>'WGA-ERD Uitvraag 2020'!G69</f>
        <v>0</v>
      </c>
      <c r="E146">
        <v>2019</v>
      </c>
      <c r="F146">
        <f>'WGA-ERD Uitvraag 2020'!$B69</f>
        <v>2018</v>
      </c>
      <c r="G146" t="str">
        <f>'WGA-ERD Uitvraag 2020'!$G$57</f>
        <v>Netto
VPU</v>
      </c>
      <c r="H146" t="str">
        <f>'WGA-ERD Uitvraag 2020'!$B$58</f>
        <v>WGA-ERD Totaal inclusief Flex:</v>
      </c>
      <c r="I146" t="s">
        <v>23</v>
      </c>
    </row>
    <row r="147" spans="1:9" x14ac:dyDescent="0.25">
      <c r="A147">
        <f>'WGA-ERD Uitvraag 2020'!$D$3</f>
        <v>0</v>
      </c>
      <c r="B147">
        <f>'WGA-ERD Uitvraag 2020'!$D$4</f>
        <v>0</v>
      </c>
      <c r="C147" t="str">
        <f>'WGA-ERD Uitvraag 2020'!$A70</f>
        <v>3.3.12</v>
      </c>
      <c r="D147">
        <f>'WGA-ERD Uitvraag 2020'!G70</f>
        <v>0</v>
      </c>
      <c r="E147">
        <v>2019</v>
      </c>
      <c r="F147">
        <f>'WGA-ERD Uitvraag 2020'!$B70</f>
        <v>2019</v>
      </c>
      <c r="G147" t="str">
        <f>'WGA-ERD Uitvraag 2020'!$G$57</f>
        <v>Netto
VPU</v>
      </c>
      <c r="H147" t="str">
        <f>'WGA-ERD Uitvraag 2020'!$B$58</f>
        <v>WGA-ERD Totaal inclusief Flex:</v>
      </c>
      <c r="I147" t="s">
        <v>23</v>
      </c>
    </row>
    <row r="148" spans="1:9" x14ac:dyDescent="0.25">
      <c r="A148">
        <f>'WGA-ERD Uitvraag 2020'!$D$3</f>
        <v>0</v>
      </c>
      <c r="B148">
        <f>'WGA-ERD Uitvraag 2020'!$D$4</f>
        <v>0</v>
      </c>
      <c r="C148" t="str">
        <f>'WGA-ERD Uitvraag 2020'!$A72</f>
        <v>3.3.13</v>
      </c>
      <c r="D148">
        <f>'WGA-ERD Uitvraag 2020'!G72</f>
        <v>0</v>
      </c>
      <c r="E148">
        <v>2019</v>
      </c>
      <c r="F148">
        <f>'WGA-ERD Uitvraag 2020'!$B72</f>
        <v>2017</v>
      </c>
      <c r="G148" t="str">
        <f>'WGA-ERD Uitvraag 2020'!$G$57</f>
        <v>Netto
VPU</v>
      </c>
      <c r="H148" t="str">
        <f>'WGA-ERD Uitvraag 2020'!$B$71</f>
        <v>waarvan Flex:</v>
      </c>
      <c r="I148" t="s">
        <v>23</v>
      </c>
    </row>
    <row r="149" spans="1:9" x14ac:dyDescent="0.25">
      <c r="A149">
        <f>'WGA-ERD Uitvraag 2020'!$D$3</f>
        <v>0</v>
      </c>
      <c r="B149">
        <f>'WGA-ERD Uitvraag 2020'!$D$4</f>
        <v>0</v>
      </c>
      <c r="C149" t="str">
        <f>'WGA-ERD Uitvraag 2020'!$A73</f>
        <v>3.3.14</v>
      </c>
      <c r="D149">
        <f>'WGA-ERD Uitvraag 2020'!G73</f>
        <v>0</v>
      </c>
      <c r="E149">
        <v>2019</v>
      </c>
      <c r="F149">
        <f>'WGA-ERD Uitvraag 2020'!$B73</f>
        <v>2018</v>
      </c>
      <c r="G149" t="str">
        <f>'WGA-ERD Uitvraag 2020'!$G$57</f>
        <v>Netto
VPU</v>
      </c>
      <c r="H149" t="str">
        <f>'WGA-ERD Uitvraag 2020'!$B$71</f>
        <v>waarvan Flex:</v>
      </c>
      <c r="I149" t="s">
        <v>23</v>
      </c>
    </row>
    <row r="150" spans="1:9" x14ac:dyDescent="0.25">
      <c r="A150">
        <f>'WGA-ERD Uitvraag 2020'!$D$3</f>
        <v>0</v>
      </c>
      <c r="B150">
        <f>'WGA-ERD Uitvraag 2020'!$D$4</f>
        <v>0</v>
      </c>
      <c r="C150" t="str">
        <f>'WGA-ERD Uitvraag 2020'!$A74</f>
        <v>3.3.15</v>
      </c>
      <c r="D150">
        <f>'WGA-ERD Uitvraag 2020'!G74</f>
        <v>0</v>
      </c>
      <c r="E150">
        <v>2019</v>
      </c>
      <c r="F150">
        <f>'WGA-ERD Uitvraag 2020'!$B74</f>
        <v>2019</v>
      </c>
      <c r="G150" t="str">
        <f>'WGA-ERD Uitvraag 2020'!$G$57</f>
        <v>Netto
VPU</v>
      </c>
      <c r="H150" t="str">
        <f>'WGA-ERD Uitvraag 2020'!$B$71</f>
        <v>waarvan Flex:</v>
      </c>
      <c r="I150" t="s">
        <v>23</v>
      </c>
    </row>
    <row r="151" spans="1:9" x14ac:dyDescent="0.25">
      <c r="A151">
        <f>'WGA-ERD Uitvraag 2020'!$D$3</f>
        <v>0</v>
      </c>
      <c r="B151">
        <f>'WGA-ERD Uitvraag 2020'!$D$4</f>
        <v>0</v>
      </c>
      <c r="C151" t="str">
        <f>'WGA-ERD Uitvraag 2020'!$A59</f>
        <v>3.3.1</v>
      </c>
      <c r="D151">
        <f>'WGA-ERD Uitvraag 2020'!$H59</f>
        <v>0</v>
      </c>
      <c r="E151">
        <v>2019</v>
      </c>
      <c r="F151">
        <f>'WGA-ERD Uitvraag 2020'!$B59</f>
        <v>2008</v>
      </c>
      <c r="G151" t="str">
        <f>'WGA-ERD Uitvraag 2020'!$H$57</f>
        <v>Netto
IBNR</v>
      </c>
      <c r="H151" t="str">
        <f>'WGA-ERD Uitvraag 2020'!$B$58</f>
        <v>WGA-ERD Totaal inclusief Flex:</v>
      </c>
      <c r="I151" t="s">
        <v>23</v>
      </c>
    </row>
    <row r="152" spans="1:9" x14ac:dyDescent="0.25">
      <c r="A152">
        <f>'WGA-ERD Uitvraag 2020'!$D$3</f>
        <v>0</v>
      </c>
      <c r="B152">
        <f>'WGA-ERD Uitvraag 2020'!$D$4</f>
        <v>0</v>
      </c>
      <c r="C152" t="str">
        <f>'WGA-ERD Uitvraag 2020'!$A60</f>
        <v>3.3.2</v>
      </c>
      <c r="D152">
        <f>'WGA-ERD Uitvraag 2020'!$H60</f>
        <v>0</v>
      </c>
      <c r="E152">
        <v>2019</v>
      </c>
      <c r="F152">
        <f>'WGA-ERD Uitvraag 2020'!$B60</f>
        <v>2009</v>
      </c>
      <c r="G152" t="str">
        <f>'WGA-ERD Uitvraag 2020'!$H$57</f>
        <v>Netto
IBNR</v>
      </c>
      <c r="H152" t="str">
        <f>'WGA-ERD Uitvraag 2020'!$B$58</f>
        <v>WGA-ERD Totaal inclusief Flex:</v>
      </c>
      <c r="I152" t="s">
        <v>23</v>
      </c>
    </row>
    <row r="153" spans="1:9" x14ac:dyDescent="0.25">
      <c r="A153">
        <f>'WGA-ERD Uitvraag 2020'!$D$3</f>
        <v>0</v>
      </c>
      <c r="B153">
        <f>'WGA-ERD Uitvraag 2020'!$D$4</f>
        <v>0</v>
      </c>
      <c r="C153" t="str">
        <f>'WGA-ERD Uitvraag 2020'!$A61</f>
        <v>3.3.3</v>
      </c>
      <c r="D153">
        <f>'WGA-ERD Uitvraag 2020'!$H61</f>
        <v>0</v>
      </c>
      <c r="E153">
        <v>2019</v>
      </c>
      <c r="F153">
        <f>'WGA-ERD Uitvraag 2020'!$B61</f>
        <v>2010</v>
      </c>
      <c r="G153" t="str">
        <f>'WGA-ERD Uitvraag 2020'!$H$57</f>
        <v>Netto
IBNR</v>
      </c>
      <c r="H153" t="str">
        <f>'WGA-ERD Uitvraag 2020'!$B$58</f>
        <v>WGA-ERD Totaal inclusief Flex:</v>
      </c>
      <c r="I153" t="s">
        <v>23</v>
      </c>
    </row>
    <row r="154" spans="1:9" x14ac:dyDescent="0.25">
      <c r="A154">
        <f>'WGA-ERD Uitvraag 2020'!$D$3</f>
        <v>0</v>
      </c>
      <c r="B154">
        <f>'WGA-ERD Uitvraag 2020'!$D$4</f>
        <v>0</v>
      </c>
      <c r="C154" t="str">
        <f>'WGA-ERD Uitvraag 2020'!$A62</f>
        <v>3.3.4</v>
      </c>
      <c r="D154">
        <f>'WGA-ERD Uitvraag 2020'!$H62</f>
        <v>0</v>
      </c>
      <c r="E154">
        <v>2019</v>
      </c>
      <c r="F154">
        <f>'WGA-ERD Uitvraag 2020'!$B62</f>
        <v>2011</v>
      </c>
      <c r="G154" t="str">
        <f>'WGA-ERD Uitvraag 2020'!$H$57</f>
        <v>Netto
IBNR</v>
      </c>
      <c r="H154" t="str">
        <f>'WGA-ERD Uitvraag 2020'!$B$58</f>
        <v>WGA-ERD Totaal inclusief Flex:</v>
      </c>
      <c r="I154" t="s">
        <v>23</v>
      </c>
    </row>
    <row r="155" spans="1:9" x14ac:dyDescent="0.25">
      <c r="A155">
        <f>'WGA-ERD Uitvraag 2020'!$D$3</f>
        <v>0</v>
      </c>
      <c r="B155">
        <f>'WGA-ERD Uitvraag 2020'!$D$4</f>
        <v>0</v>
      </c>
      <c r="C155" t="str">
        <f>'WGA-ERD Uitvraag 2020'!$A63</f>
        <v>3.3.5</v>
      </c>
      <c r="D155">
        <f>'WGA-ERD Uitvraag 2020'!$H63</f>
        <v>0</v>
      </c>
      <c r="E155">
        <v>2019</v>
      </c>
      <c r="F155">
        <f>'WGA-ERD Uitvraag 2020'!$B63</f>
        <v>2012</v>
      </c>
      <c r="G155" t="str">
        <f>'WGA-ERD Uitvraag 2020'!$H$57</f>
        <v>Netto
IBNR</v>
      </c>
      <c r="H155" t="str">
        <f>'WGA-ERD Uitvraag 2020'!$B$58</f>
        <v>WGA-ERD Totaal inclusief Flex:</v>
      </c>
      <c r="I155" t="s">
        <v>23</v>
      </c>
    </row>
    <row r="156" spans="1:9" x14ac:dyDescent="0.25">
      <c r="A156">
        <f>'WGA-ERD Uitvraag 2020'!$D$3</f>
        <v>0</v>
      </c>
      <c r="B156">
        <f>'WGA-ERD Uitvraag 2020'!$D$4</f>
        <v>0</v>
      </c>
      <c r="C156" t="str">
        <f>'WGA-ERD Uitvraag 2020'!$A64</f>
        <v>3.3.6</v>
      </c>
      <c r="D156">
        <f>'WGA-ERD Uitvraag 2020'!$H64</f>
        <v>0</v>
      </c>
      <c r="E156">
        <v>2019</v>
      </c>
      <c r="F156">
        <f>'WGA-ERD Uitvraag 2020'!$B64</f>
        <v>2013</v>
      </c>
      <c r="G156" t="str">
        <f>'WGA-ERD Uitvraag 2020'!$H$57</f>
        <v>Netto
IBNR</v>
      </c>
      <c r="H156" t="str">
        <f>'WGA-ERD Uitvraag 2020'!$B$58</f>
        <v>WGA-ERD Totaal inclusief Flex:</v>
      </c>
      <c r="I156" t="s">
        <v>23</v>
      </c>
    </row>
    <row r="157" spans="1:9" x14ac:dyDescent="0.25">
      <c r="A157">
        <f>'WGA-ERD Uitvraag 2020'!$D$3</f>
        <v>0</v>
      </c>
      <c r="B157">
        <f>'WGA-ERD Uitvraag 2020'!$D$4</f>
        <v>0</v>
      </c>
      <c r="C157" t="str">
        <f>'WGA-ERD Uitvraag 2020'!$A65</f>
        <v>3.3.7</v>
      </c>
      <c r="D157">
        <f>'WGA-ERD Uitvraag 2020'!$H65</f>
        <v>0</v>
      </c>
      <c r="E157">
        <v>2019</v>
      </c>
      <c r="F157">
        <f>'WGA-ERD Uitvraag 2020'!$B65</f>
        <v>2014</v>
      </c>
      <c r="G157" t="str">
        <f>'WGA-ERD Uitvraag 2020'!$H$57</f>
        <v>Netto
IBNR</v>
      </c>
      <c r="H157" t="str">
        <f>'WGA-ERD Uitvraag 2020'!$B$58</f>
        <v>WGA-ERD Totaal inclusief Flex:</v>
      </c>
      <c r="I157" t="s">
        <v>23</v>
      </c>
    </row>
    <row r="158" spans="1:9" x14ac:dyDescent="0.25">
      <c r="A158">
        <f>'WGA-ERD Uitvraag 2020'!$D$3</f>
        <v>0</v>
      </c>
      <c r="B158">
        <f>'WGA-ERD Uitvraag 2020'!$D$4</f>
        <v>0</v>
      </c>
      <c r="C158" t="str">
        <f>'WGA-ERD Uitvraag 2020'!$A66</f>
        <v>3.3.8</v>
      </c>
      <c r="D158">
        <f>'WGA-ERD Uitvraag 2020'!$H66</f>
        <v>0</v>
      </c>
      <c r="E158">
        <v>2019</v>
      </c>
      <c r="F158">
        <f>'WGA-ERD Uitvraag 2020'!$B66</f>
        <v>2015</v>
      </c>
      <c r="G158" t="str">
        <f>'WGA-ERD Uitvraag 2020'!$H$57</f>
        <v>Netto
IBNR</v>
      </c>
      <c r="H158" t="str">
        <f>'WGA-ERD Uitvraag 2020'!$B$58</f>
        <v>WGA-ERD Totaal inclusief Flex:</v>
      </c>
      <c r="I158" t="s">
        <v>23</v>
      </c>
    </row>
    <row r="159" spans="1:9" x14ac:dyDescent="0.25">
      <c r="A159">
        <f>'WGA-ERD Uitvraag 2020'!$D$3</f>
        <v>0</v>
      </c>
      <c r="B159">
        <f>'WGA-ERD Uitvraag 2020'!$D$4</f>
        <v>0</v>
      </c>
      <c r="C159" t="str">
        <f>'WGA-ERD Uitvraag 2020'!$A67</f>
        <v>3.3.9</v>
      </c>
      <c r="D159">
        <f>'WGA-ERD Uitvraag 2020'!$H67</f>
        <v>0</v>
      </c>
      <c r="E159">
        <v>2019</v>
      </c>
      <c r="F159">
        <f>'WGA-ERD Uitvraag 2020'!$B67</f>
        <v>2016</v>
      </c>
      <c r="G159" t="str">
        <f>'WGA-ERD Uitvraag 2020'!$H$57</f>
        <v>Netto
IBNR</v>
      </c>
      <c r="H159" t="str">
        <f>'WGA-ERD Uitvraag 2020'!$B$58</f>
        <v>WGA-ERD Totaal inclusief Flex:</v>
      </c>
      <c r="I159" t="s">
        <v>23</v>
      </c>
    </row>
    <row r="160" spans="1:9" x14ac:dyDescent="0.25">
      <c r="A160">
        <f>'WGA-ERD Uitvraag 2020'!$D$3</f>
        <v>0</v>
      </c>
      <c r="B160">
        <f>'WGA-ERD Uitvraag 2020'!$D$4</f>
        <v>0</v>
      </c>
      <c r="C160" t="str">
        <f>'WGA-ERD Uitvraag 2020'!$A68</f>
        <v>3.3.10</v>
      </c>
      <c r="D160">
        <f>'WGA-ERD Uitvraag 2020'!$H68</f>
        <v>0</v>
      </c>
      <c r="E160">
        <v>2019</v>
      </c>
      <c r="F160">
        <f>'WGA-ERD Uitvraag 2020'!$B68</f>
        <v>2017</v>
      </c>
      <c r="G160" t="str">
        <f>'WGA-ERD Uitvraag 2020'!$H$57</f>
        <v>Netto
IBNR</v>
      </c>
      <c r="H160" t="str">
        <f>'WGA-ERD Uitvraag 2020'!$B$58</f>
        <v>WGA-ERD Totaal inclusief Flex:</v>
      </c>
      <c r="I160" t="s">
        <v>23</v>
      </c>
    </row>
    <row r="161" spans="1:9" x14ac:dyDescent="0.25">
      <c r="A161">
        <f>'WGA-ERD Uitvraag 2020'!$D$3</f>
        <v>0</v>
      </c>
      <c r="B161">
        <f>'WGA-ERD Uitvraag 2020'!$D$4</f>
        <v>0</v>
      </c>
      <c r="C161" t="str">
        <f>'WGA-ERD Uitvraag 2020'!$A69</f>
        <v>3.3.11</v>
      </c>
      <c r="D161">
        <f>'WGA-ERD Uitvraag 2020'!$H69</f>
        <v>0</v>
      </c>
      <c r="E161">
        <v>2019</v>
      </c>
      <c r="F161">
        <f>'WGA-ERD Uitvraag 2020'!$B69</f>
        <v>2018</v>
      </c>
      <c r="G161" t="str">
        <f>'WGA-ERD Uitvraag 2020'!$H$57</f>
        <v>Netto
IBNR</v>
      </c>
      <c r="H161" t="str">
        <f>'WGA-ERD Uitvraag 2020'!$B$58</f>
        <v>WGA-ERD Totaal inclusief Flex:</v>
      </c>
      <c r="I161" t="s">
        <v>23</v>
      </c>
    </row>
    <row r="162" spans="1:9" x14ac:dyDescent="0.25">
      <c r="A162">
        <f>'WGA-ERD Uitvraag 2020'!$D$3</f>
        <v>0</v>
      </c>
      <c r="B162">
        <f>'WGA-ERD Uitvraag 2020'!$D$4</f>
        <v>0</v>
      </c>
      <c r="C162" t="str">
        <f>'WGA-ERD Uitvraag 2020'!$A70</f>
        <v>3.3.12</v>
      </c>
      <c r="D162">
        <f>'WGA-ERD Uitvraag 2020'!$H70</f>
        <v>0</v>
      </c>
      <c r="E162">
        <v>2019</v>
      </c>
      <c r="F162">
        <f>'WGA-ERD Uitvraag 2020'!$B70</f>
        <v>2019</v>
      </c>
      <c r="G162" t="str">
        <f>'WGA-ERD Uitvraag 2020'!$H$57</f>
        <v>Netto
IBNR</v>
      </c>
      <c r="H162" t="str">
        <f>'WGA-ERD Uitvraag 2020'!$B$58</f>
        <v>WGA-ERD Totaal inclusief Flex:</v>
      </c>
      <c r="I162" t="s">
        <v>23</v>
      </c>
    </row>
    <row r="163" spans="1:9" x14ac:dyDescent="0.25">
      <c r="A163">
        <f>'WGA-ERD Uitvraag 2020'!$D$3</f>
        <v>0</v>
      </c>
      <c r="B163">
        <f>'WGA-ERD Uitvraag 2020'!$D$4</f>
        <v>0</v>
      </c>
      <c r="C163" t="str">
        <f>'WGA-ERD Uitvraag 2020'!$A72</f>
        <v>3.3.13</v>
      </c>
      <c r="D163">
        <f>'WGA-ERD Uitvraag 2020'!$H72</f>
        <v>0</v>
      </c>
      <c r="E163">
        <v>2019</v>
      </c>
      <c r="F163">
        <f>'WGA-ERD Uitvraag 2020'!$B72</f>
        <v>2017</v>
      </c>
      <c r="G163" t="str">
        <f>'WGA-ERD Uitvraag 2020'!$H$57</f>
        <v>Netto
IBNR</v>
      </c>
      <c r="H163" t="str">
        <f>'WGA-ERD Uitvraag 2020'!$B$71</f>
        <v>waarvan Flex:</v>
      </c>
      <c r="I163" t="s">
        <v>23</v>
      </c>
    </row>
    <row r="164" spans="1:9" x14ac:dyDescent="0.25">
      <c r="A164">
        <f>'WGA-ERD Uitvraag 2020'!$D$3</f>
        <v>0</v>
      </c>
      <c r="B164">
        <f>'WGA-ERD Uitvraag 2020'!$D$4</f>
        <v>0</v>
      </c>
      <c r="C164" t="str">
        <f>'WGA-ERD Uitvraag 2020'!$A73</f>
        <v>3.3.14</v>
      </c>
      <c r="D164">
        <f>'WGA-ERD Uitvraag 2020'!$H73</f>
        <v>0</v>
      </c>
      <c r="E164">
        <v>2019</v>
      </c>
      <c r="F164">
        <f>'WGA-ERD Uitvraag 2020'!$B73</f>
        <v>2018</v>
      </c>
      <c r="G164" t="str">
        <f>'WGA-ERD Uitvraag 2020'!$H$57</f>
        <v>Netto
IBNR</v>
      </c>
      <c r="H164" t="str">
        <f>'WGA-ERD Uitvraag 2020'!$B$71</f>
        <v>waarvan Flex:</v>
      </c>
      <c r="I164" t="s">
        <v>23</v>
      </c>
    </row>
    <row r="165" spans="1:9" x14ac:dyDescent="0.25">
      <c r="A165">
        <f>'WGA-ERD Uitvraag 2020'!$D$3</f>
        <v>0</v>
      </c>
      <c r="B165">
        <f>'WGA-ERD Uitvraag 2020'!$D$4</f>
        <v>0</v>
      </c>
      <c r="C165" t="str">
        <f>'WGA-ERD Uitvraag 2020'!$A74</f>
        <v>3.3.15</v>
      </c>
      <c r="D165">
        <f>'WGA-ERD Uitvraag 2020'!$H74</f>
        <v>0</v>
      </c>
      <c r="E165">
        <v>2019</v>
      </c>
      <c r="F165">
        <f>'WGA-ERD Uitvraag 2020'!$B74</f>
        <v>2019</v>
      </c>
      <c r="G165" t="str">
        <f>'WGA-ERD Uitvraag 2020'!$H$57</f>
        <v>Netto
IBNR</v>
      </c>
      <c r="H165" t="str">
        <f>'WGA-ERD Uitvraag 2020'!$B$71</f>
        <v>waarvan Flex:</v>
      </c>
      <c r="I165" t="s">
        <v>23</v>
      </c>
    </row>
    <row r="166" spans="1:9" x14ac:dyDescent="0.25">
      <c r="A166">
        <f>'WGA-ERD Uitvraag 2020'!$D$3</f>
        <v>0</v>
      </c>
      <c r="B166">
        <f>'WGA-ERD Uitvraag 2020'!$D$4</f>
        <v>0</v>
      </c>
      <c r="C166" t="str">
        <f>'WGA-ERD Uitvraag 2020'!$A59</f>
        <v>3.3.1</v>
      </c>
      <c r="D166">
        <f>'WGA-ERD Uitvraag 2020'!$I59</f>
        <v>0</v>
      </c>
      <c r="E166">
        <v>2019</v>
      </c>
      <c r="F166">
        <f>'WGA-ERD Uitvraag 2020'!$B59</f>
        <v>2008</v>
      </c>
      <c r="G166" t="str">
        <f>'WGA-ERD Uitvraag 2020'!$I$57</f>
        <v>Netto 
Overige 
Schadevoorziening</v>
      </c>
      <c r="H166" t="str">
        <f>'WGA-ERD Uitvraag 2020'!$B$58</f>
        <v>WGA-ERD Totaal inclusief Flex:</v>
      </c>
      <c r="I166" t="s">
        <v>23</v>
      </c>
    </row>
    <row r="167" spans="1:9" x14ac:dyDescent="0.25">
      <c r="A167">
        <f>'WGA-ERD Uitvraag 2020'!$D$3</f>
        <v>0</v>
      </c>
      <c r="B167">
        <f>'WGA-ERD Uitvraag 2020'!$D$4</f>
        <v>0</v>
      </c>
      <c r="C167" t="str">
        <f>'WGA-ERD Uitvraag 2020'!$A60</f>
        <v>3.3.2</v>
      </c>
      <c r="D167">
        <f>'WGA-ERD Uitvraag 2020'!$I60</f>
        <v>0</v>
      </c>
      <c r="E167">
        <v>2019</v>
      </c>
      <c r="F167">
        <f>'WGA-ERD Uitvraag 2020'!$B60</f>
        <v>2009</v>
      </c>
      <c r="G167" t="str">
        <f>'WGA-ERD Uitvraag 2020'!$I$57</f>
        <v>Netto 
Overige 
Schadevoorziening</v>
      </c>
      <c r="H167" t="str">
        <f>'WGA-ERD Uitvraag 2020'!$B$58</f>
        <v>WGA-ERD Totaal inclusief Flex:</v>
      </c>
      <c r="I167" t="s">
        <v>23</v>
      </c>
    </row>
    <row r="168" spans="1:9" x14ac:dyDescent="0.25">
      <c r="A168">
        <f>'WGA-ERD Uitvraag 2020'!$D$3</f>
        <v>0</v>
      </c>
      <c r="B168">
        <f>'WGA-ERD Uitvraag 2020'!$D$4</f>
        <v>0</v>
      </c>
      <c r="C168" t="str">
        <f>'WGA-ERD Uitvraag 2020'!$A61</f>
        <v>3.3.3</v>
      </c>
      <c r="D168">
        <f>'WGA-ERD Uitvraag 2020'!$I61</f>
        <v>0</v>
      </c>
      <c r="E168">
        <v>2019</v>
      </c>
      <c r="F168">
        <f>'WGA-ERD Uitvraag 2020'!$B61</f>
        <v>2010</v>
      </c>
      <c r="G168" t="str">
        <f>'WGA-ERD Uitvraag 2020'!$I$57</f>
        <v>Netto 
Overige 
Schadevoorziening</v>
      </c>
      <c r="H168" t="str">
        <f>'WGA-ERD Uitvraag 2020'!$B$58</f>
        <v>WGA-ERD Totaal inclusief Flex:</v>
      </c>
      <c r="I168" t="s">
        <v>23</v>
      </c>
    </row>
    <row r="169" spans="1:9" x14ac:dyDescent="0.25">
      <c r="A169">
        <f>'WGA-ERD Uitvraag 2020'!$D$3</f>
        <v>0</v>
      </c>
      <c r="B169">
        <f>'WGA-ERD Uitvraag 2020'!$D$4</f>
        <v>0</v>
      </c>
      <c r="C169" t="str">
        <f>'WGA-ERD Uitvraag 2020'!$A62</f>
        <v>3.3.4</v>
      </c>
      <c r="D169">
        <f>'WGA-ERD Uitvraag 2020'!$I62</f>
        <v>0</v>
      </c>
      <c r="E169">
        <v>2019</v>
      </c>
      <c r="F169">
        <f>'WGA-ERD Uitvraag 2020'!$B62</f>
        <v>2011</v>
      </c>
      <c r="G169" t="str">
        <f>'WGA-ERD Uitvraag 2020'!$I$57</f>
        <v>Netto 
Overige 
Schadevoorziening</v>
      </c>
      <c r="H169" t="str">
        <f>'WGA-ERD Uitvraag 2020'!$B$58</f>
        <v>WGA-ERD Totaal inclusief Flex:</v>
      </c>
      <c r="I169" t="s">
        <v>23</v>
      </c>
    </row>
    <row r="170" spans="1:9" x14ac:dyDescent="0.25">
      <c r="A170">
        <f>'WGA-ERD Uitvraag 2020'!$D$3</f>
        <v>0</v>
      </c>
      <c r="B170">
        <f>'WGA-ERD Uitvraag 2020'!$D$4</f>
        <v>0</v>
      </c>
      <c r="C170" t="str">
        <f>'WGA-ERD Uitvraag 2020'!$A63</f>
        <v>3.3.5</v>
      </c>
      <c r="D170">
        <f>'WGA-ERD Uitvraag 2020'!$I63</f>
        <v>0</v>
      </c>
      <c r="E170">
        <v>2019</v>
      </c>
      <c r="F170">
        <f>'WGA-ERD Uitvraag 2020'!$B63</f>
        <v>2012</v>
      </c>
      <c r="G170" t="str">
        <f>'WGA-ERD Uitvraag 2020'!$I$57</f>
        <v>Netto 
Overige 
Schadevoorziening</v>
      </c>
      <c r="H170" t="str">
        <f>'WGA-ERD Uitvraag 2020'!$B$58</f>
        <v>WGA-ERD Totaal inclusief Flex:</v>
      </c>
      <c r="I170" t="s">
        <v>23</v>
      </c>
    </row>
    <row r="171" spans="1:9" x14ac:dyDescent="0.25">
      <c r="A171">
        <f>'WGA-ERD Uitvraag 2020'!$D$3</f>
        <v>0</v>
      </c>
      <c r="B171">
        <f>'WGA-ERD Uitvraag 2020'!$D$4</f>
        <v>0</v>
      </c>
      <c r="C171" t="str">
        <f>'WGA-ERD Uitvraag 2020'!$A64</f>
        <v>3.3.6</v>
      </c>
      <c r="D171">
        <f>'WGA-ERD Uitvraag 2020'!$I64</f>
        <v>0</v>
      </c>
      <c r="E171">
        <v>2019</v>
      </c>
      <c r="F171">
        <f>'WGA-ERD Uitvraag 2020'!$B64</f>
        <v>2013</v>
      </c>
      <c r="G171" t="str">
        <f>'WGA-ERD Uitvraag 2020'!$I$57</f>
        <v>Netto 
Overige 
Schadevoorziening</v>
      </c>
      <c r="H171" t="str">
        <f>'WGA-ERD Uitvraag 2020'!$B$58</f>
        <v>WGA-ERD Totaal inclusief Flex:</v>
      </c>
      <c r="I171" t="s">
        <v>23</v>
      </c>
    </row>
    <row r="172" spans="1:9" x14ac:dyDescent="0.25">
      <c r="A172">
        <f>'WGA-ERD Uitvraag 2020'!$D$3</f>
        <v>0</v>
      </c>
      <c r="B172">
        <f>'WGA-ERD Uitvraag 2020'!$D$4</f>
        <v>0</v>
      </c>
      <c r="C172" t="str">
        <f>'WGA-ERD Uitvraag 2020'!$A65</f>
        <v>3.3.7</v>
      </c>
      <c r="D172">
        <f>'WGA-ERD Uitvraag 2020'!$I65</f>
        <v>0</v>
      </c>
      <c r="E172">
        <v>2019</v>
      </c>
      <c r="F172">
        <f>'WGA-ERD Uitvraag 2020'!$B65</f>
        <v>2014</v>
      </c>
      <c r="G172" t="str">
        <f>'WGA-ERD Uitvraag 2020'!$I$57</f>
        <v>Netto 
Overige 
Schadevoorziening</v>
      </c>
      <c r="H172" t="str">
        <f>'WGA-ERD Uitvraag 2020'!$B$58</f>
        <v>WGA-ERD Totaal inclusief Flex:</v>
      </c>
      <c r="I172" t="s">
        <v>23</v>
      </c>
    </row>
    <row r="173" spans="1:9" x14ac:dyDescent="0.25">
      <c r="A173">
        <f>'WGA-ERD Uitvraag 2020'!$D$3</f>
        <v>0</v>
      </c>
      <c r="B173">
        <f>'WGA-ERD Uitvraag 2020'!$D$4</f>
        <v>0</v>
      </c>
      <c r="C173" t="str">
        <f>'WGA-ERD Uitvraag 2020'!$A66</f>
        <v>3.3.8</v>
      </c>
      <c r="D173">
        <f>'WGA-ERD Uitvraag 2020'!$I66</f>
        <v>0</v>
      </c>
      <c r="E173">
        <v>2019</v>
      </c>
      <c r="F173">
        <f>'WGA-ERD Uitvraag 2020'!$B66</f>
        <v>2015</v>
      </c>
      <c r="G173" t="str">
        <f>'WGA-ERD Uitvraag 2020'!$I$57</f>
        <v>Netto 
Overige 
Schadevoorziening</v>
      </c>
      <c r="H173" t="str">
        <f>'WGA-ERD Uitvraag 2020'!$B$58</f>
        <v>WGA-ERD Totaal inclusief Flex:</v>
      </c>
      <c r="I173" t="s">
        <v>23</v>
      </c>
    </row>
    <row r="174" spans="1:9" x14ac:dyDescent="0.25">
      <c r="A174">
        <f>'WGA-ERD Uitvraag 2020'!$D$3</f>
        <v>0</v>
      </c>
      <c r="B174">
        <f>'WGA-ERD Uitvraag 2020'!$D$4</f>
        <v>0</v>
      </c>
      <c r="C174" t="str">
        <f>'WGA-ERD Uitvraag 2020'!$A67</f>
        <v>3.3.9</v>
      </c>
      <c r="D174">
        <f>'WGA-ERD Uitvraag 2020'!$I67</f>
        <v>0</v>
      </c>
      <c r="E174">
        <v>2019</v>
      </c>
      <c r="F174">
        <f>'WGA-ERD Uitvraag 2020'!$B67</f>
        <v>2016</v>
      </c>
      <c r="G174" t="str">
        <f>'WGA-ERD Uitvraag 2020'!$I$57</f>
        <v>Netto 
Overige 
Schadevoorziening</v>
      </c>
      <c r="H174" t="str">
        <f>'WGA-ERD Uitvraag 2020'!$B$58</f>
        <v>WGA-ERD Totaal inclusief Flex:</v>
      </c>
      <c r="I174" t="s">
        <v>23</v>
      </c>
    </row>
    <row r="175" spans="1:9" x14ac:dyDescent="0.25">
      <c r="A175">
        <f>'WGA-ERD Uitvraag 2020'!$D$3</f>
        <v>0</v>
      </c>
      <c r="B175">
        <f>'WGA-ERD Uitvraag 2020'!$D$4</f>
        <v>0</v>
      </c>
      <c r="C175" t="str">
        <f>'WGA-ERD Uitvraag 2020'!$A68</f>
        <v>3.3.10</v>
      </c>
      <c r="D175">
        <f>'WGA-ERD Uitvraag 2020'!$I68</f>
        <v>0</v>
      </c>
      <c r="E175">
        <v>2019</v>
      </c>
      <c r="F175">
        <f>'WGA-ERD Uitvraag 2020'!$B68</f>
        <v>2017</v>
      </c>
      <c r="G175" t="str">
        <f>'WGA-ERD Uitvraag 2020'!$I$57</f>
        <v>Netto 
Overige 
Schadevoorziening</v>
      </c>
      <c r="H175" t="str">
        <f>'WGA-ERD Uitvraag 2020'!$B$58</f>
        <v>WGA-ERD Totaal inclusief Flex:</v>
      </c>
      <c r="I175" t="s">
        <v>23</v>
      </c>
    </row>
    <row r="176" spans="1:9" x14ac:dyDescent="0.25">
      <c r="A176">
        <f>'WGA-ERD Uitvraag 2020'!$D$3</f>
        <v>0</v>
      </c>
      <c r="B176">
        <f>'WGA-ERD Uitvraag 2020'!$D$4</f>
        <v>0</v>
      </c>
      <c r="C176" t="str">
        <f>'WGA-ERD Uitvraag 2020'!$A69</f>
        <v>3.3.11</v>
      </c>
      <c r="D176">
        <f>'WGA-ERD Uitvraag 2020'!$I69</f>
        <v>0</v>
      </c>
      <c r="E176">
        <v>2019</v>
      </c>
      <c r="F176">
        <f>'WGA-ERD Uitvraag 2020'!$B69</f>
        <v>2018</v>
      </c>
      <c r="G176" t="str">
        <f>'WGA-ERD Uitvraag 2020'!$I$57</f>
        <v>Netto 
Overige 
Schadevoorziening</v>
      </c>
      <c r="H176" t="str">
        <f>'WGA-ERD Uitvraag 2020'!$B$58</f>
        <v>WGA-ERD Totaal inclusief Flex:</v>
      </c>
      <c r="I176" t="s">
        <v>23</v>
      </c>
    </row>
    <row r="177" spans="1:9" x14ac:dyDescent="0.25">
      <c r="A177">
        <f>'WGA-ERD Uitvraag 2020'!$D$3</f>
        <v>0</v>
      </c>
      <c r="B177">
        <f>'WGA-ERD Uitvraag 2020'!$D$4</f>
        <v>0</v>
      </c>
      <c r="C177" t="str">
        <f>'WGA-ERD Uitvraag 2020'!$A70</f>
        <v>3.3.12</v>
      </c>
      <c r="D177">
        <f>'WGA-ERD Uitvraag 2020'!$I70</f>
        <v>0</v>
      </c>
      <c r="E177">
        <v>2019</v>
      </c>
      <c r="F177">
        <f>'WGA-ERD Uitvraag 2020'!$B70</f>
        <v>2019</v>
      </c>
      <c r="G177" t="str">
        <f>'WGA-ERD Uitvraag 2020'!$I$57</f>
        <v>Netto 
Overige 
Schadevoorziening</v>
      </c>
      <c r="H177" t="str">
        <f>'WGA-ERD Uitvraag 2020'!$B$58</f>
        <v>WGA-ERD Totaal inclusief Flex:</v>
      </c>
      <c r="I177" t="s">
        <v>23</v>
      </c>
    </row>
    <row r="178" spans="1:9" x14ac:dyDescent="0.25">
      <c r="A178">
        <f>'WGA-ERD Uitvraag 2020'!$D$3</f>
        <v>0</v>
      </c>
      <c r="B178">
        <f>'WGA-ERD Uitvraag 2020'!$D$4</f>
        <v>0</v>
      </c>
      <c r="C178" t="str">
        <f>'WGA-ERD Uitvraag 2020'!$A72</f>
        <v>3.3.13</v>
      </c>
      <c r="D178">
        <f>'WGA-ERD Uitvraag 2020'!$I72</f>
        <v>0</v>
      </c>
      <c r="E178">
        <v>2019</v>
      </c>
      <c r="F178">
        <f>'WGA-ERD Uitvraag 2020'!$B72</f>
        <v>2017</v>
      </c>
      <c r="G178" t="str">
        <f>'WGA-ERD Uitvraag 2020'!$I$57</f>
        <v>Netto 
Overige 
Schadevoorziening</v>
      </c>
      <c r="H178" t="str">
        <f>'WGA-ERD Uitvraag 2020'!$B$71</f>
        <v>waarvan Flex:</v>
      </c>
      <c r="I178" t="s">
        <v>23</v>
      </c>
    </row>
    <row r="179" spans="1:9" x14ac:dyDescent="0.25">
      <c r="A179">
        <f>'WGA-ERD Uitvraag 2020'!$D$3</f>
        <v>0</v>
      </c>
      <c r="B179">
        <f>'WGA-ERD Uitvraag 2020'!$D$4</f>
        <v>0</v>
      </c>
      <c r="C179" t="str">
        <f>'WGA-ERD Uitvraag 2020'!$A73</f>
        <v>3.3.14</v>
      </c>
      <c r="D179">
        <f>'WGA-ERD Uitvraag 2020'!$I73</f>
        <v>0</v>
      </c>
      <c r="E179">
        <v>2019</v>
      </c>
      <c r="F179">
        <f>'WGA-ERD Uitvraag 2020'!$B73</f>
        <v>2018</v>
      </c>
      <c r="G179" t="str">
        <f>'WGA-ERD Uitvraag 2020'!$I$57</f>
        <v>Netto 
Overige 
Schadevoorziening</v>
      </c>
      <c r="H179" t="str">
        <f>'WGA-ERD Uitvraag 2020'!$B$71</f>
        <v>waarvan Flex:</v>
      </c>
      <c r="I179" t="s">
        <v>23</v>
      </c>
    </row>
    <row r="180" spans="1:9" x14ac:dyDescent="0.25">
      <c r="A180">
        <f>'WGA-ERD Uitvraag 2020'!$D$3</f>
        <v>0</v>
      </c>
      <c r="B180">
        <f>'WGA-ERD Uitvraag 2020'!$D$4</f>
        <v>0</v>
      </c>
      <c r="C180" t="str">
        <f>'WGA-ERD Uitvraag 2020'!$A74</f>
        <v>3.3.15</v>
      </c>
      <c r="D180">
        <f>'WGA-ERD Uitvraag 2020'!$I74</f>
        <v>0</v>
      </c>
      <c r="E180">
        <v>2019</v>
      </c>
      <c r="F180">
        <f>'WGA-ERD Uitvraag 2020'!$B74</f>
        <v>2019</v>
      </c>
      <c r="G180" t="str">
        <f>'WGA-ERD Uitvraag 2020'!$I$57</f>
        <v>Netto 
Overige 
Schadevoorziening</v>
      </c>
      <c r="H180" t="str">
        <f>'WGA-ERD Uitvraag 2020'!$B$71</f>
        <v>waarvan Flex:</v>
      </c>
      <c r="I180" t="s">
        <v>23</v>
      </c>
    </row>
    <row r="181" spans="1:9" x14ac:dyDescent="0.25">
      <c r="A181">
        <f>'WGA-ERD Uitvraag 2020'!$D$3</f>
        <v>0</v>
      </c>
      <c r="B181">
        <f>'WGA-ERD Uitvraag 2020'!$D$4</f>
        <v>0</v>
      </c>
      <c r="C181" t="str">
        <f>'WGA-ERD Uitvraag 2020'!$A59</f>
        <v>3.3.1</v>
      </c>
      <c r="D181">
        <f>'WGA-ERD Uitvraag 2020'!$J59</f>
        <v>0</v>
      </c>
      <c r="E181">
        <v>2019</v>
      </c>
      <c r="F181">
        <f>'WGA-ERD Uitvraag 2020'!$B59</f>
        <v>2008</v>
      </c>
      <c r="G181" t="str">
        <f>'WGA-ERD Uitvraag 2020'!$I$57</f>
        <v>Netto 
Overige 
Schadevoorziening</v>
      </c>
      <c r="H181" t="str">
        <f>'WGA-ERD Uitvraag 2020'!$B$58</f>
        <v>WGA-ERD Totaal inclusief Flex:</v>
      </c>
      <c r="I181" t="s">
        <v>23</v>
      </c>
    </row>
    <row r="182" spans="1:9" x14ac:dyDescent="0.25">
      <c r="A182">
        <f>'WGA-ERD Uitvraag 2020'!$D$3</f>
        <v>0</v>
      </c>
      <c r="B182">
        <f>'WGA-ERD Uitvraag 2020'!$D$4</f>
        <v>0</v>
      </c>
      <c r="C182" t="str">
        <f>'WGA-ERD Uitvraag 2020'!$A60</f>
        <v>3.3.2</v>
      </c>
      <c r="D182">
        <f>'WGA-ERD Uitvraag 2020'!$J60</f>
        <v>0</v>
      </c>
      <c r="E182">
        <v>2019</v>
      </c>
      <c r="F182">
        <f>'WGA-ERD Uitvraag 2020'!$B60</f>
        <v>2009</v>
      </c>
      <c r="G182" t="str">
        <f>'WGA-ERD Uitvraag 2020'!$I$57</f>
        <v>Netto 
Overige 
Schadevoorziening</v>
      </c>
      <c r="H182" t="str">
        <f>'WGA-ERD Uitvraag 2020'!$B$58</f>
        <v>WGA-ERD Totaal inclusief Flex:</v>
      </c>
      <c r="I182" t="s">
        <v>23</v>
      </c>
    </row>
    <row r="183" spans="1:9" x14ac:dyDescent="0.25">
      <c r="A183">
        <f>'WGA-ERD Uitvraag 2020'!$D$3</f>
        <v>0</v>
      </c>
      <c r="B183">
        <f>'WGA-ERD Uitvraag 2020'!$D$4</f>
        <v>0</v>
      </c>
      <c r="C183" t="str">
        <f>'WGA-ERD Uitvraag 2020'!$A61</f>
        <v>3.3.3</v>
      </c>
      <c r="D183">
        <f>'WGA-ERD Uitvraag 2020'!$J61</f>
        <v>0</v>
      </c>
      <c r="E183">
        <v>2019</v>
      </c>
      <c r="F183">
        <f>'WGA-ERD Uitvraag 2020'!$B61</f>
        <v>2010</v>
      </c>
      <c r="G183" t="str">
        <f>'WGA-ERD Uitvraag 2020'!$I$57</f>
        <v>Netto 
Overige 
Schadevoorziening</v>
      </c>
      <c r="H183" t="str">
        <f>'WGA-ERD Uitvraag 2020'!$B$58</f>
        <v>WGA-ERD Totaal inclusief Flex:</v>
      </c>
      <c r="I183" t="s">
        <v>23</v>
      </c>
    </row>
    <row r="184" spans="1:9" x14ac:dyDescent="0.25">
      <c r="A184">
        <f>'WGA-ERD Uitvraag 2020'!$D$3</f>
        <v>0</v>
      </c>
      <c r="B184">
        <f>'WGA-ERD Uitvraag 2020'!$D$4</f>
        <v>0</v>
      </c>
      <c r="C184" t="str">
        <f>'WGA-ERD Uitvraag 2020'!$A62</f>
        <v>3.3.4</v>
      </c>
      <c r="D184">
        <f>'WGA-ERD Uitvraag 2020'!$J62</f>
        <v>0</v>
      </c>
      <c r="E184">
        <v>2019</v>
      </c>
      <c r="F184">
        <f>'WGA-ERD Uitvraag 2020'!$B62</f>
        <v>2011</v>
      </c>
      <c r="G184" t="str">
        <f>'WGA-ERD Uitvraag 2020'!$I$57</f>
        <v>Netto 
Overige 
Schadevoorziening</v>
      </c>
      <c r="H184" t="str">
        <f>'WGA-ERD Uitvraag 2020'!$B$58</f>
        <v>WGA-ERD Totaal inclusief Flex:</v>
      </c>
      <c r="I184" t="s">
        <v>23</v>
      </c>
    </row>
    <row r="185" spans="1:9" x14ac:dyDescent="0.25">
      <c r="A185">
        <f>'WGA-ERD Uitvraag 2020'!$D$3</f>
        <v>0</v>
      </c>
      <c r="B185">
        <f>'WGA-ERD Uitvraag 2020'!$D$4</f>
        <v>0</v>
      </c>
      <c r="C185" t="str">
        <f>'WGA-ERD Uitvraag 2020'!$A63</f>
        <v>3.3.5</v>
      </c>
      <c r="D185">
        <f>'WGA-ERD Uitvraag 2020'!$J63</f>
        <v>0</v>
      </c>
      <c r="E185">
        <v>2019</v>
      </c>
      <c r="F185">
        <f>'WGA-ERD Uitvraag 2020'!$B63</f>
        <v>2012</v>
      </c>
      <c r="G185" t="str">
        <f>'WGA-ERD Uitvraag 2020'!$I$57</f>
        <v>Netto 
Overige 
Schadevoorziening</v>
      </c>
      <c r="H185" t="str">
        <f>'WGA-ERD Uitvraag 2020'!$B$58</f>
        <v>WGA-ERD Totaal inclusief Flex:</v>
      </c>
      <c r="I185" t="s">
        <v>23</v>
      </c>
    </row>
    <row r="186" spans="1:9" x14ac:dyDescent="0.25">
      <c r="A186">
        <f>'WGA-ERD Uitvraag 2020'!$D$3</f>
        <v>0</v>
      </c>
      <c r="B186">
        <f>'WGA-ERD Uitvraag 2020'!$D$4</f>
        <v>0</v>
      </c>
      <c r="C186" t="str">
        <f>'WGA-ERD Uitvraag 2020'!$A64</f>
        <v>3.3.6</v>
      </c>
      <c r="D186">
        <f>'WGA-ERD Uitvraag 2020'!$J64</f>
        <v>0</v>
      </c>
      <c r="E186">
        <v>2019</v>
      </c>
      <c r="F186">
        <f>'WGA-ERD Uitvraag 2020'!$B64</f>
        <v>2013</v>
      </c>
      <c r="G186" t="str">
        <f>'WGA-ERD Uitvraag 2020'!$I$57</f>
        <v>Netto 
Overige 
Schadevoorziening</v>
      </c>
      <c r="H186" t="str">
        <f>'WGA-ERD Uitvraag 2020'!$B$58</f>
        <v>WGA-ERD Totaal inclusief Flex:</v>
      </c>
      <c r="I186" t="s">
        <v>23</v>
      </c>
    </row>
    <row r="187" spans="1:9" x14ac:dyDescent="0.25">
      <c r="A187">
        <f>'WGA-ERD Uitvraag 2020'!$D$3</f>
        <v>0</v>
      </c>
      <c r="B187">
        <f>'WGA-ERD Uitvraag 2020'!$D$4</f>
        <v>0</v>
      </c>
      <c r="C187" t="str">
        <f>'WGA-ERD Uitvraag 2020'!$A65</f>
        <v>3.3.7</v>
      </c>
      <c r="D187">
        <f>'WGA-ERD Uitvraag 2020'!$J65</f>
        <v>0</v>
      </c>
      <c r="E187">
        <v>2019</v>
      </c>
      <c r="F187">
        <f>'WGA-ERD Uitvraag 2020'!$B65</f>
        <v>2014</v>
      </c>
      <c r="G187" t="str">
        <f>'WGA-ERD Uitvraag 2020'!$I$57</f>
        <v>Netto 
Overige 
Schadevoorziening</v>
      </c>
      <c r="H187" t="str">
        <f>'WGA-ERD Uitvraag 2020'!$B$58</f>
        <v>WGA-ERD Totaal inclusief Flex:</v>
      </c>
      <c r="I187" t="s">
        <v>23</v>
      </c>
    </row>
    <row r="188" spans="1:9" x14ac:dyDescent="0.25">
      <c r="A188">
        <f>'WGA-ERD Uitvraag 2020'!$D$3</f>
        <v>0</v>
      </c>
      <c r="B188">
        <f>'WGA-ERD Uitvraag 2020'!$D$4</f>
        <v>0</v>
      </c>
      <c r="C188" t="str">
        <f>'WGA-ERD Uitvraag 2020'!$A66</f>
        <v>3.3.8</v>
      </c>
      <c r="D188">
        <f>'WGA-ERD Uitvraag 2020'!$J66</f>
        <v>0</v>
      </c>
      <c r="E188">
        <v>2019</v>
      </c>
      <c r="F188">
        <f>'WGA-ERD Uitvraag 2020'!$B66</f>
        <v>2015</v>
      </c>
      <c r="G188" t="str">
        <f>'WGA-ERD Uitvraag 2020'!$I$57</f>
        <v>Netto 
Overige 
Schadevoorziening</v>
      </c>
      <c r="H188" t="str">
        <f>'WGA-ERD Uitvraag 2020'!$B$58</f>
        <v>WGA-ERD Totaal inclusief Flex:</v>
      </c>
      <c r="I188" t="s">
        <v>23</v>
      </c>
    </row>
    <row r="189" spans="1:9" x14ac:dyDescent="0.25">
      <c r="A189">
        <f>'WGA-ERD Uitvraag 2020'!$D$3</f>
        <v>0</v>
      </c>
      <c r="B189">
        <f>'WGA-ERD Uitvraag 2020'!$D$4</f>
        <v>0</v>
      </c>
      <c r="C189" t="str">
        <f>'WGA-ERD Uitvraag 2020'!$A67</f>
        <v>3.3.9</v>
      </c>
      <c r="D189">
        <f>'WGA-ERD Uitvraag 2020'!$J67</f>
        <v>0</v>
      </c>
      <c r="E189">
        <v>2019</v>
      </c>
      <c r="F189">
        <f>'WGA-ERD Uitvraag 2020'!$B67</f>
        <v>2016</v>
      </c>
      <c r="G189" t="str">
        <f>'WGA-ERD Uitvraag 2020'!$I$57</f>
        <v>Netto 
Overige 
Schadevoorziening</v>
      </c>
      <c r="H189" t="str">
        <f>'WGA-ERD Uitvraag 2020'!$B$58</f>
        <v>WGA-ERD Totaal inclusief Flex:</v>
      </c>
      <c r="I189" t="s">
        <v>23</v>
      </c>
    </row>
    <row r="190" spans="1:9" x14ac:dyDescent="0.25">
      <c r="A190">
        <f>'WGA-ERD Uitvraag 2020'!$D$3</f>
        <v>0</v>
      </c>
      <c r="B190">
        <f>'WGA-ERD Uitvraag 2020'!$D$4</f>
        <v>0</v>
      </c>
      <c r="C190" t="str">
        <f>'WGA-ERD Uitvraag 2020'!$A68</f>
        <v>3.3.10</v>
      </c>
      <c r="D190">
        <f>'WGA-ERD Uitvraag 2020'!$J68</f>
        <v>0</v>
      </c>
      <c r="E190">
        <v>2019</v>
      </c>
      <c r="F190">
        <f>'WGA-ERD Uitvraag 2020'!$B68</f>
        <v>2017</v>
      </c>
      <c r="G190" t="str">
        <f>'WGA-ERD Uitvraag 2020'!$I$57</f>
        <v>Netto 
Overige 
Schadevoorziening</v>
      </c>
      <c r="H190" t="str">
        <f>'WGA-ERD Uitvraag 2020'!$B$58</f>
        <v>WGA-ERD Totaal inclusief Flex:</v>
      </c>
      <c r="I190" t="s">
        <v>23</v>
      </c>
    </row>
    <row r="191" spans="1:9" x14ac:dyDescent="0.25">
      <c r="A191">
        <f>'WGA-ERD Uitvraag 2020'!$D$3</f>
        <v>0</v>
      </c>
      <c r="B191">
        <f>'WGA-ERD Uitvraag 2020'!$D$4</f>
        <v>0</v>
      </c>
      <c r="C191" t="str">
        <f>'WGA-ERD Uitvraag 2020'!$A69</f>
        <v>3.3.11</v>
      </c>
      <c r="D191">
        <f>'WGA-ERD Uitvraag 2020'!$J69</f>
        <v>0</v>
      </c>
      <c r="E191">
        <v>2019</v>
      </c>
      <c r="F191">
        <f>'WGA-ERD Uitvraag 2020'!$B69</f>
        <v>2018</v>
      </c>
      <c r="G191" t="str">
        <f>'WGA-ERD Uitvraag 2020'!$I$57</f>
        <v>Netto 
Overige 
Schadevoorziening</v>
      </c>
      <c r="H191" t="str">
        <f>'WGA-ERD Uitvraag 2020'!$B$58</f>
        <v>WGA-ERD Totaal inclusief Flex:</v>
      </c>
      <c r="I191" t="s">
        <v>23</v>
      </c>
    </row>
    <row r="192" spans="1:9" x14ac:dyDescent="0.25">
      <c r="A192">
        <f>'WGA-ERD Uitvraag 2020'!$D$3</f>
        <v>0</v>
      </c>
      <c r="B192">
        <f>'WGA-ERD Uitvraag 2020'!$D$4</f>
        <v>0</v>
      </c>
      <c r="C192" t="str">
        <f>'WGA-ERD Uitvraag 2020'!$A70</f>
        <v>3.3.12</v>
      </c>
      <c r="D192">
        <f>'WGA-ERD Uitvraag 2020'!$J70</f>
        <v>0</v>
      </c>
      <c r="E192">
        <v>2019</v>
      </c>
      <c r="F192">
        <f>'WGA-ERD Uitvraag 2020'!$B70</f>
        <v>2019</v>
      </c>
      <c r="G192" t="str">
        <f>'WGA-ERD Uitvraag 2020'!$I$57</f>
        <v>Netto 
Overige 
Schadevoorziening</v>
      </c>
      <c r="H192" t="str">
        <f>'WGA-ERD Uitvraag 2020'!$B$58</f>
        <v>WGA-ERD Totaal inclusief Flex:</v>
      </c>
      <c r="I192" t="s">
        <v>23</v>
      </c>
    </row>
    <row r="193" spans="1:9" x14ac:dyDescent="0.25">
      <c r="A193">
        <f>'WGA-ERD Uitvraag 2020'!$D$3</f>
        <v>0</v>
      </c>
      <c r="B193">
        <f>'WGA-ERD Uitvraag 2020'!$D$4</f>
        <v>0</v>
      </c>
      <c r="C193" t="str">
        <f>'WGA-ERD Uitvraag 2020'!$A72</f>
        <v>3.3.13</v>
      </c>
      <c r="D193">
        <f>'WGA-ERD Uitvraag 2020'!$J72</f>
        <v>0</v>
      </c>
      <c r="E193">
        <v>2019</v>
      </c>
      <c r="F193">
        <f>'WGA-ERD Uitvraag 2020'!$B72</f>
        <v>2017</v>
      </c>
      <c r="G193" t="str">
        <f>'WGA-ERD Uitvraag 2020'!$I$57</f>
        <v>Netto 
Overige 
Schadevoorziening</v>
      </c>
      <c r="H193" t="str">
        <f>'WGA-ERD Uitvraag 2020'!$B$71</f>
        <v>waarvan Flex:</v>
      </c>
      <c r="I193" t="s">
        <v>23</v>
      </c>
    </row>
    <row r="194" spans="1:9" x14ac:dyDescent="0.25">
      <c r="A194">
        <f>'WGA-ERD Uitvraag 2020'!$D$3</f>
        <v>0</v>
      </c>
      <c r="B194">
        <f>'WGA-ERD Uitvraag 2020'!$D$4</f>
        <v>0</v>
      </c>
      <c r="C194" t="str">
        <f>'WGA-ERD Uitvraag 2020'!$A73</f>
        <v>3.3.14</v>
      </c>
      <c r="D194">
        <f>'WGA-ERD Uitvraag 2020'!$J73</f>
        <v>0</v>
      </c>
      <c r="E194">
        <v>2019</v>
      </c>
      <c r="F194">
        <f>'WGA-ERD Uitvraag 2020'!$B73</f>
        <v>2018</v>
      </c>
      <c r="G194" t="str">
        <f>'WGA-ERD Uitvraag 2020'!$I$57</f>
        <v>Netto 
Overige 
Schadevoorziening</v>
      </c>
      <c r="H194" t="str">
        <f>'WGA-ERD Uitvraag 2020'!$B$71</f>
        <v>waarvan Flex:</v>
      </c>
      <c r="I194" t="s">
        <v>23</v>
      </c>
    </row>
    <row r="195" spans="1:9" x14ac:dyDescent="0.25">
      <c r="A195">
        <f>'WGA-ERD Uitvraag 2020'!$D$3</f>
        <v>0</v>
      </c>
      <c r="B195">
        <f>'WGA-ERD Uitvraag 2020'!$D$4</f>
        <v>0</v>
      </c>
      <c r="C195" t="str">
        <f>'WGA-ERD Uitvraag 2020'!$A74</f>
        <v>3.3.15</v>
      </c>
      <c r="D195">
        <f>'WGA-ERD Uitvraag 2020'!$J74</f>
        <v>0</v>
      </c>
      <c r="E195">
        <v>2019</v>
      </c>
      <c r="F195">
        <f>'WGA-ERD Uitvraag 2020'!$B74</f>
        <v>2019</v>
      </c>
      <c r="G195" t="str">
        <f>'WGA-ERD Uitvraag 2020'!$I$57</f>
        <v>Netto 
Overige 
Schadevoorziening</v>
      </c>
      <c r="H195" t="str">
        <f>'WGA-ERD Uitvraag 2020'!$B$71</f>
        <v>waarvan Flex:</v>
      </c>
      <c r="I195" t="s">
        <v>23</v>
      </c>
    </row>
    <row r="196" spans="1:9" x14ac:dyDescent="0.25">
      <c r="A196">
        <f>'WGA-ERD Uitvraag 2020'!$D$3</f>
        <v>0</v>
      </c>
      <c r="B196">
        <f>'WGA-ERD Uitvraag 2020'!$D$4</f>
        <v>0</v>
      </c>
      <c r="C196" t="str">
        <f>'WGA-ERD Uitvraag 2020'!A77</f>
        <v>3.4.1</v>
      </c>
      <c r="D196">
        <f>'WGA-ERD Uitvraag 2020'!B77</f>
        <v>0</v>
      </c>
      <c r="I196" t="s">
        <v>23</v>
      </c>
    </row>
    <row r="197" spans="1:9" x14ac:dyDescent="0.25">
      <c r="A197">
        <f>'WGA-ERD Uitvraag 2020'!$D$3</f>
        <v>0</v>
      </c>
      <c r="B197">
        <f>'WGA-ERD Uitvraag 2020'!$D$4</f>
        <v>0</v>
      </c>
      <c r="C197" t="str">
        <f>'WGA-ERD Uitvraag 2020'!A79</f>
        <v>3.4.2</v>
      </c>
      <c r="D197">
        <f>'WGA-ERD Uitvraag 2020'!B79</f>
        <v>0</v>
      </c>
      <c r="I197" t="s">
        <v>23</v>
      </c>
    </row>
    <row r="198" spans="1:9" x14ac:dyDescent="0.25">
      <c r="A198">
        <f>'WGA-ERD Uitvraag 2020'!$D$3</f>
        <v>0</v>
      </c>
      <c r="B198">
        <f>'WGA-ERD Uitvraag 2020'!$D$4</f>
        <v>0</v>
      </c>
      <c r="C198" t="str">
        <f>'WGA-ERD Uitvraag 2020'!A87</f>
        <v>4.1.1</v>
      </c>
      <c r="D198">
        <f>'WGA-ERD Uitvraag 2020'!E87</f>
        <v>0</v>
      </c>
      <c r="E198">
        <f>'WGA-ERD Uitvraag 2020'!$B$87</f>
        <v>2019</v>
      </c>
      <c r="G198" t="str">
        <f>'WGA-ERD Uitvraag 2020'!$E$85</f>
        <v>Technisch resultaat 
(excl. Beleggings- 
opbrengsten)</v>
      </c>
      <c r="H198" t="str">
        <f>'WGA-ERD Uitvraag 2020'!$E$86</f>
        <v>WGA-ERD Totaal inclusief Flex:</v>
      </c>
    </row>
    <row r="199" spans="1:9" x14ac:dyDescent="0.25">
      <c r="A199">
        <f>'WGA-ERD Uitvraag 2020'!$D$3</f>
        <v>0</v>
      </c>
      <c r="B199">
        <f>'WGA-ERD Uitvraag 2020'!$D$4</f>
        <v>0</v>
      </c>
      <c r="C199" t="str">
        <f>'WGA-ERD Uitvraag 2020'!A88</f>
        <v>4.1.2</v>
      </c>
      <c r="D199">
        <f>'WGA-ERD Uitvraag 2020'!E88</f>
        <v>0</v>
      </c>
      <c r="E199">
        <f>'WGA-ERD Uitvraag 2020'!$B$88</f>
        <v>2020</v>
      </c>
      <c r="F199" t="str">
        <f>"&lt;2020"</f>
        <v>&lt;2020</v>
      </c>
      <c r="G199" t="str">
        <f>'WGA-ERD Uitvraag 2020'!$E$85</f>
        <v>Technisch resultaat 
(excl. Beleggings- 
opbrengsten)</v>
      </c>
      <c r="H199" t="str">
        <f>'WGA-ERD Uitvraag 2020'!$E$86</f>
        <v>WGA-ERD Totaal inclusief Flex:</v>
      </c>
    </row>
    <row r="200" spans="1:9" x14ac:dyDescent="0.25">
      <c r="A200">
        <f>'WGA-ERD Uitvraag 2020'!$D$3</f>
        <v>0</v>
      </c>
      <c r="B200">
        <f>'WGA-ERD Uitvraag 2020'!$D$4</f>
        <v>0</v>
      </c>
      <c r="C200" t="str">
        <f>'WGA-ERD Uitvraag 2020'!A89</f>
        <v>4.1.3</v>
      </c>
      <c r="D200">
        <f>'WGA-ERD Uitvraag 2020'!E89</f>
        <v>0</v>
      </c>
      <c r="E200">
        <f>'WGA-ERD Uitvraag 2020'!$B$89</f>
        <v>2020</v>
      </c>
      <c r="F200">
        <v>2020</v>
      </c>
      <c r="G200" t="str">
        <f>'WGA-ERD Uitvraag 2020'!$E$85</f>
        <v>Technisch resultaat 
(excl. Beleggings- 
opbrengsten)</v>
      </c>
      <c r="H200" t="str">
        <f>'WGA-ERD Uitvraag 2020'!$E$86</f>
        <v>WGA-ERD Totaal inclusief Flex:</v>
      </c>
    </row>
    <row r="201" spans="1:9" x14ac:dyDescent="0.25">
      <c r="A201">
        <f>'WGA-ERD Uitvraag 2020'!$D$3</f>
        <v>0</v>
      </c>
      <c r="B201">
        <f>'WGA-ERD Uitvraag 2020'!$D$4</f>
        <v>0</v>
      </c>
      <c r="C201" t="str">
        <f>'WGA-ERD Uitvraag 2020'!A91</f>
        <v>4.2.1</v>
      </c>
      <c r="D201">
        <f>'WGA-ERD Uitvraag 2020'!E91</f>
        <v>0</v>
      </c>
      <c r="E201">
        <f>'WGA-ERD Uitvraag 2020'!$B$91</f>
        <v>2019</v>
      </c>
      <c r="G201" t="str">
        <f>'WGA-ERD Uitvraag 2020'!$E$85</f>
        <v>Technisch resultaat 
(excl. Beleggings- 
opbrengsten)</v>
      </c>
      <c r="H201" t="str">
        <f>'WGA-ERD Uitvraag 2020'!$E$90</f>
        <v>waarvan Flex</v>
      </c>
    </row>
    <row r="202" spans="1:9" x14ac:dyDescent="0.25">
      <c r="A202">
        <f>'WGA-ERD Uitvraag 2020'!$D$3</f>
        <v>0</v>
      </c>
      <c r="B202">
        <f>'WGA-ERD Uitvraag 2020'!$D$4</f>
        <v>0</v>
      </c>
      <c r="C202" t="str">
        <f>'WGA-ERD Uitvraag 2020'!A92</f>
        <v>4.2.2</v>
      </c>
      <c r="D202">
        <f>'WGA-ERD Uitvraag 2020'!E92</f>
        <v>0</v>
      </c>
      <c r="E202">
        <f>'WGA-ERD Uitvraag 2020'!$B$92</f>
        <v>2020</v>
      </c>
      <c r="F202" t="str">
        <f>"&lt;2020"</f>
        <v>&lt;2020</v>
      </c>
      <c r="G202" t="str">
        <f>'WGA-ERD Uitvraag 2020'!$E$85</f>
        <v>Technisch resultaat 
(excl. Beleggings- 
opbrengsten)</v>
      </c>
      <c r="H202" t="str">
        <f>'WGA-ERD Uitvraag 2020'!$E$90</f>
        <v>waarvan Flex</v>
      </c>
    </row>
    <row r="203" spans="1:9" x14ac:dyDescent="0.25">
      <c r="A203">
        <f>'WGA-ERD Uitvraag 2020'!$D$3</f>
        <v>0</v>
      </c>
      <c r="B203">
        <f>'WGA-ERD Uitvraag 2020'!$D$4</f>
        <v>0</v>
      </c>
      <c r="C203" t="str">
        <f>'WGA-ERD Uitvraag 2020'!A93</f>
        <v>4.2.3</v>
      </c>
      <c r="D203">
        <f>'WGA-ERD Uitvraag 2020'!E93</f>
        <v>0</v>
      </c>
      <c r="E203">
        <f>'WGA-ERD Uitvraag 2020'!$B$93</f>
        <v>2020</v>
      </c>
      <c r="F203">
        <v>2020</v>
      </c>
      <c r="G203" t="str">
        <f>'WGA-ERD Uitvraag 2020'!$E$85</f>
        <v>Technisch resultaat 
(excl. Beleggings- 
opbrengsten)</v>
      </c>
      <c r="H203" t="str">
        <f>'WGA-ERD Uitvraag 2020'!$E$90</f>
        <v>waarvan Flex</v>
      </c>
    </row>
    <row r="204" spans="1:9" x14ac:dyDescent="0.25">
      <c r="A204">
        <f>'WGA-ERD Uitvraag 2020'!$D$3</f>
        <v>0</v>
      </c>
      <c r="B204">
        <f>'WGA-ERD Uitvraag 2020'!$D$4</f>
        <v>0</v>
      </c>
      <c r="C204" t="str">
        <f>'WGA-ERD Uitvraag 2020'!A87</f>
        <v>4.1.1</v>
      </c>
      <c r="D204">
        <f>'WGA-ERD Uitvraag 2020'!F87</f>
        <v>0</v>
      </c>
      <c r="E204">
        <f>'WGA-ERD Uitvraag 2020'!$B$87</f>
        <v>2019</v>
      </c>
      <c r="G204" t="str">
        <f>'WGA-ERD Uitvraag 2020'!$F$85</f>
        <v>Toegerekende Beleggings-
opbrengsten *)</v>
      </c>
      <c r="H204" t="str">
        <f>'WGA-ERD Uitvraag 2020'!$E$86</f>
        <v>WGA-ERD Totaal inclusief Flex:</v>
      </c>
    </row>
    <row r="205" spans="1:9" x14ac:dyDescent="0.25">
      <c r="A205">
        <f>'WGA-ERD Uitvraag 2020'!$D$3</f>
        <v>0</v>
      </c>
      <c r="B205">
        <f>'WGA-ERD Uitvraag 2020'!$D$4</f>
        <v>0</v>
      </c>
      <c r="C205" t="str">
        <f>'WGA-ERD Uitvraag 2020'!A88</f>
        <v>4.1.2</v>
      </c>
      <c r="D205">
        <f>'WGA-ERD Uitvraag 2020'!F88</f>
        <v>0</v>
      </c>
      <c r="E205">
        <f>'WGA-ERD Uitvraag 2020'!$B$88</f>
        <v>2020</v>
      </c>
      <c r="F205" t="str">
        <f>"&lt;2020"</f>
        <v>&lt;2020</v>
      </c>
      <c r="G205" t="str">
        <f>'WGA-ERD Uitvraag 2020'!$F$85</f>
        <v>Toegerekende Beleggings-
opbrengsten *)</v>
      </c>
      <c r="H205" t="str">
        <f>'WGA-ERD Uitvraag 2020'!$E$86</f>
        <v>WGA-ERD Totaal inclusief Flex:</v>
      </c>
    </row>
    <row r="206" spans="1:9" x14ac:dyDescent="0.25">
      <c r="A206">
        <f>'WGA-ERD Uitvraag 2020'!$D$3</f>
        <v>0</v>
      </c>
      <c r="B206">
        <f>'WGA-ERD Uitvraag 2020'!$D$4</f>
        <v>0</v>
      </c>
      <c r="C206" t="str">
        <f>'WGA-ERD Uitvraag 2020'!A89</f>
        <v>4.1.3</v>
      </c>
      <c r="D206">
        <f>'WGA-ERD Uitvraag 2020'!F89</f>
        <v>0</v>
      </c>
      <c r="E206">
        <f>'WGA-ERD Uitvraag 2020'!$B$89</f>
        <v>2020</v>
      </c>
      <c r="F206">
        <v>2020</v>
      </c>
      <c r="G206" t="str">
        <f>'WGA-ERD Uitvraag 2020'!$F$85</f>
        <v>Toegerekende Beleggings-
opbrengsten *)</v>
      </c>
      <c r="H206" t="str">
        <f>'WGA-ERD Uitvraag 2020'!$E$86</f>
        <v>WGA-ERD Totaal inclusief Flex:</v>
      </c>
    </row>
    <row r="207" spans="1:9" x14ac:dyDescent="0.25">
      <c r="A207">
        <f>'WGA-ERD Uitvraag 2020'!$D$3</f>
        <v>0</v>
      </c>
      <c r="B207">
        <f>'WGA-ERD Uitvraag 2020'!$D$4</f>
        <v>0</v>
      </c>
      <c r="C207" t="str">
        <f>'WGA-ERD Uitvraag 2020'!A91</f>
        <v>4.2.1</v>
      </c>
      <c r="D207">
        <f>'WGA-ERD Uitvraag 2020'!F91</f>
        <v>0</v>
      </c>
      <c r="E207">
        <f>'WGA-ERD Uitvraag 2020'!$B$91</f>
        <v>2019</v>
      </c>
      <c r="G207" t="str">
        <f>'WGA-ERD Uitvraag 2020'!$F$85</f>
        <v>Toegerekende Beleggings-
opbrengsten *)</v>
      </c>
      <c r="H207" t="str">
        <f>'WGA-ERD Uitvraag 2020'!$E$90</f>
        <v>waarvan Flex</v>
      </c>
    </row>
    <row r="208" spans="1:9" x14ac:dyDescent="0.25">
      <c r="A208">
        <f>'WGA-ERD Uitvraag 2020'!$D$3</f>
        <v>0</v>
      </c>
      <c r="B208">
        <f>'WGA-ERD Uitvraag 2020'!$D$4</f>
        <v>0</v>
      </c>
      <c r="C208" t="str">
        <f>'WGA-ERD Uitvraag 2020'!A92</f>
        <v>4.2.2</v>
      </c>
      <c r="D208">
        <f>'WGA-ERD Uitvraag 2020'!F92</f>
        <v>0</v>
      </c>
      <c r="E208">
        <f>'WGA-ERD Uitvraag 2020'!$B$92</f>
        <v>2020</v>
      </c>
      <c r="F208" t="str">
        <f>"&lt;2020"</f>
        <v>&lt;2020</v>
      </c>
      <c r="G208" t="str">
        <f>'WGA-ERD Uitvraag 2020'!$F$85</f>
        <v>Toegerekende Beleggings-
opbrengsten *)</v>
      </c>
      <c r="H208" t="str">
        <f>'WGA-ERD Uitvraag 2020'!$E$90</f>
        <v>waarvan Flex</v>
      </c>
    </row>
    <row r="209" spans="1:9" x14ac:dyDescent="0.25">
      <c r="A209">
        <f>'WGA-ERD Uitvraag 2020'!$D$3</f>
        <v>0</v>
      </c>
      <c r="B209">
        <f>'WGA-ERD Uitvraag 2020'!$D$4</f>
        <v>0</v>
      </c>
      <c r="C209" t="str">
        <f>'WGA-ERD Uitvraag 2020'!A93</f>
        <v>4.2.3</v>
      </c>
      <c r="D209">
        <f>'WGA-ERD Uitvraag 2020'!F93</f>
        <v>0</v>
      </c>
      <c r="E209">
        <f>'WGA-ERD Uitvraag 2020'!$B$93</f>
        <v>2020</v>
      </c>
      <c r="F209">
        <v>2020</v>
      </c>
      <c r="G209" t="str">
        <f>'WGA-ERD Uitvraag 2020'!$F$85</f>
        <v>Toegerekende Beleggings-
opbrengsten *)</v>
      </c>
      <c r="H209" t="str">
        <f>'WGA-ERD Uitvraag 2020'!$E$90</f>
        <v>waarvan Flex</v>
      </c>
    </row>
    <row r="210" spans="1:9" x14ac:dyDescent="0.25">
      <c r="A210">
        <f>'WGA-ERD Uitvraag 2020'!$D$3</f>
        <v>0</v>
      </c>
      <c r="B210">
        <f>'WGA-ERD Uitvraag 2020'!$D$4</f>
        <v>0</v>
      </c>
      <c r="C210" t="str">
        <f>'WGA-ERD Uitvraag 2020'!A97</f>
        <v>4.3.1</v>
      </c>
      <c r="D210">
        <f>'WGA-ERD Uitvraag 2020'!B97</f>
        <v>0</v>
      </c>
    </row>
    <row r="211" spans="1:9" x14ac:dyDescent="0.25">
      <c r="A211">
        <f>'WGA-ERD Uitvraag 2020'!$D$3</f>
        <v>0</v>
      </c>
      <c r="B211">
        <f>'WGA-ERD Uitvraag 2020'!$D$4</f>
        <v>0</v>
      </c>
      <c r="C211" t="str">
        <f>'WGA-ERD Uitvraag 2020'!$A$106</f>
        <v>5.1.1</v>
      </c>
      <c r="D211">
        <f>'WGA-ERD Uitvraag 2020'!$D$106</f>
        <v>0</v>
      </c>
      <c r="E211">
        <f>'WGA-ERD Uitvraag 2020'!$B$106</f>
        <v>2019</v>
      </c>
      <c r="G211" t="str">
        <f>'WGA-ERD Uitvraag 2020'!$D$104</f>
        <v>Best Estimate premievoorziening</v>
      </c>
      <c r="H211" t="str">
        <f>'WGA-ERD Uitvraag 2020'!$D$105</f>
        <v>WGA-ERD Totaal inclusief Flex:</v>
      </c>
      <c r="I211" t="str">
        <f>'WGA-ERD Uitvraag 2020'!$D$103</f>
        <v>Solvency II</v>
      </c>
    </row>
    <row r="212" spans="1:9" x14ac:dyDescent="0.25">
      <c r="A212">
        <f>'WGA-ERD Uitvraag 2020'!$D$3</f>
        <v>0</v>
      </c>
      <c r="B212">
        <f>'WGA-ERD Uitvraag 2020'!$D$4</f>
        <v>0</v>
      </c>
      <c r="C212" t="str">
        <f>'WGA-ERD Uitvraag 2020'!$A$107</f>
        <v>5.1.2</v>
      </c>
      <c r="D212">
        <f>'WGA-ERD Uitvraag 2020'!$D$107</f>
        <v>0</v>
      </c>
      <c r="E212">
        <f>'WGA-ERD Uitvraag 2020'!$B$107</f>
        <v>2020</v>
      </c>
      <c r="G212" t="str">
        <f>'WGA-ERD Uitvraag 2020'!$D$104</f>
        <v>Best Estimate premievoorziening</v>
      </c>
      <c r="H212" t="str">
        <f>'WGA-ERD Uitvraag 2020'!$D$105</f>
        <v>WGA-ERD Totaal inclusief Flex:</v>
      </c>
      <c r="I212" t="str">
        <f>'WGA-ERD Uitvraag 2020'!$D$103</f>
        <v>Solvency II</v>
      </c>
    </row>
    <row r="213" spans="1:9" x14ac:dyDescent="0.25">
      <c r="A213">
        <f>'WGA-ERD Uitvraag 2020'!$D$3</f>
        <v>0</v>
      </c>
      <c r="B213">
        <f>'WGA-ERD Uitvraag 2020'!$D$4</f>
        <v>0</v>
      </c>
      <c r="C213" t="str">
        <f>'WGA-ERD Uitvraag 2020'!$A$109</f>
        <v>5.2.1</v>
      </c>
      <c r="D213">
        <f>'WGA-ERD Uitvraag 2020'!$D$109</f>
        <v>0</v>
      </c>
      <c r="E213">
        <f>'WGA-ERD Uitvraag 2020'!$B$109</f>
        <v>2019</v>
      </c>
      <c r="G213" t="str">
        <f>'WGA-ERD Uitvraag 2020'!$D$104</f>
        <v>Best Estimate premievoorziening</v>
      </c>
      <c r="H213" t="str">
        <f>'WGA-ERD Uitvraag 2020'!$D$108</f>
        <v>waarvan Flex:</v>
      </c>
      <c r="I213" t="str">
        <f>'WGA-ERD Uitvraag 2020'!$D$103</f>
        <v>Solvency II</v>
      </c>
    </row>
    <row r="214" spans="1:9" x14ac:dyDescent="0.25">
      <c r="A214">
        <f>'WGA-ERD Uitvraag 2020'!$D$3</f>
        <v>0</v>
      </c>
      <c r="B214">
        <f>'WGA-ERD Uitvraag 2020'!$D$4</f>
        <v>0</v>
      </c>
      <c r="C214" t="str">
        <f>'WGA-ERD Uitvraag 2020'!$A$110</f>
        <v>5.2.2</v>
      </c>
      <c r="D214">
        <f>'WGA-ERD Uitvraag 2020'!$D$110</f>
        <v>0</v>
      </c>
      <c r="E214">
        <f>'WGA-ERD Uitvraag 2020'!$B$110</f>
        <v>2020</v>
      </c>
      <c r="G214" t="str">
        <f>'WGA-ERD Uitvraag 2020'!$D$104</f>
        <v>Best Estimate premievoorziening</v>
      </c>
      <c r="H214" t="str">
        <f>'WGA-ERD Uitvraag 2020'!$D$108</f>
        <v>waarvan Flex:</v>
      </c>
      <c r="I214" t="str">
        <f>'WGA-ERD Uitvraag 2020'!$D$103</f>
        <v>Solvency II</v>
      </c>
    </row>
    <row r="215" spans="1:9" x14ac:dyDescent="0.25">
      <c r="A215">
        <f>'WGA-ERD Uitvraag 2020'!$D$3</f>
        <v>0</v>
      </c>
      <c r="B215">
        <f>'WGA-ERD Uitvraag 2020'!$D$4</f>
        <v>0</v>
      </c>
      <c r="C215" t="str">
        <f>'WGA-ERD Uitvraag 2020'!$A$106</f>
        <v>5.1.1</v>
      </c>
      <c r="D215">
        <f>'WGA-ERD Uitvraag 2020'!$E$106</f>
        <v>0</v>
      </c>
      <c r="E215">
        <f>'WGA-ERD Uitvraag 2020'!$B$106</f>
        <v>2019</v>
      </c>
      <c r="G215" t="str">
        <f>'WGA-ERD Uitvraag 2020'!$E$104</f>
        <v>Best Estimate 
VPU</v>
      </c>
      <c r="H215" t="str">
        <f>'WGA-ERD Uitvraag 2020'!$D$105</f>
        <v>WGA-ERD Totaal inclusief Flex:</v>
      </c>
      <c r="I215" t="str">
        <f>'WGA-ERD Uitvraag 2020'!$D$103</f>
        <v>Solvency II</v>
      </c>
    </row>
    <row r="216" spans="1:9" x14ac:dyDescent="0.25">
      <c r="A216">
        <f>'WGA-ERD Uitvraag 2020'!$D$3</f>
        <v>0</v>
      </c>
      <c r="B216">
        <f>'WGA-ERD Uitvraag 2020'!$D$4</f>
        <v>0</v>
      </c>
      <c r="C216" t="str">
        <f>'WGA-ERD Uitvraag 2020'!$A$107</f>
        <v>5.1.2</v>
      </c>
      <c r="D216">
        <f>'WGA-ERD Uitvraag 2020'!$E$107</f>
        <v>0</v>
      </c>
      <c r="E216">
        <f>'WGA-ERD Uitvraag 2020'!$B$107</f>
        <v>2020</v>
      </c>
      <c r="G216" t="str">
        <f>'WGA-ERD Uitvraag 2020'!$E$104</f>
        <v>Best Estimate 
VPU</v>
      </c>
      <c r="H216" t="str">
        <f>'WGA-ERD Uitvraag 2020'!$D$105</f>
        <v>WGA-ERD Totaal inclusief Flex:</v>
      </c>
      <c r="I216" t="str">
        <f>'WGA-ERD Uitvraag 2020'!$D$103</f>
        <v>Solvency II</v>
      </c>
    </row>
    <row r="217" spans="1:9" x14ac:dyDescent="0.25">
      <c r="A217">
        <f>'WGA-ERD Uitvraag 2020'!$D$3</f>
        <v>0</v>
      </c>
      <c r="B217">
        <f>'WGA-ERD Uitvraag 2020'!$D$4</f>
        <v>0</v>
      </c>
      <c r="C217" t="str">
        <f>'WGA-ERD Uitvraag 2020'!$A$109</f>
        <v>5.2.1</v>
      </c>
      <c r="D217">
        <f>'WGA-ERD Uitvraag 2020'!$E$109</f>
        <v>0</v>
      </c>
      <c r="E217">
        <f>'WGA-ERD Uitvraag 2020'!$B$109</f>
        <v>2019</v>
      </c>
      <c r="G217" t="str">
        <f>'WGA-ERD Uitvraag 2020'!$E$104</f>
        <v>Best Estimate 
VPU</v>
      </c>
      <c r="H217" t="str">
        <f>'WGA-ERD Uitvraag 2020'!$D$108</f>
        <v>waarvan Flex:</v>
      </c>
      <c r="I217" t="str">
        <f>'WGA-ERD Uitvraag 2020'!$D$103</f>
        <v>Solvency II</v>
      </c>
    </row>
    <row r="218" spans="1:9" x14ac:dyDescent="0.25">
      <c r="A218">
        <f>'WGA-ERD Uitvraag 2020'!$D$3</f>
        <v>0</v>
      </c>
      <c r="B218">
        <f>'WGA-ERD Uitvraag 2020'!$D$4</f>
        <v>0</v>
      </c>
      <c r="C218" t="str">
        <f>'WGA-ERD Uitvraag 2020'!$A$110</f>
        <v>5.2.2</v>
      </c>
      <c r="D218">
        <f>'WGA-ERD Uitvraag 2020'!$E$110</f>
        <v>0</v>
      </c>
      <c r="E218">
        <f>'WGA-ERD Uitvraag 2020'!$B$110</f>
        <v>2020</v>
      </c>
      <c r="G218" t="str">
        <f>'WGA-ERD Uitvraag 2020'!$E$104</f>
        <v>Best Estimate 
VPU</v>
      </c>
      <c r="H218" t="str">
        <f>'WGA-ERD Uitvraag 2020'!$D$108</f>
        <v>waarvan Flex:</v>
      </c>
      <c r="I218" t="str">
        <f>'WGA-ERD Uitvraag 2020'!$D$103</f>
        <v>Solvency II</v>
      </c>
    </row>
    <row r="219" spans="1:9" x14ac:dyDescent="0.25">
      <c r="A219">
        <f>'WGA-ERD Uitvraag 2020'!$D$3</f>
        <v>0</v>
      </c>
      <c r="B219">
        <f>'WGA-ERD Uitvraag 2020'!$D$4</f>
        <v>0</v>
      </c>
      <c r="C219" t="str">
        <f>'WGA-ERD Uitvraag 2020'!$A$106</f>
        <v>5.1.1</v>
      </c>
      <c r="D219">
        <f>'WGA-ERD Uitvraag 2020'!F106</f>
        <v>0</v>
      </c>
      <c r="E219">
        <f>'WGA-ERD Uitvraag 2020'!$B$106</f>
        <v>2019</v>
      </c>
      <c r="G219" t="str">
        <f>'WGA-ERD Uitvraag 2020'!$F$104</f>
        <v>Best Estimate 
IBNR</v>
      </c>
      <c r="H219" t="str">
        <f>'WGA-ERD Uitvraag 2020'!$D$105</f>
        <v>WGA-ERD Totaal inclusief Flex:</v>
      </c>
      <c r="I219" t="str">
        <f>'WGA-ERD Uitvraag 2020'!$D$103</f>
        <v>Solvency II</v>
      </c>
    </row>
    <row r="220" spans="1:9" x14ac:dyDescent="0.25">
      <c r="A220">
        <f>'WGA-ERD Uitvraag 2020'!$D$3</f>
        <v>0</v>
      </c>
      <c r="B220">
        <f>'WGA-ERD Uitvraag 2020'!$D$4</f>
        <v>0</v>
      </c>
      <c r="C220" t="str">
        <f>'WGA-ERD Uitvraag 2020'!$A$107</f>
        <v>5.1.2</v>
      </c>
      <c r="D220">
        <f>'WGA-ERD Uitvraag 2020'!F107</f>
        <v>0</v>
      </c>
      <c r="E220">
        <f>'WGA-ERD Uitvraag 2020'!$B$107</f>
        <v>2020</v>
      </c>
      <c r="G220" t="str">
        <f>'WGA-ERD Uitvraag 2020'!$F$104</f>
        <v>Best Estimate 
IBNR</v>
      </c>
      <c r="H220" t="str">
        <f>'WGA-ERD Uitvraag 2020'!$D$105</f>
        <v>WGA-ERD Totaal inclusief Flex:</v>
      </c>
      <c r="I220" t="str">
        <f>'WGA-ERD Uitvraag 2020'!$D$103</f>
        <v>Solvency II</v>
      </c>
    </row>
    <row r="221" spans="1:9" x14ac:dyDescent="0.25">
      <c r="A221">
        <f>'WGA-ERD Uitvraag 2020'!$D$3</f>
        <v>0</v>
      </c>
      <c r="B221">
        <f>'WGA-ERD Uitvraag 2020'!$D$4</f>
        <v>0</v>
      </c>
      <c r="C221" t="str">
        <f>'WGA-ERD Uitvraag 2020'!$A$109</f>
        <v>5.2.1</v>
      </c>
      <c r="D221">
        <f>'WGA-ERD Uitvraag 2020'!F109</f>
        <v>0</v>
      </c>
      <c r="E221">
        <f>'WGA-ERD Uitvraag 2020'!$B$109</f>
        <v>2019</v>
      </c>
      <c r="G221" t="str">
        <f>'WGA-ERD Uitvraag 2020'!$F$104</f>
        <v>Best Estimate 
IBNR</v>
      </c>
      <c r="H221" t="str">
        <f>'WGA-ERD Uitvraag 2020'!$D$108</f>
        <v>waarvan Flex:</v>
      </c>
      <c r="I221" t="str">
        <f>'WGA-ERD Uitvraag 2020'!$D$103</f>
        <v>Solvency II</v>
      </c>
    </row>
    <row r="222" spans="1:9" x14ac:dyDescent="0.25">
      <c r="A222">
        <f>'WGA-ERD Uitvraag 2020'!$D$3</f>
        <v>0</v>
      </c>
      <c r="B222">
        <f>'WGA-ERD Uitvraag 2020'!$D$4</f>
        <v>0</v>
      </c>
      <c r="C222" t="str">
        <f>'WGA-ERD Uitvraag 2020'!$A$110</f>
        <v>5.2.2</v>
      </c>
      <c r="D222">
        <f>'WGA-ERD Uitvraag 2020'!F110</f>
        <v>0</v>
      </c>
      <c r="E222">
        <f>'WGA-ERD Uitvraag 2020'!$B$110</f>
        <v>2020</v>
      </c>
      <c r="G222" t="str">
        <f>'WGA-ERD Uitvraag 2020'!$F$104</f>
        <v>Best Estimate 
IBNR</v>
      </c>
      <c r="H222" t="str">
        <f>'WGA-ERD Uitvraag 2020'!$D$108</f>
        <v>waarvan Flex:</v>
      </c>
      <c r="I222" t="str">
        <f>'WGA-ERD Uitvraag 2020'!$D$103</f>
        <v>Solvency II</v>
      </c>
    </row>
    <row r="223" spans="1:9" x14ac:dyDescent="0.25">
      <c r="A223">
        <f>'WGA-ERD Uitvraag 2020'!$D$3</f>
        <v>0</v>
      </c>
      <c r="B223">
        <f>'WGA-ERD Uitvraag 2020'!$D$4</f>
        <v>0</v>
      </c>
      <c r="C223" t="str">
        <f>'WGA-ERD Uitvraag 2020'!$A$106</f>
        <v>5.1.1</v>
      </c>
      <c r="D223">
        <f>'WGA-ERD Uitvraag 2020'!G106</f>
        <v>0</v>
      </c>
      <c r="E223">
        <f>'WGA-ERD Uitvraag 2020'!$B$106</f>
        <v>2019</v>
      </c>
      <c r="G223" t="str">
        <f>'WGA-ERD Uitvraag 2020'!$G$104</f>
        <v>Risicomarge</v>
      </c>
      <c r="H223" t="str">
        <f>'WGA-ERD Uitvraag 2020'!$D$105</f>
        <v>WGA-ERD Totaal inclusief Flex:</v>
      </c>
      <c r="I223" t="str">
        <f>'WGA-ERD Uitvraag 2020'!$D$103</f>
        <v>Solvency II</v>
      </c>
    </row>
    <row r="224" spans="1:9" x14ac:dyDescent="0.25">
      <c r="A224">
        <f>'WGA-ERD Uitvraag 2020'!$D$3</f>
        <v>0</v>
      </c>
      <c r="B224">
        <f>'WGA-ERD Uitvraag 2020'!$D$4</f>
        <v>0</v>
      </c>
      <c r="C224" t="str">
        <f>'WGA-ERD Uitvraag 2020'!$A$107</f>
        <v>5.1.2</v>
      </c>
      <c r="D224">
        <f>'WGA-ERD Uitvraag 2020'!G107</f>
        <v>0</v>
      </c>
      <c r="E224">
        <f>'WGA-ERD Uitvraag 2020'!$B$107</f>
        <v>2020</v>
      </c>
      <c r="G224" t="str">
        <f>'WGA-ERD Uitvraag 2020'!$G$104</f>
        <v>Risicomarge</v>
      </c>
      <c r="H224" t="str">
        <f>'WGA-ERD Uitvraag 2020'!$D$105</f>
        <v>WGA-ERD Totaal inclusief Flex:</v>
      </c>
      <c r="I224" t="str">
        <f>'WGA-ERD Uitvraag 2020'!$D$103</f>
        <v>Solvency II</v>
      </c>
    </row>
    <row r="225" spans="1:9" x14ac:dyDescent="0.25">
      <c r="A225">
        <f>'WGA-ERD Uitvraag 2020'!$D$3</f>
        <v>0</v>
      </c>
      <c r="B225">
        <f>'WGA-ERD Uitvraag 2020'!$D$4</f>
        <v>0</v>
      </c>
      <c r="C225" t="str">
        <f>'WGA-ERD Uitvraag 2020'!$A$109</f>
        <v>5.2.1</v>
      </c>
      <c r="D225">
        <f>'WGA-ERD Uitvraag 2020'!G109</f>
        <v>0</v>
      </c>
      <c r="E225">
        <f>'WGA-ERD Uitvraag 2020'!$B$109</f>
        <v>2019</v>
      </c>
      <c r="G225" t="str">
        <f>'WGA-ERD Uitvraag 2020'!$G$104</f>
        <v>Risicomarge</v>
      </c>
      <c r="H225" t="str">
        <f>'WGA-ERD Uitvraag 2020'!$D$108</f>
        <v>waarvan Flex:</v>
      </c>
      <c r="I225" t="str">
        <f>'WGA-ERD Uitvraag 2020'!$D$103</f>
        <v>Solvency II</v>
      </c>
    </row>
    <row r="226" spans="1:9" x14ac:dyDescent="0.25">
      <c r="A226">
        <f>'WGA-ERD Uitvraag 2020'!$D$3</f>
        <v>0</v>
      </c>
      <c r="B226">
        <f>'WGA-ERD Uitvraag 2020'!$D$4</f>
        <v>0</v>
      </c>
      <c r="C226" t="str">
        <f>'WGA-ERD Uitvraag 2020'!$A$110</f>
        <v>5.2.2</v>
      </c>
      <c r="D226">
        <f>'WGA-ERD Uitvraag 2020'!G110</f>
        <v>0</v>
      </c>
      <c r="E226">
        <f>'WGA-ERD Uitvraag 2020'!$B$110</f>
        <v>2020</v>
      </c>
      <c r="G226" t="str">
        <f>'WGA-ERD Uitvraag 2020'!$G$104</f>
        <v>Risicomarge</v>
      </c>
      <c r="H226" t="str">
        <f>'WGA-ERD Uitvraag 2020'!$D$108</f>
        <v>waarvan Flex:</v>
      </c>
      <c r="I226" t="str">
        <f>'WGA-ERD Uitvraag 2020'!$D$103</f>
        <v>Solvency II</v>
      </c>
    </row>
    <row r="227" spans="1:9" x14ac:dyDescent="0.25">
      <c r="A227">
        <f>'WGA-ERD Uitvraag 2020'!$D$3</f>
        <v>0</v>
      </c>
      <c r="B227">
        <f>'WGA-ERD Uitvraag 2020'!$D$4</f>
        <v>0</v>
      </c>
      <c r="C227" t="str">
        <f>'WGA-ERD Uitvraag 2020'!$A$106</f>
        <v>5.1.1</v>
      </c>
      <c r="D227">
        <f>'WGA-ERD Uitvraag 2020'!H106</f>
        <v>0</v>
      </c>
      <c r="E227">
        <f>'WGA-ERD Uitvraag 2020'!$B$106</f>
        <v>2019</v>
      </c>
      <c r="G227" t="str">
        <f>'WGA-ERD Uitvraag 2020'!$H$104</f>
        <v>Netto
premievoorziening</v>
      </c>
      <c r="H227" t="str">
        <f>'WGA-ERD Uitvraag 2020'!$D$105</f>
        <v>WGA-ERD Totaal inclusief Flex:</v>
      </c>
      <c r="I227" t="str">
        <f>'WGA-ERD Uitvraag 2020'!$H$103</f>
        <v>Statutair</v>
      </c>
    </row>
    <row r="228" spans="1:9" x14ac:dyDescent="0.25">
      <c r="A228">
        <f>'WGA-ERD Uitvraag 2020'!$D$3</f>
        <v>0</v>
      </c>
      <c r="B228">
        <f>'WGA-ERD Uitvraag 2020'!$D$4</f>
        <v>0</v>
      </c>
      <c r="C228" t="str">
        <f>'WGA-ERD Uitvraag 2020'!$A$107</f>
        <v>5.1.2</v>
      </c>
      <c r="D228">
        <f>'WGA-ERD Uitvraag 2020'!H107</f>
        <v>0</v>
      </c>
      <c r="E228">
        <f>'WGA-ERD Uitvraag 2020'!$B$107</f>
        <v>2020</v>
      </c>
      <c r="G228" t="str">
        <f>'WGA-ERD Uitvraag 2020'!$H$104</f>
        <v>Netto
premievoorziening</v>
      </c>
      <c r="H228" t="str">
        <f>'WGA-ERD Uitvraag 2020'!$D$105</f>
        <v>WGA-ERD Totaal inclusief Flex:</v>
      </c>
      <c r="I228" t="str">
        <f>'WGA-ERD Uitvraag 2020'!$H$103</f>
        <v>Statutair</v>
      </c>
    </row>
    <row r="229" spans="1:9" x14ac:dyDescent="0.25">
      <c r="A229">
        <f>'WGA-ERD Uitvraag 2020'!$D$3</f>
        <v>0</v>
      </c>
      <c r="B229">
        <f>'WGA-ERD Uitvraag 2020'!$D$4</f>
        <v>0</v>
      </c>
      <c r="C229" t="str">
        <f>'WGA-ERD Uitvraag 2020'!$A$109</f>
        <v>5.2.1</v>
      </c>
      <c r="D229">
        <f>'WGA-ERD Uitvraag 2020'!H109</f>
        <v>0</v>
      </c>
      <c r="E229">
        <f>'WGA-ERD Uitvraag 2020'!$B$109</f>
        <v>2019</v>
      </c>
      <c r="G229" t="str">
        <f>'WGA-ERD Uitvraag 2020'!$H$104</f>
        <v>Netto
premievoorziening</v>
      </c>
      <c r="H229" t="str">
        <f>'WGA-ERD Uitvraag 2020'!$D$108</f>
        <v>waarvan Flex:</v>
      </c>
      <c r="I229" t="str">
        <f>'WGA-ERD Uitvraag 2020'!$H$103</f>
        <v>Statutair</v>
      </c>
    </row>
    <row r="230" spans="1:9" x14ac:dyDescent="0.25">
      <c r="A230">
        <f>'WGA-ERD Uitvraag 2020'!$D$3</f>
        <v>0</v>
      </c>
      <c r="B230">
        <f>'WGA-ERD Uitvraag 2020'!$D$4</f>
        <v>0</v>
      </c>
      <c r="C230" t="str">
        <f>'WGA-ERD Uitvraag 2020'!$A$110</f>
        <v>5.2.2</v>
      </c>
      <c r="D230">
        <f>'WGA-ERD Uitvraag 2020'!H110</f>
        <v>0</v>
      </c>
      <c r="E230">
        <f>'WGA-ERD Uitvraag 2020'!$B$110</f>
        <v>2020</v>
      </c>
      <c r="G230" t="str">
        <f>'WGA-ERD Uitvraag 2020'!$H$104</f>
        <v>Netto
premievoorziening</v>
      </c>
      <c r="H230" t="str">
        <f>'WGA-ERD Uitvraag 2020'!$D$108</f>
        <v>waarvan Flex:</v>
      </c>
      <c r="I230" t="str">
        <f>'WGA-ERD Uitvraag 2020'!$H$103</f>
        <v>Statutair</v>
      </c>
    </row>
    <row r="231" spans="1:9" x14ac:dyDescent="0.25">
      <c r="A231">
        <f>'WGA-ERD Uitvraag 2020'!$D$3</f>
        <v>0</v>
      </c>
      <c r="B231">
        <f>'WGA-ERD Uitvraag 2020'!$D$4</f>
        <v>0</v>
      </c>
      <c r="C231" t="str">
        <f>'WGA-ERD Uitvraag 2020'!$A$106</f>
        <v>5.1.1</v>
      </c>
      <c r="D231">
        <f>'WGA-ERD Uitvraag 2020'!I106</f>
        <v>0</v>
      </c>
      <c r="E231">
        <f>'WGA-ERD Uitvraag 2020'!$B$106</f>
        <v>2019</v>
      </c>
      <c r="G231" t="str">
        <f>'WGA-ERD Uitvraag 2020'!$I$104</f>
        <v>Netto 
VPU</v>
      </c>
      <c r="H231" t="str">
        <f>'WGA-ERD Uitvraag 2020'!$D$105</f>
        <v>WGA-ERD Totaal inclusief Flex:</v>
      </c>
      <c r="I231" t="str">
        <f>'WGA-ERD Uitvraag 2020'!$H$103</f>
        <v>Statutair</v>
      </c>
    </row>
    <row r="232" spans="1:9" x14ac:dyDescent="0.25">
      <c r="A232">
        <f>'WGA-ERD Uitvraag 2020'!$D$3</f>
        <v>0</v>
      </c>
      <c r="B232">
        <f>'WGA-ERD Uitvraag 2020'!$D$4</f>
        <v>0</v>
      </c>
      <c r="C232" t="str">
        <f>'WGA-ERD Uitvraag 2020'!$A$107</f>
        <v>5.1.2</v>
      </c>
      <c r="D232">
        <f>'WGA-ERD Uitvraag 2020'!I107</f>
        <v>0</v>
      </c>
      <c r="E232">
        <f>'WGA-ERD Uitvraag 2020'!$B$107</f>
        <v>2020</v>
      </c>
      <c r="G232" t="str">
        <f>'WGA-ERD Uitvraag 2020'!$I$104</f>
        <v>Netto 
VPU</v>
      </c>
      <c r="H232" t="str">
        <f>'WGA-ERD Uitvraag 2020'!$D$105</f>
        <v>WGA-ERD Totaal inclusief Flex:</v>
      </c>
      <c r="I232" t="str">
        <f>'WGA-ERD Uitvraag 2020'!$H$103</f>
        <v>Statutair</v>
      </c>
    </row>
    <row r="233" spans="1:9" x14ac:dyDescent="0.25">
      <c r="A233">
        <f>'WGA-ERD Uitvraag 2020'!$D$3</f>
        <v>0</v>
      </c>
      <c r="B233">
        <f>'WGA-ERD Uitvraag 2020'!$D$4</f>
        <v>0</v>
      </c>
      <c r="C233" t="str">
        <f>'WGA-ERD Uitvraag 2020'!$A$109</f>
        <v>5.2.1</v>
      </c>
      <c r="D233">
        <f>'WGA-ERD Uitvraag 2020'!I109</f>
        <v>0</v>
      </c>
      <c r="E233">
        <f>'WGA-ERD Uitvraag 2020'!$B$109</f>
        <v>2019</v>
      </c>
      <c r="G233" t="str">
        <f>'WGA-ERD Uitvraag 2020'!$I$104</f>
        <v>Netto 
VPU</v>
      </c>
      <c r="H233" t="str">
        <f>'WGA-ERD Uitvraag 2020'!$D$108</f>
        <v>waarvan Flex:</v>
      </c>
      <c r="I233" t="str">
        <f>'WGA-ERD Uitvraag 2020'!$H$103</f>
        <v>Statutair</v>
      </c>
    </row>
    <row r="234" spans="1:9" x14ac:dyDescent="0.25">
      <c r="A234">
        <f>'WGA-ERD Uitvraag 2020'!$D$3</f>
        <v>0</v>
      </c>
      <c r="B234">
        <f>'WGA-ERD Uitvraag 2020'!$D$4</f>
        <v>0</v>
      </c>
      <c r="C234" t="str">
        <f>'WGA-ERD Uitvraag 2020'!$A$110</f>
        <v>5.2.2</v>
      </c>
      <c r="D234">
        <f>'WGA-ERD Uitvraag 2020'!I110</f>
        <v>0</v>
      </c>
      <c r="E234">
        <f>'WGA-ERD Uitvraag 2020'!$B$110</f>
        <v>2020</v>
      </c>
      <c r="G234" t="str">
        <f>'WGA-ERD Uitvraag 2020'!$I$104</f>
        <v>Netto 
VPU</v>
      </c>
      <c r="H234" t="str">
        <f>'WGA-ERD Uitvraag 2020'!$D$108</f>
        <v>waarvan Flex:</v>
      </c>
      <c r="I234" t="str">
        <f>'WGA-ERD Uitvraag 2020'!$H$103</f>
        <v>Statutair</v>
      </c>
    </row>
    <row r="235" spans="1:9" x14ac:dyDescent="0.25">
      <c r="A235">
        <f>'WGA-ERD Uitvraag 2020'!$D$3</f>
        <v>0</v>
      </c>
      <c r="B235">
        <f>'WGA-ERD Uitvraag 2020'!$D$4</f>
        <v>0</v>
      </c>
      <c r="C235" t="str">
        <f>'WGA-ERD Uitvraag 2020'!$A$106</f>
        <v>5.1.1</v>
      </c>
      <c r="D235">
        <f>'WGA-ERD Uitvraag 2020'!J106</f>
        <v>0</v>
      </c>
      <c r="E235">
        <f>'WGA-ERD Uitvraag 2020'!$B$106</f>
        <v>2019</v>
      </c>
      <c r="G235" t="str">
        <f>'WGA-ERD Uitvraag 2020'!$J$104</f>
        <v>Netto 
IBNR</v>
      </c>
      <c r="H235" t="str">
        <f>'WGA-ERD Uitvraag 2020'!$D$105</f>
        <v>WGA-ERD Totaal inclusief Flex:</v>
      </c>
      <c r="I235" t="str">
        <f>'WGA-ERD Uitvraag 2020'!$H$103</f>
        <v>Statutair</v>
      </c>
    </row>
    <row r="236" spans="1:9" x14ac:dyDescent="0.25">
      <c r="A236">
        <f>'WGA-ERD Uitvraag 2020'!$D$3</f>
        <v>0</v>
      </c>
      <c r="B236">
        <f>'WGA-ERD Uitvraag 2020'!$D$4</f>
        <v>0</v>
      </c>
      <c r="C236" t="str">
        <f>'WGA-ERD Uitvraag 2020'!$A$107</f>
        <v>5.1.2</v>
      </c>
      <c r="D236">
        <f>'WGA-ERD Uitvraag 2020'!J107</f>
        <v>0</v>
      </c>
      <c r="E236">
        <f>'WGA-ERD Uitvraag 2020'!$B$107</f>
        <v>2020</v>
      </c>
      <c r="G236" t="str">
        <f>'WGA-ERD Uitvraag 2020'!$J$104</f>
        <v>Netto 
IBNR</v>
      </c>
      <c r="H236" t="str">
        <f>'WGA-ERD Uitvraag 2020'!$D$105</f>
        <v>WGA-ERD Totaal inclusief Flex:</v>
      </c>
      <c r="I236" t="str">
        <f>'WGA-ERD Uitvraag 2020'!$H$103</f>
        <v>Statutair</v>
      </c>
    </row>
    <row r="237" spans="1:9" x14ac:dyDescent="0.25">
      <c r="A237">
        <f>'WGA-ERD Uitvraag 2020'!$D$3</f>
        <v>0</v>
      </c>
      <c r="B237">
        <f>'WGA-ERD Uitvraag 2020'!$D$4</f>
        <v>0</v>
      </c>
      <c r="C237" t="str">
        <f>'WGA-ERD Uitvraag 2020'!$A$109</f>
        <v>5.2.1</v>
      </c>
      <c r="D237">
        <f>'WGA-ERD Uitvraag 2020'!J109</f>
        <v>0</v>
      </c>
      <c r="E237">
        <f>'WGA-ERD Uitvraag 2020'!$B$109</f>
        <v>2019</v>
      </c>
      <c r="G237" t="str">
        <f>'WGA-ERD Uitvraag 2020'!$J$104</f>
        <v>Netto 
IBNR</v>
      </c>
      <c r="H237" t="str">
        <f>'WGA-ERD Uitvraag 2020'!$D$108</f>
        <v>waarvan Flex:</v>
      </c>
      <c r="I237" t="str">
        <f>'WGA-ERD Uitvraag 2020'!$H$103</f>
        <v>Statutair</v>
      </c>
    </row>
    <row r="238" spans="1:9" x14ac:dyDescent="0.25">
      <c r="A238">
        <f>'WGA-ERD Uitvraag 2020'!$D$3</f>
        <v>0</v>
      </c>
      <c r="B238">
        <f>'WGA-ERD Uitvraag 2020'!$D$4</f>
        <v>0</v>
      </c>
      <c r="C238" t="str">
        <f>'WGA-ERD Uitvraag 2020'!$A$110</f>
        <v>5.2.2</v>
      </c>
      <c r="D238">
        <f>'WGA-ERD Uitvraag 2020'!J110</f>
        <v>0</v>
      </c>
      <c r="E238">
        <f>'WGA-ERD Uitvraag 2020'!$B$110</f>
        <v>2020</v>
      </c>
      <c r="G238" t="str">
        <f>'WGA-ERD Uitvraag 2020'!$J$104</f>
        <v>Netto 
IBNR</v>
      </c>
      <c r="H238" t="str">
        <f>'WGA-ERD Uitvraag 2020'!$D$108</f>
        <v>waarvan Flex:</v>
      </c>
      <c r="I238" t="str">
        <f>'WGA-ERD Uitvraag 2020'!$H$103</f>
        <v>Statutair</v>
      </c>
    </row>
    <row r="239" spans="1:9" x14ac:dyDescent="0.25">
      <c r="A239">
        <f>'WGA-ERD Uitvraag 2020'!$D$3</f>
        <v>0</v>
      </c>
      <c r="B239">
        <f>'WGA-ERD Uitvraag 2020'!$D$4</f>
        <v>0</v>
      </c>
      <c r="C239" t="str">
        <f>'WGA-ERD Uitvraag 2020'!$A$106</f>
        <v>5.1.1</v>
      </c>
      <c r="D239">
        <f>'WGA-ERD Uitvraag 2020'!K106</f>
        <v>0</v>
      </c>
      <c r="E239">
        <f>'WGA-ERD Uitvraag 2020'!$B$106</f>
        <v>2019</v>
      </c>
      <c r="G239" t="str">
        <f>'WGA-ERD Uitvraag 2020'!$K$104</f>
        <v>Netto
Overig</v>
      </c>
      <c r="H239" t="str">
        <f>'WGA-ERD Uitvraag 2020'!$D$105</f>
        <v>WGA-ERD Totaal inclusief Flex:</v>
      </c>
      <c r="I239" t="str">
        <f>'WGA-ERD Uitvraag 2020'!$H$103</f>
        <v>Statutair</v>
      </c>
    </row>
    <row r="240" spans="1:9" x14ac:dyDescent="0.25">
      <c r="A240">
        <f>'WGA-ERD Uitvraag 2020'!$D$3</f>
        <v>0</v>
      </c>
      <c r="B240">
        <f>'WGA-ERD Uitvraag 2020'!$D$4</f>
        <v>0</v>
      </c>
      <c r="C240" t="str">
        <f>'WGA-ERD Uitvraag 2020'!$A$107</f>
        <v>5.1.2</v>
      </c>
      <c r="D240">
        <f>'WGA-ERD Uitvraag 2020'!K107</f>
        <v>0</v>
      </c>
      <c r="E240">
        <f>'WGA-ERD Uitvraag 2020'!$B$107</f>
        <v>2020</v>
      </c>
      <c r="G240" t="str">
        <f>'WGA-ERD Uitvraag 2020'!$K$104</f>
        <v>Netto
Overig</v>
      </c>
      <c r="H240" t="str">
        <f>'WGA-ERD Uitvraag 2020'!$D$105</f>
        <v>WGA-ERD Totaal inclusief Flex:</v>
      </c>
      <c r="I240" t="str">
        <f>'WGA-ERD Uitvraag 2020'!$H$103</f>
        <v>Statutair</v>
      </c>
    </row>
    <row r="241" spans="1:9" x14ac:dyDescent="0.25">
      <c r="A241">
        <f>'WGA-ERD Uitvraag 2020'!$D$3</f>
        <v>0</v>
      </c>
      <c r="B241">
        <f>'WGA-ERD Uitvraag 2020'!$D$4</f>
        <v>0</v>
      </c>
      <c r="C241" t="str">
        <f>'WGA-ERD Uitvraag 2020'!$A$109</f>
        <v>5.2.1</v>
      </c>
      <c r="D241">
        <f>'WGA-ERD Uitvraag 2020'!K109</f>
        <v>0</v>
      </c>
      <c r="E241">
        <f>'WGA-ERD Uitvraag 2020'!$B$109</f>
        <v>2019</v>
      </c>
      <c r="G241" t="str">
        <f>'WGA-ERD Uitvraag 2020'!$K$104</f>
        <v>Netto
Overig</v>
      </c>
      <c r="H241" t="str">
        <f>'WGA-ERD Uitvraag 2020'!$D$108</f>
        <v>waarvan Flex:</v>
      </c>
      <c r="I241" t="str">
        <f>'WGA-ERD Uitvraag 2020'!$H$103</f>
        <v>Statutair</v>
      </c>
    </row>
    <row r="242" spans="1:9" x14ac:dyDescent="0.25">
      <c r="A242">
        <f>'WGA-ERD Uitvraag 2020'!$D$3</f>
        <v>0</v>
      </c>
      <c r="B242">
        <f>'WGA-ERD Uitvraag 2020'!$D$4</f>
        <v>0</v>
      </c>
      <c r="C242" t="str">
        <f>'WGA-ERD Uitvraag 2020'!$A$110</f>
        <v>5.2.2</v>
      </c>
      <c r="D242">
        <f>'WGA-ERD Uitvraag 2020'!K110</f>
        <v>0</v>
      </c>
      <c r="E242">
        <f>'WGA-ERD Uitvraag 2020'!$B$110</f>
        <v>2020</v>
      </c>
      <c r="G242" t="str">
        <f>'WGA-ERD Uitvraag 2020'!$K$104</f>
        <v>Netto
Overig</v>
      </c>
      <c r="H242" t="str">
        <f>'WGA-ERD Uitvraag 2020'!$D$108</f>
        <v>waarvan Flex:</v>
      </c>
      <c r="I242" t="str">
        <f>'WGA-ERD Uitvraag 2020'!$H$103</f>
        <v>Statutair</v>
      </c>
    </row>
    <row r="243" spans="1:9" x14ac:dyDescent="0.25">
      <c r="A243">
        <f>'WGA-ERD Uitvraag 2020'!$D$3</f>
        <v>0</v>
      </c>
      <c r="B243">
        <f>'WGA-ERD Uitvraag 2020'!$D$4</f>
        <v>0</v>
      </c>
      <c r="C243" t="str">
        <f>'WGA-ERD Uitvraag 2020'!A113</f>
        <v>5.3.1</v>
      </c>
      <c r="D243">
        <f>'WGA-ERD Uitvraag 2020'!B113</f>
        <v>0</v>
      </c>
    </row>
  </sheetData>
  <sheetProtection algorithmName="SHA-512" hashValue="yt1sHTZBDTWg2EAzGIQz6cydo1jrzUPlKddXtFEjTvLsFNIijOOcUvoTE/IoHHPYAGOSh2HlV1zlPdDS1oAXMA==" saltValue="WoejCtwYf3sfRuGelB+ckg==" spinCount="100000" sheet="1" objects="1" scenarios="1"/>
  <pageMargins left="0.70866141732283505" right="0.70866141732283505" top="1" bottom="1.5" header="0.31496062992126" footer="0.31496062992126"/>
  <pageSetup paperSize="9" orientation="portrait" horizontalDpi="90" verticalDpi="90" r:id="rId1"/>
  <headerFooter>
    <oddHeader xml:space="preserve">&amp;R&amp;6&amp;G
</oddHeader>
    <oddFooter>&amp;L&amp;G&amp;R&amp;P</oddFooter>
  </headerFooter>
  <customProperties>
    <customPr name="dnb_wsclassificatie" r:id="rId2"/>
  </customPropertie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1e3213a6-3d3a-4fd1-b2e1-5dac641bbf5e" ContentTypeId="0x0101001A9AF98CE4D646E7BAD5E0A615FBC45700531684C5AA7845B1B8AD3BF3F8A4C4F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NB Taak Document" ma:contentTypeID="0x0101001A9AF98CE4D646E7BAD5E0A615FBC45700531684C5AA7845B1B8AD3BF3F8A4C4F8009EB536CD04A15840A1F46AC954D2EA74" ma:contentTypeVersion="0" ma:contentTypeDescription="DNB Taak Document" ma:contentTypeScope="" ma:versionID="4c2608f9d04d78b604fa91a93ab55f52">
  <xsd:schema xmlns:xsd="http://www.w3.org/2001/XMLSchema" xmlns:xs="http://www.w3.org/2001/XMLSchema" xmlns:p="http://schemas.microsoft.com/office/2006/metadata/properties" xmlns:ns2="1bf9177b-e08e-47e7-96e1-f4690062f18e" xmlns:ns3="c73b39cc-0e69-4665-8db4-7ab582043597" targetNamespace="http://schemas.microsoft.com/office/2006/metadata/properties" ma:root="true" ma:fieldsID="cd5fe7a13c9118a46f9008a4376cf2fa" ns2:_="" ns3:_="">
    <xsd:import namespace="1bf9177b-e08e-47e7-96e1-f4690062f18e"/>
    <xsd:import namespace="c73b39cc-0e69-4665-8db4-7ab582043597"/>
    <xsd:element name="properties">
      <xsd:complexType>
        <xsd:sequence>
          <xsd:element name="documentManagement">
            <xsd:complexType>
              <xsd:all>
                <xsd:element ref="ns2:DNB-AuteurFix" minOccurs="0"/>
                <xsd:element ref="ns2:DNB-Ontvanger" minOccurs="0"/>
                <xsd:element ref="ns2:DNB-CCOntvanger" minOccurs="0"/>
                <xsd:element ref="ns2:DNB-Opmerkingen" minOccurs="0"/>
                <xsd:element ref="ns2:DNB-Sjabloon" minOccurs="0"/>
                <xsd:element ref="ns2:EmTo" minOccurs="0"/>
                <xsd:element ref="ns2:EmFromName" minOccurs="0"/>
                <xsd:element ref="ns2:EmCC" minOccurs="0"/>
                <xsd:element ref="ns2:EmDate" minOccurs="0"/>
                <xsd:element ref="ns2:EmAttachCount" minOccurs="0"/>
                <xsd:element ref="ns2:EmAttachmentNames" minOccurs="0"/>
                <xsd:element ref="ns2:DNB-Distributie" minOccurs="0"/>
                <xsd:element ref="ns2:fad229a51b924077bad6f12c552b436b" minOccurs="0"/>
                <xsd:element ref="ns2:o647aae0ad2f4ff5acdc41f964aa5af6" minOccurs="0"/>
                <xsd:element ref="ns2:id6c789cff804afba200fcd377146773" minOccurs="0"/>
                <xsd:element ref="ns3:_dlc_DocId" minOccurs="0"/>
                <xsd:element ref="ns3:_dlc_DocIdUrl" minOccurs="0"/>
                <xsd:element ref="ns3:_dlc_DocIdPersistId" minOccurs="0"/>
                <xsd:element ref="ns2:oad32f0385ad4870b0ad87bfeb983764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9177b-e08e-47e7-96e1-f4690062f18e" elementFormDefault="qualified">
    <xsd:import namespace="http://schemas.microsoft.com/office/2006/documentManagement/types"/>
    <xsd:import namespace="http://schemas.microsoft.com/office/infopath/2007/PartnerControls"/>
    <xsd:element name="DNB-AuteurFix" ma:index="5" nillable="true" ma:displayName="Author" ma:SearchPeopleOnly="false" ma:internalName="DNB_x002d_AuteurFix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NB-Ontvanger" ma:index="6" nillable="true" ma:displayName="Recipient" ma:SearchPeopleOnly="false" ma:internalName="DNB_x002d_Ontvang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NB-CCOntvanger" ma:index="7" nillable="true" ma:displayName="CC Recipient" ma:SearchPeopleOnly="false" ma:internalName="DNB_x002d_CCOntvang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NB-Opmerkingen" ma:index="8" nillable="true" ma:displayName="Remarks" ma:hidden="true" ma:internalName="DNB_x002d_Opmerkingen">
      <xsd:simpleType>
        <xsd:restriction base="dms:Note"/>
      </xsd:simpleType>
    </xsd:element>
    <xsd:element name="DNB-Sjabloon" ma:index="9" nillable="true" ma:displayName="Sjabloon" ma:hidden="true" ma:internalName="DNB_x002d_Sjabloon">
      <xsd:simpleType>
        <xsd:restriction base="dms:Text"/>
      </xsd:simpleType>
    </xsd:element>
    <xsd:element name="EmTo" ma:index="10" nillable="true" ma:displayName="E-mail To" ma:hidden="true" ma:internalName="EmTo">
      <xsd:simpleType>
        <xsd:restriction base="dms:Note">
          <xsd:maxLength value="255"/>
        </xsd:restriction>
      </xsd:simpleType>
    </xsd:element>
    <xsd:element name="EmFromName" ma:index="11" nillable="true" ma:displayName="E-mail From" ma:hidden="true" ma:internalName="EmFromName">
      <xsd:simpleType>
        <xsd:restriction base="dms:Text"/>
      </xsd:simpleType>
    </xsd:element>
    <xsd:element name="EmCC" ma:index="12" nillable="true" ma:displayName="E-mail CC" ma:hidden="true" ma:internalName="EmCC">
      <xsd:simpleType>
        <xsd:restriction base="dms:Note">
          <xsd:maxLength value="255"/>
        </xsd:restriction>
      </xsd:simpleType>
    </xsd:element>
    <xsd:element name="EmDate" ma:index="13" nillable="true" ma:displayName="E-mail Date" ma:hidden="true" ma:internalName="EmDate">
      <xsd:simpleType>
        <xsd:restriction base="dms:DateTime"/>
      </xsd:simpleType>
    </xsd:element>
    <xsd:element name="EmAttachCount" ma:index="14" nillable="true" ma:displayName="E-mail Attachment Count" ma:hidden="true" ma:internalName="EmAttachCount">
      <xsd:simpleType>
        <xsd:restriction base="dms:Text"/>
      </xsd:simpleType>
    </xsd:element>
    <xsd:element name="EmAttachmentNames" ma:index="15" nillable="true" ma:displayName="E-mail Attachment Names" ma:hidden="true" ma:internalName="EmAttachmentNames">
      <xsd:simpleType>
        <xsd:restriction base="dms:Note">
          <xsd:maxLength value="255"/>
        </xsd:restriction>
      </xsd:simpleType>
    </xsd:element>
    <xsd:element name="DNB-Distributie" ma:index="16" nillable="true" ma:displayName="Distributie" ma:default="False" ma:internalName="DNB_x002d_Distributie">
      <xsd:simpleType>
        <xsd:restriction base="dms:Boolean"/>
      </xsd:simpleType>
    </xsd:element>
    <xsd:element name="fad229a51b924077bad6f12c552b436b" ma:index="17" ma:taxonomy="true" ma:internalName="DNB_x002d_SecurityLevel_TaxHTField0" ma:taxonomyFieldName="DNB_x002d_SecurityLevel" ma:displayName="Confidentiality" ma:fieldId="{fad229a5-1b92-4077-bad6-f12c552b436b}" ma:sspId="1e3213a6-3d3a-4fd1-b2e1-5dac641bbf5e" ma:termSetId="d600dd74-336e-46fc-bce3-731836ca17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47aae0ad2f4ff5acdc41f964aa5af6" ma:index="19" nillable="true" ma:taxonomy="true" ma:internalName="DNB_x002d_Afdeling_TaxHTField0" ma:taxonomyFieldName="DNB_x002d_Afdeling" ma:displayName="Department" ma:fieldId="{8647aae0-ad2f-4ff5-acdc-41f964aa5af6}" ma:sspId="1e3213a6-3d3a-4fd1-b2e1-5dac641bbf5e" ma:termSetId="f1bb8585-b79d-427a-822a-3c18649c7534" ma:anchorId="b61b89a1-fb9f-476c-9b0d-f5c5c893d3bc" ma:open="false" ma:isKeyword="false">
      <xsd:complexType>
        <xsd:sequence>
          <xsd:element ref="pc:Terms" minOccurs="0" maxOccurs="1"/>
        </xsd:sequence>
      </xsd:complexType>
    </xsd:element>
    <xsd:element name="id6c789cff804afba200fcd377146773" ma:index="21" nillable="true" ma:taxonomy="true" ma:internalName="DNB_x002d_Divisie_TaxHTField0" ma:taxonomyFieldName="DNB_x002d_Divisie" ma:displayName="Division" ma:fieldId="{2d6c789c-ff80-4afb-a200-fcd377146773}" ma:sspId="1e3213a6-3d3a-4fd1-b2e1-5dac641bbf5e" ma:termSetId="f1bb8585-b79d-427a-822a-3c18649c7534" ma:anchorId="b61b89a1-fb9f-476c-9b0d-f5c5c893d3bc" ma:open="false" ma:isKeyword="false">
      <xsd:complexType>
        <xsd:sequence>
          <xsd:element ref="pc:Terms" minOccurs="0" maxOccurs="1"/>
        </xsd:sequence>
      </xsd:complexType>
    </xsd:element>
    <xsd:element name="oad32f0385ad4870b0ad87bfeb983764" ma:index="29" ma:taxonomy="true" ma:internalName="DNB_x002d_Taaklabel_TaxHTField0" ma:taxonomyFieldName="DNB_x002d_Taaklabel" ma:displayName="DNB Label" ma:default="" ma:fieldId="{8ad32f03-85ad-4870-b0ad-87bfeb983764}" ma:taxonomyMulti="true" ma:sspId="1e3213a6-3d3a-4fd1-b2e1-5dac641bbf5e" ma:termSetId="090b21a2-0fe0-4d6c-a6c2-301ed207ecf5" ma:anchorId="b9ff3c53-c7e1-48e6-b29a-e97d284428c3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b39cc-0e69-4665-8db4-7ab582043597" elementFormDefault="qualified">
    <xsd:import namespace="http://schemas.microsoft.com/office/2006/documentManagement/types"/>
    <xsd:import namespace="http://schemas.microsoft.com/office/infopath/2007/PartnerControls"/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0" nillable="true" ma:displayName="Taxonomy Catch All Column" ma:hidden="true" ma:list="{9e916385-b465-45a7-8704-6e0fb0dec28f}" ma:internalName="TaxCatchAll" ma:showField="CatchAllData" ma:web="1bf9177b-e08e-47e7-96e1-f4690062f1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9e916385-b465-45a7-8704-6e0fb0dec28f}" ma:internalName="TaxCatchAllLabel" ma:readOnly="true" ma:showField="CatchAllDataLabel" ma:web="1bf9177b-e08e-47e7-96e1-f4690062f1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ad229a51b924077bad6f12c552b436b xmlns="1bf9177b-e08e-47e7-96e1-f4690062f1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DNB-RESTRICTED</TermName>
          <TermId xmlns="http://schemas.microsoft.com/office/infopath/2007/PartnerControls">c01d8a4b-14ee-4ab1-91b8-1b231009c537</TermId>
        </TermInfo>
      </Terms>
    </fad229a51b924077bad6f12c552b436b>
    <o647aae0ad2f4ff5acdc41f964aa5af6 xmlns="1bf9177b-e08e-47e7-96e1-f4690062f18e">
      <Terms xmlns="http://schemas.microsoft.com/office/infopath/2007/PartnerControls"/>
    </o647aae0ad2f4ff5acdc41f964aa5af6>
    <DNB-CCOntvanger xmlns="1bf9177b-e08e-47e7-96e1-f4690062f18e">
      <UserInfo>
        <DisplayName/>
        <AccountId xsi:nil="true"/>
        <AccountType/>
      </UserInfo>
    </DNB-CCOntvanger>
    <DNB-Ontvanger xmlns="1bf9177b-e08e-47e7-96e1-f4690062f18e">
      <UserInfo>
        <DisplayName/>
        <AccountId xsi:nil="true"/>
        <AccountType/>
      </UserInfo>
    </DNB-Ontvanger>
    <DNB-Opmerkingen xmlns="1bf9177b-e08e-47e7-96e1-f4690062f18e" xsi:nil="true"/>
    <TaxCatchAll xmlns="c73b39cc-0e69-4665-8db4-7ab582043597">
      <Value>216</Value>
      <Value>7</Value>
      <Value>59</Value>
      <Value>8</Value>
      <Value>3</Value>
    </TaxCatchAll>
    <EmCC xmlns="1bf9177b-e08e-47e7-96e1-f4690062f18e" xsi:nil="true"/>
    <DNB-AuteurFix xmlns="1bf9177b-e08e-47e7-96e1-f4690062f18e">
      <UserInfo>
        <DisplayName/>
        <AccountId xsi:nil="true"/>
        <AccountType/>
      </UserInfo>
    </DNB-AuteurFix>
    <DNB-Distributie xmlns="1bf9177b-e08e-47e7-96e1-f4690062f18e">false</DNB-Distributie>
    <EmAttachCount xmlns="1bf9177b-e08e-47e7-96e1-f4690062f18e" xsi:nil="true"/>
    <id6c789cff804afba200fcd377146773 xmlns="1bf9177b-e08e-47e7-96e1-f4690062f1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Toezicht Verzekeraars</TermName>
          <TermId xmlns="http://schemas.microsoft.com/office/infopath/2007/PartnerControls">ce62d30e-8253-404d-8999-47fc7e33d04f</TermId>
        </TermInfo>
      </Terms>
    </id6c789cff804afba200fcd377146773>
    <oad32f0385ad4870b0ad87bfeb983764 xmlns="1bf9177b-e08e-47e7-96e1-f4690062f1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Aankondiging onderzoek</TermName>
          <TermId xmlns="http://schemas.microsoft.com/office/infopath/2007/PartnerControls">5e72622a-e069-4a9a-96cd-93763e5879c1</TermId>
        </TermInfo>
      </Terms>
    </oad32f0385ad4870b0ad87bfeb983764>
    <EmAttachmentNames xmlns="1bf9177b-e08e-47e7-96e1-f4690062f18e" xsi:nil="true"/>
    <EmTo xmlns="1bf9177b-e08e-47e7-96e1-f4690062f18e" xsi:nil="true"/>
    <EmDate xmlns="1bf9177b-e08e-47e7-96e1-f4690062f18e" xsi:nil="true"/>
    <DNB-Sjabloon xmlns="1bf9177b-e08e-47e7-96e1-f4690062f18e" xsi:nil="true"/>
    <EmFromName xmlns="1bf9177b-e08e-47e7-96e1-f4690062f18e" xsi:nil="true"/>
    <_dlc_DocId xmlns="c73b39cc-0e69-4665-8db4-7ab582043597">T039-1004805266-15</_dlc_DocId>
    <_dlc_DocIdUrl xmlns="c73b39cc-0e69-4665-8db4-7ab582043597">
      <Url>https://tasks.sharepoint.dnb.nl/sites/tz-Onderzoeken/WinstgevendheidInkomensverzekeringen2020/_layouts/15/DocIdRedir.aspx?ID=T039-1004805266-15</Url>
      <Description>T039-1004805266-15</Description>
    </_dlc_DocIdUrl>
    <_dlc_DocIdPersistId xmlns="c73b39cc-0e69-4665-8db4-7ab582043597">true</_dlc_DocIdPersistI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EA04152-D50E-45BC-B9C7-3BABBB81CE3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1EC6969-3423-4B12-927F-DE61F2B418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f9177b-e08e-47e7-96e1-f4690062f18e"/>
    <ds:schemaRef ds:uri="c73b39cc-0e69-4665-8db4-7ab582043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6913DA-DC4A-4CA8-8950-855F21742E98}">
  <ds:schemaRefs>
    <ds:schemaRef ds:uri="http://purl.org/dc/elements/1.1/"/>
    <ds:schemaRef ds:uri="1bf9177b-e08e-47e7-96e1-f4690062f18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c73b39cc-0e69-4665-8db4-7ab582043597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353C907-3ADF-46E1-9A72-3894B5E0418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22FFC90-48AF-47E9-831C-98198032E2D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WGA-ERD Uitvraag 2020</vt:lpstr>
      <vt:lpstr>Data</vt:lpstr>
    </vt:vector>
  </TitlesOfParts>
  <Company>De Nederlandsche Bank N.V.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WGA-ERD Uitvraag 2020 - Excel - DEFINITIEF</dc:title>
  <dc:subject/>
  <dc:creator>Ypma, A. (Annelies) (TV_ECDB)</dc:creator>
  <cp:keywords/>
  <dc:description/>
  <cp:lastModifiedBy>Ypma, A. (Annelies) (TV_ECDB)</cp:lastModifiedBy>
  <cp:lastPrinted>2020-09-24T07:15:37Z</cp:lastPrinted>
  <dcterms:created xsi:type="dcterms:W3CDTF">2019-06-24T12:02:08Z</dcterms:created>
  <dcterms:modified xsi:type="dcterms:W3CDTF">2020-09-29T10:45:55Z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NB-SecurityLevel">
    <vt:lpwstr>8;#DNB-RESTRICTED|c01d8a4b-14ee-4ab1-91b8-1b231009c537</vt:lpwstr>
  </property>
  <property fmtid="{D5CDD505-2E9C-101B-9397-08002B2CF9AE}" pid="3" name="ContentTypeId">
    <vt:lpwstr>0x0101001A9AF98CE4D646E7BAD5E0A615FBC45700531684C5AA7845B1B8AD3BF3F8A4C4F8009EB536CD04A15840A1F46AC954D2EA74</vt:lpwstr>
  </property>
  <property fmtid="{D5CDD505-2E9C-101B-9397-08002B2CF9AE}" pid="4" name="nfb347e1221645fda76d4c48becd33cd">
    <vt:lpwstr>Lopend|9178452f-7c5d-4617-8a9d-cb6cbffbcbfc</vt:lpwstr>
  </property>
  <property fmtid="{D5CDD505-2E9C-101B-9397-08002B2CF9AE}" pid="5" name="_dlc_DocIdItemGuid">
    <vt:lpwstr>bb868da4-3563-4e41-9b9b-e9caef34d820</vt:lpwstr>
  </property>
  <property fmtid="{D5CDD505-2E9C-101B-9397-08002B2CF9AE}" pid="6" name="DNB-Divisie">
    <vt:lpwstr>59;#Toezicht Verzekeraars|ce62d30e-8253-404d-8999-47fc7e33d04f</vt:lpwstr>
  </property>
  <property fmtid="{D5CDD505-2E9C-101B-9397-08002B2CF9AE}" pid="7" name="DNB-Taaklabel">
    <vt:lpwstr>216;#Aankondiging onderzoek|5e72622a-e069-4a9a-96cd-93763e5879c1</vt:lpwstr>
  </property>
  <property fmtid="{D5CDD505-2E9C-101B-9397-08002B2CF9AE}" pid="8" name="DNB-Status">
    <vt:lpwstr>3;#Lopend|9178452f-7c5d-4617-8a9d-cb6cbffbcbfc</vt:lpwstr>
  </property>
  <property fmtid="{D5CDD505-2E9C-101B-9397-08002B2CF9AE}" pid="9" name="DNB-Afdeling">
    <vt:lpwstr/>
  </property>
  <property fmtid="{D5CDD505-2E9C-101B-9397-08002B2CF9AE}" pid="10" name="DNB-Sector_TaxHTField0">
    <vt:lpwstr>Verzekeraars|eaddc905-57f9-475c-85e5-1d9220894969</vt:lpwstr>
  </property>
  <property fmtid="{D5CDD505-2E9C-101B-9397-08002B2CF9AE}" pid="11" name="DNB-Sector1">
    <vt:lpwstr>7;#Verzekeraars|eaddc905-57f9-475c-85e5-1d9220894969</vt:lpwstr>
  </property>
</Properties>
</file>