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W:\Toezichtsuitvoering\RALM\P02 - Data\5 - Haalbaarheidstoets\"/>
    </mc:Choice>
  </mc:AlternateContent>
  <xr:revisionPtr revIDLastSave="0" documentId="13_ncr:1_{064D2E70-A67A-43B7-82E3-C171C25B8135}" xr6:coauthVersionLast="47" xr6:coauthVersionMax="47" xr10:uidLastSave="{00000000-0000-0000-0000-000000000000}"/>
  <workbookProtection workbookAlgorithmName="SHA-512" workbookHashValue="LAtWgFGRaXEZIRdNPC4v2cTkiG9ocQToqB1C/ojtPw24SqxLbQab/3wbvMLyJJXC0z+6vuXRYSLTC8mzouNRaw==" workbookSaltValue="gOu79ZAI7hOL5EhBbXIXlw==" workbookSpinCount="100000" lockStructure="1"/>
  <bookViews>
    <workbookView xWindow="-120" yWindow="-120" windowWidth="51840" windowHeight="21120" tabRatio="718" xr2:uid="{00000000-000D-0000-FFFF-FFFF00000000}"/>
  </bookViews>
  <sheets>
    <sheet name="Vragenlijst" sheetId="1" r:id="rId1"/>
    <sheet name="Pensioenresultaat percentielen" sheetId="2" r:id="rId2"/>
    <sheet name="Pensioenresultaat scenarios" sheetId="3" r:id="rId3"/>
    <sheet name="Bestandsontwikkeling" sheetId="4" r:id="rId4"/>
    <sheet name="HB-sjabloon" sheetId="5" r:id="rId5"/>
  </sheets>
  <definedNames>
    <definedName name="_xlnm._FilterDatabase" localSheetId="0" hidden="1">Vragenlijst!$A$24:$B$76</definedName>
    <definedName name="_xlnm.Print_Area" localSheetId="3">Bestandsontwikkeling!$A$1:$G$16</definedName>
    <definedName name="_xlnm.Print_Area" localSheetId="4">'HB-sjabloon'!$A$1:$U$22</definedName>
    <definedName name="_xlnm.Print_Area" localSheetId="1">'Pensioenresultaat percentielen'!$A$1:$O$19</definedName>
    <definedName name="_xlnm.Print_Area" localSheetId="2">'Pensioenresultaat scenarios'!$A$1:$I$18</definedName>
    <definedName name="_xlnm.Print_Area" localSheetId="0">Vragenlijst!$A$1:$F$76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 r="B13" i="5" s="1"/>
  <c r="B14" i="5" s="1"/>
  <c r="B15" i="5" s="1"/>
  <c r="B16" i="5" s="1"/>
  <c r="B17" i="5" s="1"/>
  <c r="B18" i="5" s="1"/>
  <c r="B19" i="5" s="1"/>
  <c r="B20" i="5" s="1"/>
  <c r="B21" i="5" s="1"/>
  <c r="B10" i="4"/>
  <c r="B38" i="1"/>
  <c r="B39" i="1" l="1"/>
  <c r="B16" i="4" l="1"/>
  <c r="B15" i="4"/>
  <c r="B14" i="4"/>
  <c r="B13" i="4"/>
  <c r="B12" i="4"/>
  <c r="B11" i="4"/>
  <c r="R29" i="2" l="1"/>
  <c r="R30" i="2"/>
  <c r="B5" i="2" l="1"/>
  <c r="B22" i="5"/>
  <c r="J12" i="5"/>
  <c r="C13" i="5" s="1"/>
  <c r="J13" i="5" l="1"/>
  <c r="C14" i="5" s="1"/>
  <c r="J14" i="5" l="1"/>
  <c r="C15" i="5" s="1"/>
  <c r="J15" i="5" l="1"/>
  <c r="C16" i="5" s="1"/>
  <c r="J16" i="5" l="1"/>
  <c r="C17" i="5" s="1"/>
  <c r="J17" i="5" l="1"/>
  <c r="C18" i="5" s="1"/>
  <c r="J18" i="5" l="1"/>
  <c r="C19" i="5" s="1"/>
  <c r="J19" i="5" l="1"/>
  <c r="C20" i="5" s="1"/>
  <c r="J20" i="5" l="1"/>
  <c r="C21" i="5" s="1"/>
  <c r="J21" i="5" l="1"/>
  <c r="C22" i="5" s="1"/>
  <c r="J22" i="5" s="1"/>
</calcChain>
</file>

<file path=xl/sharedStrings.xml><?xml version="1.0" encoding="utf-8"?>
<sst xmlns="http://schemas.openxmlformats.org/spreadsheetml/2006/main" count="264" uniqueCount="193">
  <si>
    <t>1. Algemene gegevens</t>
  </si>
  <si>
    <t>Nr</t>
  </si>
  <si>
    <t>Vraag</t>
  </si>
  <si>
    <t>Antwoord</t>
  </si>
  <si>
    <t>1.1</t>
  </si>
  <si>
    <t>Welke organisatie heeft de haalbaarheidstoets uitgevoerd?</t>
  </si>
  <si>
    <t>1.2</t>
  </si>
  <si>
    <t>1.3</t>
  </si>
  <si>
    <t>Ja/ Nee</t>
  </si>
  <si>
    <t>Toelichting</t>
  </si>
  <si>
    <t>Getal</t>
  </si>
  <si>
    <t>2. Ondergrenzen</t>
  </si>
  <si>
    <t>Wetsverwijzing</t>
  </si>
  <si>
    <t>2.1</t>
  </si>
  <si>
    <t>Passen de in de haalbaarheidstoets gekozen kwantitatieve ondergrenzen binnen de risicohouding van het fonds (voor de lange termijn)?</t>
  </si>
  <si>
    <t>Artikel 1a lid 2 Besluit FTK (risicohouding)</t>
  </si>
  <si>
    <t>2.2</t>
  </si>
  <si>
    <t>2.3</t>
  </si>
  <si>
    <t>3. Governance</t>
  </si>
  <si>
    <t>3.1</t>
  </si>
  <si>
    <t>3.2</t>
  </si>
  <si>
    <t>4.1</t>
  </si>
  <si>
    <t>4.2</t>
  </si>
  <si>
    <t xml:space="preserve">Worden in de haalbaarheidstoets kalenderjaren gehanteerd? </t>
  </si>
  <si>
    <t>4.4</t>
  </si>
  <si>
    <t>4.5</t>
  </si>
  <si>
    <t>4.6</t>
  </si>
  <si>
    <t>4.7</t>
  </si>
  <si>
    <t>Worden voor de berekening van het pensioenresultaat de verwachte uitkeringen gecorrigeerd voor de scenarioprijsinflatie?</t>
  </si>
  <si>
    <t>4.8</t>
  </si>
  <si>
    <t>5. Berekening (beleid)</t>
  </si>
  <si>
    <t>5.1</t>
  </si>
  <si>
    <t>Is de gehele financiële opzet (beleggingsbeleid, premiebeleid en indexatiebeleid) gemodelleerd conform de ABTN in de haalbaarheidstoets?</t>
  </si>
  <si>
    <t>Indien Nee, toelichting</t>
  </si>
  <si>
    <t>5.2</t>
  </si>
  <si>
    <t>Indien Ja, toelichting</t>
  </si>
  <si>
    <t>5.4</t>
  </si>
  <si>
    <t>5.5</t>
  </si>
  <si>
    <t>5.8</t>
  </si>
  <si>
    <t>5.9</t>
  </si>
  <si>
    <t>Hoe is het rendement op vastrentende waarden berekend?</t>
  </si>
  <si>
    <t>Hoe zijn de  implied volatilities voor swaptions en aandelen derivaten gemodelleerd?</t>
  </si>
  <si>
    <t>6. Berekening (aannames)</t>
  </si>
  <si>
    <t>6.1</t>
  </si>
  <si>
    <t>6.2</t>
  </si>
  <si>
    <t>6.3</t>
  </si>
  <si>
    <t>6.4</t>
  </si>
  <si>
    <t>6.5</t>
  </si>
  <si>
    <t>6.6</t>
  </si>
  <si>
    <t>6.7</t>
  </si>
  <si>
    <t>6.8</t>
  </si>
  <si>
    <t>6.9</t>
  </si>
  <si>
    <t>6.10</t>
  </si>
  <si>
    <t>6.11</t>
  </si>
  <si>
    <t>Percentielen</t>
  </si>
  <si>
    <t>%</t>
  </si>
  <si>
    <t># actieven</t>
  </si>
  <si>
    <t># slapers</t>
  </si>
  <si>
    <t>Jaar</t>
  </si>
  <si>
    <t>Premie</t>
  </si>
  <si>
    <t>Uitkering</t>
  </si>
  <si>
    <t>Indexering/ korting</t>
  </si>
  <si>
    <t>Rentetermijn-structuur</t>
  </si>
  <si>
    <t>Over-rendement</t>
  </si>
  <si>
    <t>Overig</t>
  </si>
  <si>
    <t>Indexatie actieven</t>
  </si>
  <si>
    <t>Indexatie inactieven</t>
  </si>
  <si>
    <t>Meetkundig-beleggings-rendement</t>
  </si>
  <si>
    <t>M1 </t>
  </si>
  <si>
    <t>M2 </t>
  </si>
  <si>
    <t>M3 </t>
  </si>
  <si>
    <t>M4</t>
  </si>
  <si>
    <t>M5</t>
  </si>
  <si>
    <t>M6</t>
  </si>
  <si>
    <t>Delta %-punt</t>
  </si>
  <si>
    <t>Heeft het fonds  naar verwachting voldoende herstelcapaciteit om vanuit de situatie dat aan de vereisten voor het minimaal vereist eigen vermogen wordt voldaan, binnen de looptijd van het herstelplan aan de vereisten voor het vereist eigen vermogen te voldoen?</t>
  </si>
  <si>
    <t>Zitten in het beleid zoals geformuleerd in de ABTN discretionaire bevoegdheden? En zo ja, hoe zijn deze gemodelleerd?</t>
  </si>
  <si>
    <t>Hoe hebt u gecontroleerd dat eventuele vereenvoudigingen geen substantieel effect hebben op de uitkomsten van de haalbaarheidstoets?</t>
  </si>
  <si>
    <t>Toelichting:</t>
  </si>
  <si>
    <t>Fondsnaam</t>
  </si>
  <si>
    <t>Fondsnummer</t>
  </si>
  <si>
    <t>ja /nee</t>
  </si>
  <si>
    <t>Aanvullende cijfers gevraagd, zie tabblad</t>
  </si>
  <si>
    <t>Artikel 22 lid 3 sub a Besluit FTK (haalbaarheidstoets)</t>
  </si>
  <si>
    <t>Artikel 22 lid 3 sub d Besluit FTK (haalbaarheidstoets)</t>
  </si>
  <si>
    <t xml:space="preserve">Heeft het fonds procedures vastgelegd voor de uitvoering, vaststelling en verantwoording van de haalbaarheidstoets? Het gaat daarbij om de procedures ten aanzien van de besluitvorming over de ondergrenzen die worden gehanteerd in de haalbaarheidstoets, de verantwoording aan het verantwoordingsorgaan en het overleg met sociale partners indien de ondergrenzen worden overschreden. </t>
  </si>
  <si>
    <t>Artikel 30c lid 4 Regeling Pw (Normen haalbaarheidstoets)</t>
  </si>
  <si>
    <t xml:space="preserve">Zo ja, in welk document? </t>
  </si>
  <si>
    <t xml:space="preserve">Heeft het fonds deze procedures gehanteerd? </t>
  </si>
  <si>
    <t xml:space="preserve">Artikel 30c lid 4 regeling Pw (Normen haalbaarheidstoets)
</t>
  </si>
  <si>
    <t xml:space="preserve">Artikel 30c lid 4 Regeling Pw (Normen haalbaarheidstoets)
</t>
  </si>
  <si>
    <t>Is het premiebeleid over de gehele berekeningshorizon voldoende realistisch en haalbaar?  (NB: Deze vraag wordt later wederom gesteld)</t>
  </si>
  <si>
    <t>Artikel 22 lid 3 sub b Besluit FTK (haalbaarheidstoets)</t>
  </si>
  <si>
    <t>Artikel 30 lid 5 Regeling Pw (haalbaarheidstoets)</t>
  </si>
  <si>
    <t xml:space="preserve">Artikel 22 lid 3 sub c Besluit FTK (haalbaarheidstoets)
</t>
  </si>
  <si>
    <t>Artikel 30b lid 1 Regeling Pw (Berekeningen haalbaarheidstoets)</t>
  </si>
  <si>
    <t>Is er een gedegen onderbouwing van de haalbaarheidstoets en biedt deze voldoende inzicht in onder meer de gebruikte gegevens, veronderstellingen, grondslagen en modellering?</t>
  </si>
  <si>
    <t>Artikel 30c lid 3 Regeling Pw (Normen haalbaarheidstoets)</t>
  </si>
  <si>
    <t>Bestandsontwikkeling</t>
  </si>
  <si>
    <t>Welke salarisontwikkeling wordt verondersteld? 
(Denk hierbij aan de algemene salarisstijging als gevolg van looninflatie maar ook de verandering van salaris door carrière.)</t>
  </si>
  <si>
    <t>VEV</t>
  </si>
  <si>
    <t>Salaris</t>
  </si>
  <si>
    <t xml:space="preserve">Hoe is het Vereist Eigen Vermogen berekend in de haalbaarheidstoets? </t>
  </si>
  <si>
    <t>Vertaling naar startbalans</t>
  </si>
  <si>
    <t>Pensioenopbouw</t>
  </si>
  <si>
    <t>Wordt er in de modellering rekening gehouden met een vaste of variabele pensioenrichtleeftijd?</t>
  </si>
  <si>
    <t>Hoe is verloop van de franchise gemodelleerd?</t>
  </si>
  <si>
    <t>financiële opzet</t>
  </si>
  <si>
    <t>Vereenvoudigingen</t>
  </si>
  <si>
    <t>Premiebeleid</t>
  </si>
  <si>
    <t>Beleggingsbeleid</t>
  </si>
  <si>
    <t xml:space="preserve"> </t>
  </si>
  <si>
    <t xml:space="preserve">De gele cellen moeten worden ingevuld. Het is niet de bedoeling dat u wijzigingen aanbrengt in de opzet of opmaak van het excelsjabloon en de naam van het tabblad mag niet aangepast worden. </t>
  </si>
  <si>
    <t>Het doel van dit tabblad is om inzicht te krijgen in de bestandsontwikkeling van uw fonds</t>
  </si>
  <si>
    <t>Fonds</t>
  </si>
  <si>
    <t xml:space="preserve">Het doel van dit tabblad is om vast te stellen of haalbaarheidstoets correct is uitgevoerd.  </t>
  </si>
  <si>
    <t xml:space="preserve">Pensioenresultaat scenario's </t>
  </si>
  <si>
    <t>Vragenlijst</t>
  </si>
  <si>
    <t>Is het verwachte pensioenresultaat op fondsniveau boven de door het fonds gekozen ondergrens voor dit pensioenresultaat?</t>
  </si>
  <si>
    <t>Is het pensioenresultaat op fondsniveau in het slechtweerscenario binnen de door het fonds vastgestelde maximale afwijking van het verwachte pensioenresultaat op fondsniveau?</t>
  </si>
  <si>
    <t>Voldaan</t>
  </si>
  <si>
    <t>3.3</t>
  </si>
  <si>
    <t>Hoe heeft het pensioenfonds gecontroleerd dat de haalbaarheidstoets correct is uitgevoerd?</t>
  </si>
  <si>
    <t>5.3</t>
  </si>
  <si>
    <t>5.6</t>
  </si>
  <si>
    <t>5.7</t>
  </si>
  <si>
    <t>Wordt er rekening gehouden met waardeoverdrachten bij in- en uitstroom?  En zo ja, hoe?</t>
  </si>
  <si>
    <t>Hoe is de in- en uitstroom van deelnemers gemodelleerd?</t>
  </si>
  <si>
    <t>Hoe is de mapping van de werkelijke assets gemaakt naar de beginbalans van de haalbaarheidstoets?</t>
  </si>
  <si>
    <t>Zijn er vereenvoudigingen gemaakt in de modellering? Zo ja, licht toe. (Te denken is aan vereenvoudigingen van de indexatieregel, van het herstelplan, e.d.)</t>
  </si>
  <si>
    <t>Scenario's</t>
  </si>
  <si>
    <r>
      <t>• Pensioenresultaat voor 6 leeftijden en totaal voor 9 percentielen, zie tabblad</t>
    </r>
    <r>
      <rPr>
        <sz val="11"/>
        <color theme="1"/>
        <rFont val="Calibri"/>
        <family val="2"/>
        <scheme val="minor"/>
      </rPr>
      <t xml:space="preserve"> Pensioenresultaat percentielen
• Pensioenresultaat voor 6 leeftijden en totaal voor vijftal scenario's , zie tabblad Pensioenresultaat scenario's
• Aantal deelnemers opgesplitst naar actieven, slapers en gepensioneerden per 10 kalenderjaren , zie tabblad Bestandsontwikkeling</t>
    </r>
  </si>
  <si>
    <t># gepensioneerden</t>
  </si>
  <si>
    <t>gem lft actieven</t>
  </si>
  <si>
    <t xml:space="preserve">In de onderstaande tabel verwachten wij dat u de aantallen deelnemers van het begin van 7 prognosejaren opneemt gesplitst  naar actieven, slapers en gepensioneerden. Daarnaast dient u in deze tabel de gemiddelde leeftijd van actieve deelnemers aan het begin van die 7 prognosejaren op te nemen. 
</t>
  </si>
  <si>
    <t>Aan het begin van jaar</t>
  </si>
  <si>
    <t>Haalbaarheidstoets-sjabloon</t>
  </si>
  <si>
    <t>Het doel van ditsjabloon is dat het fonds laat zien dat het binnen de looptijd van het herstelplan voldoende herstelcapaciteit heeft om naar verwachting vanuit de situatie dat aan de vereisten voor het minimaal vereist eigen vermogen wordt voldaan aan de vereisten voor het vereist eigen vermogen te voldoen.</t>
  </si>
  <si>
    <t>Dekkings-graad ultimo</t>
  </si>
  <si>
    <t>Dekkings-graad primo</t>
  </si>
  <si>
    <t>Beleids-dekkings-graad ultimo</t>
  </si>
  <si>
    <t>Vereiste dekkings-graad (strategisch)</t>
  </si>
  <si>
    <t>1.4</t>
  </si>
  <si>
    <t>Op welke datum heeft u besloten een nieuwe pensioenregeling uit te voeren of een significante beleidswijziging door te voeren?</t>
  </si>
  <si>
    <t>1.5</t>
  </si>
  <si>
    <t>Omschrijf de nieuwe pensioenregeling of de significante beleidswijziging.</t>
  </si>
  <si>
    <t>Wat is de startbeleidsdekkingsgraad op de rapportagedatum waarmee de haalbaarheidstoets vanuit de feitelijke financiële positie  is berekend?</t>
  </si>
  <si>
    <t>Wat is de startbeleidsdekkingsgraad op de rapportagedatum waarmee de haalbaarheidstoets vanuit de positie waar aan de vereisten van het vereist eigen vermogen wordt voldaan,  is berekend?</t>
  </si>
  <si>
    <t xml:space="preserve">Wat is de rapportagedatum? </t>
  </si>
  <si>
    <r>
      <rPr>
        <sz val="11"/>
        <color theme="1"/>
        <rFont val="Calibri"/>
        <family val="2"/>
        <scheme val="minor"/>
      </rPr>
      <t>Hoe hoog is de pensioenopbouw op de rapportagedatum als percentage van het pensioengevend salaris (opbouwpercentage)?</t>
    </r>
    <r>
      <rPr>
        <sz val="11"/>
        <color rgb="FFFF0000"/>
        <rFont val="Calibri"/>
        <family val="2"/>
        <scheme val="minor"/>
      </rPr>
      <t xml:space="preserve"> </t>
    </r>
  </si>
  <si>
    <t>• Maximale premie, zie vraag 5.6</t>
  </si>
  <si>
    <t>• Herstelsjabloon, zie tabblad Herstelsjabloon</t>
  </si>
  <si>
    <t xml:space="preserve">Is de rapportagedatum 1 januari? </t>
  </si>
  <si>
    <t xml:space="preserve">Artikel 30a lid 1/2 sub c Regeling Pw (Uitvoering haalbaarheidstoets) 
</t>
  </si>
  <si>
    <t xml:space="preserve">Artikel 30a lid 1/2 sub a Regeling Pw (Uitvoering haalbaarheidstoets) </t>
  </si>
  <si>
    <t>4.3</t>
  </si>
  <si>
    <t>Is het een rapportage van de jaarlijkse haalbaarheidstoets of van een aanvangshaalbaarheidstoets?</t>
  </si>
  <si>
    <t>2.4</t>
  </si>
  <si>
    <t>Artikel 22 lid 6 Besluit FTK (haalbaarheidstoets)</t>
  </si>
  <si>
    <t xml:space="preserve">Het doel van de vragenlijst is tweeledig. Enerzijds bieden de gestelde vragen u inzicht in de wettelijke vereisten van haalbaarheidstoets met de verwijzing naar de bij behorende wetsartikelen (vragen 1.1 t/m 4.8). Bij sommige van deze vragen wordt de koppeling gemaakt met de gevraagde cijferreeksen (zie kolom Aanvullende cijfers gevraagd). De toelichting hierover leest u op de volgende tabbladen. 
Anderzijds krijgen wij van u informatie die ons in staat stelt om vast te stellen of haalbaarheidstoets correct is uitgevoerd en hoe sommige elementen van de haalbaarheidstoets gemodelleerd zijn (vragen 5.1 t/m 6.11). In sommige gevallen vragen wij u om een toelichting te geven. Deze vragen zijn bedoeld om inzicht te geven in de overwegingen en de gemaakte keuzes van een pensioenfonds. </t>
  </si>
  <si>
    <t>4. Berekening (algemeen)</t>
  </si>
  <si>
    <t>Vastgestelde Ondergrenzen</t>
  </si>
  <si>
    <t>Vanuit Vereist Eigen Vermogen - Ondergrens bij verwacht pensioenresultaat op fondsniveau</t>
  </si>
  <si>
    <t>Vanuit feitelijke financiële positie - Ondergrens bij verwacht pensioenresultaat op fondsniveau</t>
  </si>
  <si>
    <t>Uitkomsten haalbaarheidstoets</t>
  </si>
  <si>
    <t>Vanuit Vereist Eigen Vermogen - Verwacht pensioenresultaat op fondsniveau</t>
  </si>
  <si>
    <t>Vanuit feitelijke financiële positie - Verwacht pensioenresultaat op fondsniveau</t>
  </si>
  <si>
    <t>Vanuit feitelijke financiële positie - Afwijking van pensioenresultaat op fondsniveau in slechtweerscenario</t>
  </si>
  <si>
    <t>Vanuit feitelijke financiële positie - Maximale afwijking van pensioenresultaat op fondsniveau in slechtweerscenario</t>
  </si>
  <si>
    <t>Tabel 1</t>
  </si>
  <si>
    <t>Tabel 2</t>
  </si>
  <si>
    <t>Tabel 3</t>
  </si>
  <si>
    <t>Let op: door het aanpassen van dit antwoord zal de tekst in een aantal cellen grijs en doorgestreept worden, deze vragen hoeft u niet in te vullen.</t>
  </si>
  <si>
    <t>Maak keuze</t>
  </si>
  <si>
    <t xml:space="preserve">De gekleurde cellen moeten worden ingevuld. Het is niet de bedoeling dat u wijzigingen aanbrengt in de opzet of opmaak van het excelsjabloon en de naam van het tabblad mag niet aangepast worden. </t>
  </si>
  <si>
    <t>Dit bestand is een bijlage bij staat K702. Bij het invullen van deze staat dient u rekening te houden met het volgende. Alleen de blauwe velden (antwoord ja/nee) en gele velden (toelichting) zijn de invulvelden. Het is niet de bedoeling dat u wijzigingen aanbrengt in de opzet of opmaak van het excelsjabloon en de naam van het tabblad mag niet aangepast worden. Het bestand moet worden ingediend als excelbestand. Dit is in verband met de elektronische verwerking van alle ingediende bijlagen.</t>
  </si>
  <si>
    <t>dd-mm-jjjj</t>
  </si>
  <si>
    <t xml:space="preserve">In tabel 1 vult u het pensioenresultaat per geboortejaargroep en per percentiel in. Het uitgangspunt daarbij is de feitelijke financiële positie per 1 januari van het jaar van uitvoering. Tevens vermeldt u per percentiel het pensioenresultaat op fondsniveau.
De groen gekleurde cel is het verwacht pensioenresultaat op fondsniveau.
Het procentuele verschil tussen de groen gekleurde cel en de blauwe cel geeft de afwijking aan van het pensioenresultaat op fondsniveau in slechtweerscenario.
Deze getallen komen terug in tabel 3 met uitkomsten van de haalbaarheidstoets. </t>
  </si>
  <si>
    <r>
      <t>Het uitgangspunt is de feitelijke financiële situati</t>
    </r>
    <r>
      <rPr>
        <sz val="11"/>
        <rFont val="Calibri"/>
        <family val="2"/>
        <scheme val="minor"/>
      </rPr>
      <t>e per 1 januari van het jaar van uitvoering</t>
    </r>
    <r>
      <rPr>
        <sz val="11"/>
        <color theme="1"/>
        <rFont val="Calibri"/>
        <family val="2"/>
        <scheme val="minor"/>
      </rPr>
      <t>. In de onderstaande tabel vult u het pensioenresultaat van vijf door DNB aangereikte scenario's (uit de scenarioset die DNB beschikbaar heeft gesteld) voor 6 geboortejaargroepen in. Tevens vermeldt u per scenario het pensioenresultaat op fondsniveau.</t>
    </r>
  </si>
  <si>
    <t>leeftijd per 1 januari</t>
  </si>
  <si>
    <t xml:space="preserve">Artikel 30a lid 1/2 sub b Regeling Pw (Uitvoering haalbaarheidstoets) 
</t>
  </si>
  <si>
    <t>Indien het pensioenresultaat in 2.2 of 2.3 niet voldoet aan de ondergrenzen, is het fonds in gesprek getreden of gaat het fonds binnen afzienbare in gesprek met de sociale partners om te bezien of maatregelen genomen moeten worden?</t>
  </si>
  <si>
    <t>Wat is de maximale premie (uitgedrukt als percentage van de premiegrondslag) van alle scenario's en alle kalenderjaren? Past deze premiehoogte binnen de huidige financieringsafspraken? Zo nee, waarom is de aanname realistisch dat deze premiehoogte in de toekomst wel zal kunnen worden afgesproken?</t>
  </si>
  <si>
    <t>Komen premieterugstortingen voor in de uitgevoerde haalbaarheidstoets? Graag beide gevallen toelichten.</t>
  </si>
  <si>
    <t>Worden alle door het pensioenfonds uitgevoerde regelingen meegenomen in de haalbaarheidstoets? Zo nee, geef een toelichting. En hoe vertaalt dit zich naar de balans?</t>
  </si>
  <si>
    <t xml:space="preserve"> Is de eventuele instroom VPL gemodelleerd? Graag een toelichting.</t>
  </si>
  <si>
    <t>Jaartal</t>
  </si>
  <si>
    <t xml:space="preserve">In het kader van de aanvangshaalbaarheidstoets moet uw fonds laten zien dat het voldoende herstelcapaciteit heeft om naar verwachting vanuit de situatie dat aan de vereisten voor het minimaal vereist eigen vermogen wordt voldaan, binnen de looptijd van het herstelplan aan de vereisten voor het vereist eigen vermogen te voldoen. Hiertoe kan uw fonds volstaan met een deterministisch sjabloon dat conform de nieuwe herstelplansystematiek is ingevuld. Bij het invullen van het sjabloon dient u rekening te houden met de aanwijzingen behorende bij staat K502-1 (zie http://www.dnb.nl/statistiek/eline-dnb/pensioenfondsen/index.jsp ).  </t>
  </si>
  <si>
    <t>Komen bijstortingen voor in de uitgevoerde haalbaarheidstoets? Zo ja, wat is de hoogste bijstorting als % van de TV die voor komt?</t>
  </si>
  <si>
    <t>Kan er sprake zijn van korting op de jaarlijkse opbouw? Zo ja, wanneer is hier sprake van?</t>
  </si>
  <si>
    <t>6.12</t>
  </si>
  <si>
    <t>Is de pensioenopbouw constant door de tijd?</t>
  </si>
  <si>
    <t>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</si>
</sst>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24" x14ac:knownFonts="1">
    <font>
      <sz val="11"/>
      <color theme="1"/>
      <name val="Calibri"/>
      <family val="2"/>
      <scheme val="minor"/>
    </font>
    <font>
      <b/>
      <sz val="11"/>
      <color theme="1"/>
      <name val="Calibri"/>
      <family val="2"/>
      <scheme val="minor"/>
    </font>
    <font>
      <sz val="11"/>
      <color theme="0"/>
      <name val="Calibri"/>
      <family val="2"/>
      <scheme val="minor"/>
    </font>
    <font>
      <b/>
      <i/>
      <sz val="11"/>
      <color theme="1"/>
      <name val="Verdana"/>
      <family val="2"/>
    </font>
    <font>
      <sz val="8"/>
      <color theme="1"/>
      <name val="Calibri"/>
      <family val="2"/>
      <scheme val="minor"/>
    </font>
    <font>
      <b/>
      <sz val="12"/>
      <color theme="1"/>
      <name val="Verdana"/>
      <family val="2"/>
    </font>
    <font>
      <sz val="11"/>
      <color rgb="FF000000"/>
      <name val="Arial"/>
      <family val="2"/>
    </font>
    <font>
      <b/>
      <sz val="8"/>
      <color theme="1"/>
      <name val="Calibri"/>
      <family val="2"/>
      <scheme val="minor"/>
    </font>
    <font>
      <i/>
      <sz val="11"/>
      <color theme="1"/>
      <name val="Calibri"/>
      <family val="2"/>
      <scheme val="minor"/>
    </font>
    <font>
      <sz val="11"/>
      <name val="Times New Roman"/>
      <family val="1"/>
    </font>
    <font>
      <sz val="10"/>
      <name val="Arial"/>
      <family val="2"/>
    </font>
    <font>
      <sz val="9"/>
      <name val="Arial"/>
      <family val="2"/>
    </font>
    <font>
      <sz val="11"/>
      <color rgb="FFFF0000"/>
      <name val="Calibri"/>
      <family val="2"/>
      <scheme val="minor"/>
    </font>
    <font>
      <b/>
      <sz val="11"/>
      <color theme="1"/>
      <name val="Calibri"/>
      <family val="2"/>
    </font>
    <font>
      <sz val="11"/>
      <color theme="1"/>
      <name val="Calibri"/>
      <family val="2"/>
    </font>
    <font>
      <sz val="11"/>
      <color theme="1"/>
      <name val="Verdana"/>
      <family val="2"/>
    </font>
    <font>
      <sz val="8.5"/>
      <color theme="1"/>
      <name val="Verdana"/>
      <family val="2"/>
    </font>
    <font>
      <sz val="11"/>
      <name val="Calibri"/>
      <family val="2"/>
    </font>
    <font>
      <sz val="11"/>
      <color theme="1"/>
      <name val="Calibri"/>
      <family val="2"/>
      <scheme val="minor"/>
    </font>
    <font>
      <sz val="11"/>
      <name val="Calibri"/>
      <family val="2"/>
      <scheme val="minor"/>
    </font>
    <font>
      <b/>
      <sz val="11"/>
      <name val="Calibri"/>
      <family val="2"/>
      <scheme val="minor"/>
    </font>
    <font>
      <sz val="8"/>
      <name val="Calibri"/>
      <family val="2"/>
      <scheme val="minor"/>
    </font>
    <font>
      <b/>
      <u/>
      <sz val="11"/>
      <color theme="1"/>
      <name val="Calibri"/>
      <family val="2"/>
      <scheme val="minor"/>
    </font>
    <font>
      <i/>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CC"/>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9" fillId="0" borderId="0"/>
    <xf numFmtId="164" fontId="10" fillId="0" borderId="0" applyFont="0" applyFill="0" applyBorder="0" applyAlignment="0" applyProtection="0"/>
    <xf numFmtId="164" fontId="10" fillId="0" borderId="0" applyFont="0" applyFill="0" applyBorder="0" applyAlignment="0" applyProtection="0"/>
    <xf numFmtId="9" fontId="18" fillId="0" borderId="0" applyFont="0" applyFill="0" applyBorder="0" applyAlignment="0" applyProtection="0"/>
  </cellStyleXfs>
  <cellXfs count="151">
    <xf numFmtId="0" fontId="0" fillId="0" borderId="0" xfId="0"/>
    <xf numFmtId="0" fontId="1" fillId="2" borderId="0" xfId="0" applyFont="1" applyFill="1"/>
    <xf numFmtId="0" fontId="1" fillId="2" borderId="0" xfId="0" applyFont="1" applyFill="1" applyAlignment="1">
      <alignment horizontal="right"/>
    </xf>
    <xf numFmtId="0" fontId="0" fillId="2" borderId="0" xfId="0" applyFill="1"/>
    <xf numFmtId="0" fontId="0" fillId="2" borderId="0" xfId="0" applyFill="1" applyAlignment="1">
      <alignment horizontal="right"/>
    </xf>
    <xf numFmtId="0" fontId="0" fillId="2" borderId="2" xfId="0" applyFill="1" applyBorder="1" applyAlignment="1">
      <alignment horizontal="right"/>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right"/>
    </xf>
    <xf numFmtId="0" fontId="8" fillId="2" borderId="4" xfId="0" applyFont="1" applyFill="1" applyBorder="1" applyAlignment="1">
      <alignment horizontal="center"/>
    </xf>
    <xf numFmtId="0" fontId="8" fillId="2" borderId="2" xfId="0" applyFont="1" applyFill="1" applyBorder="1" applyAlignment="1">
      <alignment horizontal="center"/>
    </xf>
    <xf numFmtId="0" fontId="0" fillId="2" borderId="0" xfId="0" applyFill="1" applyAlignment="1">
      <alignment horizontal="left" wrapText="1"/>
    </xf>
    <xf numFmtId="0" fontId="1" fillId="2" borderId="4" xfId="0" applyFont="1" applyFill="1" applyBorder="1"/>
    <xf numFmtId="0" fontId="1" fillId="2" borderId="2" xfId="0" applyFont="1" applyFill="1" applyBorder="1"/>
    <xf numFmtId="0" fontId="3" fillId="2" borderId="0" xfId="0" applyFont="1" applyFill="1" applyAlignment="1">
      <alignment vertical="center"/>
    </xf>
    <xf numFmtId="0" fontId="4" fillId="2" borderId="0" xfId="0" applyFont="1" applyFill="1" applyAlignment="1">
      <alignment wrapText="1"/>
    </xf>
    <xf numFmtId="0" fontId="0" fillId="2" borderId="0" xfId="0" applyFill="1" applyAlignment="1">
      <alignment wrapText="1"/>
    </xf>
    <xf numFmtId="0" fontId="13" fillId="2" borderId="0" xfId="0" applyFont="1" applyFill="1" applyAlignment="1">
      <alignment vertical="center"/>
    </xf>
    <xf numFmtId="0" fontId="14" fillId="2" borderId="0" xfId="0" applyFont="1" applyFill="1"/>
    <xf numFmtId="0" fontId="15" fillId="2" borderId="0" xfId="0" applyFont="1" applyFill="1" applyAlignment="1">
      <alignment vertical="center" wrapText="1"/>
    </xf>
    <xf numFmtId="0" fontId="0" fillId="2" borderId="2" xfId="0" applyFill="1" applyBorder="1"/>
    <xf numFmtId="0" fontId="1" fillId="5" borderId="1" xfId="0" applyFont="1" applyFill="1" applyBorder="1" applyAlignment="1">
      <alignment horizontal="center" wrapText="1"/>
    </xf>
    <xf numFmtId="0" fontId="1" fillId="0" borderId="2" xfId="0" applyFont="1" applyBorder="1"/>
    <xf numFmtId="0" fontId="0" fillId="0" borderId="2" xfId="0" applyBorder="1"/>
    <xf numFmtId="0" fontId="0" fillId="2" borderId="3" xfId="0" applyFill="1" applyBorder="1" applyAlignment="1">
      <alignment wrapText="1"/>
    </xf>
    <xf numFmtId="0" fontId="0" fillId="0" borderId="2" xfId="0" applyBorder="1" applyAlignment="1">
      <alignment vertical="center"/>
    </xf>
    <xf numFmtId="0" fontId="0" fillId="2" borderId="3" xfId="0" applyFill="1" applyBorder="1" applyAlignment="1">
      <alignment vertical="center" wrapText="1"/>
    </xf>
    <xf numFmtId="0" fontId="0" fillId="2" borderId="0" xfId="0" applyFill="1" applyAlignment="1">
      <alignment vertical="center"/>
    </xf>
    <xf numFmtId="0" fontId="0" fillId="0" borderId="0" xfId="0" applyAlignment="1">
      <alignment vertical="center"/>
    </xf>
    <xf numFmtId="0" fontId="2" fillId="2" borderId="0" xfId="0" applyFont="1" applyFill="1"/>
    <xf numFmtId="0" fontId="5" fillId="2" borderId="0" xfId="0" applyFont="1" applyFill="1" applyAlignment="1">
      <alignment vertical="center"/>
    </xf>
    <xf numFmtId="0" fontId="6" fillId="2" borderId="0" xfId="0" applyFont="1" applyFill="1" applyAlignment="1">
      <alignment vertical="center" wrapText="1"/>
    </xf>
    <xf numFmtId="0" fontId="6" fillId="2" borderId="0" xfId="0" applyFont="1" applyFill="1" applyAlignment="1">
      <alignment vertical="center"/>
    </xf>
    <xf numFmtId="0" fontId="7" fillId="2" borderId="2" xfId="0" applyFont="1" applyFill="1" applyBorder="1" applyAlignment="1">
      <alignment wrapText="1"/>
    </xf>
    <xf numFmtId="0" fontId="0" fillId="2" borderId="3" xfId="0"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vertical="center" wrapText="1"/>
    </xf>
    <xf numFmtId="0" fontId="0" fillId="2" borderId="2" xfId="0" applyFill="1" applyBorder="1" applyAlignment="1">
      <alignment horizontal="left" vertical="center" wrapText="1"/>
    </xf>
    <xf numFmtId="0" fontId="14" fillId="2" borderId="0" xfId="0" applyFont="1" applyFill="1" applyAlignment="1">
      <alignment horizontal="center" wrapText="1"/>
    </xf>
    <xf numFmtId="0" fontId="1" fillId="2" borderId="0" xfId="0" applyFont="1" applyFill="1" applyAlignment="1">
      <alignment wrapText="1"/>
    </xf>
    <xf numFmtId="0" fontId="1" fillId="0" borderId="3" xfId="0" applyFont="1" applyBorder="1"/>
    <xf numFmtId="0" fontId="0" fillId="2" borderId="3" xfId="0" applyFill="1" applyBorder="1" applyAlignment="1">
      <alignment horizontal="left" wrapText="1"/>
    </xf>
    <xf numFmtId="0" fontId="0" fillId="2" borderId="2" xfId="0" applyFill="1" applyBorder="1" applyAlignment="1">
      <alignment wrapText="1"/>
    </xf>
    <xf numFmtId="0" fontId="0" fillId="2" borderId="5" xfId="0" applyFill="1" applyBorder="1" applyAlignment="1">
      <alignment wrapText="1"/>
    </xf>
    <xf numFmtId="0" fontId="12" fillId="2" borderId="3" xfId="0" applyFont="1" applyFill="1" applyBorder="1" applyAlignment="1">
      <alignment wrapText="1"/>
    </xf>
    <xf numFmtId="0" fontId="1" fillId="2" borderId="2" xfId="0" applyFont="1" applyFill="1" applyBorder="1" applyAlignment="1">
      <alignment horizontal="right" wrapText="1"/>
    </xf>
    <xf numFmtId="0" fontId="16" fillId="0" borderId="0" xfId="0" applyFont="1" applyAlignment="1">
      <alignment vertical="center"/>
    </xf>
    <xf numFmtId="0" fontId="1" fillId="6" borderId="1" xfId="0" applyFont="1" applyFill="1" applyBorder="1" applyAlignment="1">
      <alignment horizontal="center" wrapText="1"/>
    </xf>
    <xf numFmtId="0" fontId="1" fillId="6" borderId="4" xfId="0" applyFont="1" applyFill="1" applyBorder="1" applyAlignment="1">
      <alignment horizontal="center" wrapText="1"/>
    </xf>
    <xf numFmtId="0" fontId="14" fillId="2" borderId="0" xfId="0" applyFont="1" applyFill="1" applyAlignment="1">
      <alignment vertical="center" wrapText="1"/>
    </xf>
    <xf numFmtId="0" fontId="1" fillId="5" borderId="1" xfId="0" applyFont="1" applyFill="1" applyBorder="1" applyAlignment="1">
      <alignment horizontal="center"/>
    </xf>
    <xf numFmtId="0" fontId="1" fillId="5" borderId="4" xfId="0" applyFont="1" applyFill="1" applyBorder="1" applyAlignment="1">
      <alignment horizontal="center"/>
    </xf>
    <xf numFmtId="0" fontId="1" fillId="5" borderId="4" xfId="0" applyFont="1" applyFill="1" applyBorder="1" applyAlignment="1">
      <alignment horizontal="center" wrapText="1"/>
    </xf>
    <xf numFmtId="0" fontId="1" fillId="5" borderId="2" xfId="0" applyFont="1" applyFill="1" applyBorder="1" applyAlignment="1">
      <alignment horizontal="center" wrapText="1"/>
    </xf>
    <xf numFmtId="0" fontId="17" fillId="2" borderId="14" xfId="0" applyFont="1" applyFill="1" applyBorder="1" applyAlignment="1">
      <alignment horizontal="left" vertical="center" wrapText="1"/>
    </xf>
    <xf numFmtId="0" fontId="12" fillId="2" borderId="0" xfId="0" applyFont="1" applyFill="1" applyAlignment="1">
      <alignment vertical="center"/>
    </xf>
    <xf numFmtId="0" fontId="12" fillId="2" borderId="0" xfId="0" applyFont="1" applyFill="1"/>
    <xf numFmtId="0" fontId="12" fillId="2" borderId="0" xfId="0" applyFont="1" applyFill="1" applyAlignment="1">
      <alignment wrapText="1"/>
    </xf>
    <xf numFmtId="0" fontId="20" fillId="2" borderId="0" xfId="0" applyFont="1" applyFill="1"/>
    <xf numFmtId="0" fontId="19" fillId="2" borderId="0" xfId="0" applyFont="1" applyFill="1"/>
    <xf numFmtId="0" fontId="12" fillId="2" borderId="0" xfId="0" applyFont="1" applyFill="1" applyAlignment="1">
      <alignment vertical="top"/>
    </xf>
    <xf numFmtId="0" fontId="19" fillId="0" borderId="2" xfId="0" applyFont="1" applyBorder="1" applyAlignment="1">
      <alignment vertical="center"/>
    </xf>
    <xf numFmtId="0" fontId="19" fillId="2" borderId="3" xfId="0" applyFont="1" applyFill="1" applyBorder="1" applyAlignment="1">
      <alignment vertical="center" wrapText="1"/>
    </xf>
    <xf numFmtId="0" fontId="21" fillId="2" borderId="3" xfId="0" applyFont="1" applyFill="1" applyBorder="1" applyAlignment="1">
      <alignment vertical="center" wrapText="1"/>
    </xf>
    <xf numFmtId="0" fontId="17" fillId="2" borderId="0" xfId="0" applyFont="1" applyFill="1" applyAlignment="1">
      <alignment horizontal="left" vertical="center" wrapText="1"/>
    </xf>
    <xf numFmtId="0" fontId="19" fillId="2" borderId="14" xfId="0" applyFont="1" applyFill="1" applyBorder="1"/>
    <xf numFmtId="0" fontId="20" fillId="0" borderId="2" xfId="1" applyFont="1" applyBorder="1" applyAlignment="1">
      <alignment horizontal="center"/>
    </xf>
    <xf numFmtId="0" fontId="20" fillId="0" borderId="2" xfId="1" applyFont="1" applyBorder="1" applyAlignment="1">
      <alignment horizontal="center" wrapText="1"/>
    </xf>
    <xf numFmtId="0" fontId="20" fillId="0" borderId="3" xfId="1" applyFont="1" applyBorder="1" applyAlignment="1">
      <alignment horizontal="center" wrapText="1"/>
    </xf>
    <xf numFmtId="0" fontId="20" fillId="0" borderId="2" xfId="1" applyFont="1" applyBorder="1" applyAlignment="1">
      <alignment horizontal="center" vertical="top" wrapText="1"/>
    </xf>
    <xf numFmtId="0" fontId="19" fillId="0" borderId="2" xfId="1" applyFont="1" applyBorder="1"/>
    <xf numFmtId="0" fontId="19" fillId="0" borderId="2" xfId="1" applyFont="1" applyBorder="1" applyAlignment="1">
      <alignment horizontal="center" wrapText="1"/>
    </xf>
    <xf numFmtId="0" fontId="19" fillId="2" borderId="3" xfId="0" applyFont="1" applyFill="1" applyBorder="1" applyAlignment="1">
      <alignment horizontal="left" vertical="center" wrapText="1"/>
    </xf>
    <xf numFmtId="0" fontId="0" fillId="2" borderId="15" xfId="0" applyFill="1" applyBorder="1"/>
    <xf numFmtId="0" fontId="0" fillId="2" borderId="14" xfId="0" applyFill="1" applyBorder="1" applyAlignment="1">
      <alignment wrapText="1"/>
    </xf>
    <xf numFmtId="0" fontId="14" fillId="2" borderId="15" xfId="0" applyFont="1" applyFill="1" applyBorder="1" applyAlignment="1">
      <alignment horizontal="center" wrapText="1"/>
    </xf>
    <xf numFmtId="0" fontId="19" fillId="2" borderId="3" xfId="0" applyFont="1" applyFill="1" applyBorder="1" applyAlignment="1">
      <alignment wrapText="1"/>
    </xf>
    <xf numFmtId="0" fontId="1" fillId="2" borderId="14" xfId="0" applyFont="1" applyFill="1" applyBorder="1"/>
    <xf numFmtId="0" fontId="0" fillId="2" borderId="14" xfId="0" applyFill="1" applyBorder="1"/>
    <xf numFmtId="0" fontId="22" fillId="2" borderId="0" xfId="0" applyFont="1" applyFill="1" applyAlignment="1">
      <alignment horizontal="left" wrapText="1"/>
    </xf>
    <xf numFmtId="0" fontId="19" fillId="2" borderId="2" xfId="0" applyFont="1" applyFill="1" applyBorder="1" applyAlignment="1">
      <alignment horizontal="left" vertical="center" wrapText="1"/>
    </xf>
    <xf numFmtId="0" fontId="14" fillId="3" borderId="2" xfId="0" applyFont="1" applyFill="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4" fillId="9" borderId="2" xfId="0" applyFont="1" applyFill="1" applyBorder="1" applyAlignment="1" applyProtection="1">
      <alignment horizontal="left" wrapText="1"/>
      <protection locked="0"/>
    </xf>
    <xf numFmtId="0" fontId="14" fillId="9" borderId="2" xfId="0" applyFont="1" applyFill="1" applyBorder="1" applyAlignment="1" applyProtection="1">
      <alignment horizontal="center" vertical="center" wrapText="1"/>
      <protection locked="0"/>
    </xf>
    <xf numFmtId="14" fontId="14" fillId="9" borderId="2" xfId="0" applyNumberFormat="1" applyFont="1" applyFill="1" applyBorder="1" applyAlignment="1" applyProtection="1">
      <alignment horizontal="center" vertical="center" wrapText="1"/>
      <protection locked="0"/>
    </xf>
    <xf numFmtId="0" fontId="14" fillId="9" borderId="2" xfId="0" applyFont="1" applyFill="1" applyBorder="1" applyAlignment="1" applyProtection="1">
      <alignment horizontal="center" wrapText="1"/>
      <protection locked="0"/>
    </xf>
    <xf numFmtId="165" fontId="14" fillId="9" borderId="2" xfId="4" applyNumberFormat="1" applyFont="1" applyFill="1" applyBorder="1" applyAlignment="1" applyProtection="1">
      <alignment horizontal="left" vertical="center" wrapText="1"/>
      <protection locked="0"/>
    </xf>
    <xf numFmtId="165" fontId="14" fillId="9" borderId="2" xfId="4" applyNumberFormat="1" applyFont="1" applyFill="1" applyBorder="1" applyAlignment="1" applyProtection="1">
      <alignment horizontal="center" vertical="center" wrapText="1"/>
      <protection locked="0"/>
    </xf>
    <xf numFmtId="165" fontId="14" fillId="9" borderId="2" xfId="4" applyNumberFormat="1" applyFont="1" applyFill="1" applyBorder="1" applyAlignment="1" applyProtection="1">
      <alignment horizontal="left" wrapText="1"/>
      <protection locked="0"/>
    </xf>
    <xf numFmtId="165" fontId="14" fillId="9" borderId="3" xfId="4" applyNumberFormat="1" applyFont="1" applyFill="1" applyBorder="1" applyAlignment="1" applyProtection="1">
      <alignment horizontal="left" wrapText="1"/>
      <protection locked="0"/>
    </xf>
    <xf numFmtId="1" fontId="14" fillId="9" borderId="2" xfId="0" applyNumberFormat="1" applyFont="1" applyFill="1" applyBorder="1" applyAlignment="1" applyProtection="1">
      <alignment horizontal="left" wrapText="1"/>
      <protection locked="0"/>
    </xf>
    <xf numFmtId="166" fontId="14" fillId="9" borderId="2" xfId="0" applyNumberFormat="1" applyFont="1" applyFill="1" applyBorder="1" applyAlignment="1" applyProtection="1">
      <alignment horizontal="left" wrapText="1"/>
      <protection locked="0"/>
    </xf>
    <xf numFmtId="165" fontId="11" fillId="9" borderId="3" xfId="2" applyNumberFormat="1" applyFont="1" applyFill="1" applyBorder="1" applyAlignment="1" applyProtection="1">
      <alignment vertical="top"/>
      <protection locked="0"/>
    </xf>
    <xf numFmtId="165" fontId="11" fillId="9" borderId="2" xfId="2" applyNumberFormat="1" applyFont="1" applyFill="1" applyBorder="1" applyAlignment="1" applyProtection="1">
      <alignment vertical="top"/>
      <protection locked="0"/>
    </xf>
    <xf numFmtId="1" fontId="11" fillId="4" borderId="3" xfId="2" applyNumberFormat="1" applyFont="1" applyFill="1" applyBorder="1" applyAlignment="1" applyProtection="1">
      <alignment horizontal="center" vertical="top"/>
    </xf>
    <xf numFmtId="1" fontId="11" fillId="4" borderId="2" xfId="2" quotePrefix="1" applyNumberFormat="1" applyFont="1" applyFill="1" applyBorder="1" applyAlignment="1" applyProtection="1">
      <alignment horizontal="center" vertical="top"/>
    </xf>
    <xf numFmtId="165" fontId="11" fillId="4" borderId="2" xfId="3" applyNumberFormat="1" applyFont="1" applyFill="1" applyBorder="1" applyAlignment="1" applyProtection="1">
      <alignment horizontal="right"/>
    </xf>
    <xf numFmtId="165" fontId="14" fillId="4" borderId="2" xfId="4" applyNumberFormat="1" applyFont="1" applyFill="1" applyBorder="1" applyAlignment="1" applyProtection="1">
      <alignment horizontal="left" wrapText="1"/>
      <protection hidden="1"/>
    </xf>
    <xf numFmtId="165" fontId="14" fillId="7" borderId="2" xfId="4" applyNumberFormat="1" applyFont="1" applyFill="1" applyBorder="1" applyAlignment="1" applyProtection="1">
      <alignment horizontal="left" wrapText="1"/>
      <protection locked="0"/>
    </xf>
    <xf numFmtId="165" fontId="14" fillId="8" borderId="2" xfId="4" applyNumberFormat="1" applyFont="1" applyFill="1" applyBorder="1" applyAlignment="1" applyProtection="1">
      <alignment horizontal="left" wrapText="1"/>
      <protection locked="0"/>
    </xf>
    <xf numFmtId="0" fontId="0" fillId="2" borderId="2" xfId="0" applyFill="1" applyBorder="1" applyAlignment="1">
      <alignment horizontal="center"/>
    </xf>
    <xf numFmtId="0" fontId="14" fillId="2" borderId="0" xfId="0" applyFont="1" applyFill="1" applyAlignment="1">
      <alignment vertical="center" wrapText="1"/>
    </xf>
    <xf numFmtId="0" fontId="0" fillId="2" borderId="0" xfId="0" applyFill="1" applyAlignment="1">
      <alignment wrapText="1"/>
    </xf>
    <xf numFmtId="0" fontId="14" fillId="2" borderId="8" xfId="0" applyFont="1" applyFill="1" applyBorder="1" applyAlignment="1">
      <alignment horizontal="left" vertical="top" wrapText="1"/>
    </xf>
    <xf numFmtId="0" fontId="14" fillId="2" borderId="13" xfId="0" applyFont="1" applyFill="1" applyBorder="1" applyAlignment="1">
      <alignment horizontal="left" vertical="top" wrapText="1"/>
    </xf>
    <xf numFmtId="0" fontId="14" fillId="2" borderId="9"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2" xfId="0" applyFont="1" applyFill="1" applyBorder="1" applyAlignment="1">
      <alignment horizontal="left" vertical="top" wrapText="1"/>
    </xf>
    <xf numFmtId="0" fontId="23" fillId="2" borderId="10" xfId="0" applyFont="1" applyFill="1" applyBorder="1" applyAlignment="1">
      <alignment horizontal="left" wrapText="1" indent="1"/>
    </xf>
    <xf numFmtId="0" fontId="23" fillId="2" borderId="0" xfId="0" applyFont="1" applyFill="1" applyAlignment="1">
      <alignment horizontal="left" wrapText="1" indent="1"/>
    </xf>
    <xf numFmtId="0" fontId="0" fillId="2" borderId="5" xfId="0" applyFill="1" applyBorder="1" applyAlignment="1">
      <alignment horizontal="left"/>
    </xf>
    <xf numFmtId="0" fontId="0" fillId="0" borderId="14" xfId="0" applyBorder="1" applyAlignment="1">
      <alignment horizontal="left"/>
    </xf>
    <xf numFmtId="0" fontId="0" fillId="0" borderId="12" xfId="0" applyBorder="1" applyAlignment="1">
      <alignment horizontal="left"/>
    </xf>
    <xf numFmtId="0" fontId="0" fillId="2" borderId="8" xfId="0" applyFill="1" applyBorder="1" applyAlignment="1">
      <alignment horizontal="left"/>
    </xf>
    <xf numFmtId="0" fontId="0" fillId="2" borderId="13"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0" fillId="0" borderId="0" xfId="0" applyAlignment="1">
      <alignment horizontal="left"/>
    </xf>
    <xf numFmtId="0" fontId="0" fillId="0" borderId="11" xfId="0" applyBorder="1" applyAlignment="1">
      <alignment horizontal="left"/>
    </xf>
    <xf numFmtId="0" fontId="0" fillId="0" borderId="13" xfId="0" applyBorder="1" applyAlignment="1">
      <alignment horizontal="left"/>
    </xf>
    <xf numFmtId="0" fontId="0" fillId="0" borderId="9" xfId="0" applyBorder="1" applyAlignment="1">
      <alignment horizontal="left"/>
    </xf>
    <xf numFmtId="0" fontId="1" fillId="2" borderId="2" xfId="0" applyFont="1" applyFill="1" applyBorder="1" applyAlignment="1">
      <alignment horizontal="center"/>
    </xf>
    <xf numFmtId="0" fontId="1" fillId="2" borderId="6" xfId="0" applyFont="1" applyFill="1" applyBorder="1" applyAlignment="1">
      <alignment horizontal="center" vertical="center" textRotation="90"/>
    </xf>
    <xf numFmtId="0" fontId="1" fillId="2" borderId="7" xfId="0" applyFont="1" applyFill="1" applyBorder="1" applyAlignment="1">
      <alignment horizontal="center" vertical="center" textRotation="90"/>
    </xf>
    <xf numFmtId="0" fontId="1" fillId="2" borderId="3" xfId="0" applyFont="1" applyFill="1" applyBorder="1" applyAlignment="1">
      <alignment horizontal="center" vertical="center" textRotation="90"/>
    </xf>
    <xf numFmtId="0" fontId="1" fillId="2" borderId="1" xfId="0" applyFont="1" applyFill="1" applyBorder="1" applyAlignment="1">
      <alignment horizontal="center"/>
    </xf>
    <xf numFmtId="0" fontId="1" fillId="2" borderId="4" xfId="0" applyFont="1" applyFill="1" applyBorder="1" applyAlignment="1">
      <alignment horizontal="center"/>
    </xf>
    <xf numFmtId="0" fontId="19" fillId="2" borderId="8" xfId="0" applyFont="1" applyFill="1" applyBorder="1" applyAlignment="1">
      <alignment horizontal="left" vertical="top" wrapText="1"/>
    </xf>
    <xf numFmtId="0" fontId="19" fillId="2" borderId="13" xfId="0" applyFont="1" applyFill="1" applyBorder="1" applyAlignment="1">
      <alignment horizontal="left" vertical="top" wrapText="1"/>
    </xf>
    <xf numFmtId="0" fontId="19" fillId="2" borderId="9" xfId="0" applyFont="1" applyFill="1" applyBorder="1" applyAlignment="1">
      <alignment horizontal="left" vertical="top" wrapText="1"/>
    </xf>
    <xf numFmtId="0" fontId="0" fillId="2" borderId="10" xfId="0" applyFill="1" applyBorder="1" applyAlignment="1">
      <alignment horizontal="left" vertical="top" wrapText="1"/>
    </xf>
    <xf numFmtId="0" fontId="0" fillId="2" borderId="0" xfId="0" applyFill="1" applyAlignment="1">
      <alignment horizontal="left" vertical="top" wrapText="1"/>
    </xf>
    <xf numFmtId="0" fontId="0" fillId="2" borderId="11" xfId="0" applyFill="1" applyBorder="1" applyAlignment="1">
      <alignment horizontal="left" vertical="top" wrapText="1"/>
    </xf>
    <xf numFmtId="0" fontId="0" fillId="2" borderId="5"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left" vertical="top" wrapText="1"/>
    </xf>
    <xf numFmtId="0" fontId="1" fillId="2" borderId="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8" xfId="0" applyFill="1" applyBorder="1" applyAlignment="1">
      <alignment horizontal="left" vertical="top" wrapText="1"/>
    </xf>
    <xf numFmtId="0" fontId="0" fillId="2" borderId="13" xfId="0" applyFill="1" applyBorder="1" applyAlignment="1">
      <alignment horizontal="left" vertical="top" wrapText="1"/>
    </xf>
    <xf numFmtId="0" fontId="0" fillId="2" borderId="9" xfId="0" applyFill="1" applyBorder="1" applyAlignment="1">
      <alignment horizontal="left" vertical="top" wrapText="1"/>
    </xf>
    <xf numFmtId="0" fontId="19" fillId="2" borderId="10"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1"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2" xfId="0" applyFont="1" applyFill="1" applyBorder="1" applyAlignment="1">
      <alignment horizontal="left" vertical="top" wrapText="1"/>
    </xf>
  </cellXfs>
  <cellStyles count="5">
    <cellStyle name="Komma_FTK09K501V08" xfId="3" xr:uid="{00000000-0005-0000-0000-000000000000}"/>
    <cellStyle name="Komma_FTK10K502V08" xfId="2" xr:uid="{00000000-0005-0000-0000-000001000000}"/>
    <cellStyle name="Normal" xfId="0" builtinId="0"/>
    <cellStyle name="Percent" xfId="4" builtinId="5"/>
    <cellStyle name="Standaard_FTK10K502V08" xfId="1" xr:uid="{00000000-0005-0000-0000-000004000000}"/>
  </cellStyles>
  <dxfs count="4">
    <dxf>
      <font>
        <strike/>
        <color theme="0" tint="-0.24994659260841701"/>
      </font>
    </dxf>
    <dxf>
      <font>
        <strike/>
        <color theme="0" tint="-0.24994659260841701"/>
      </font>
    </dxf>
    <dxf>
      <font>
        <strike/>
        <color theme="0" tint="-0.14996795556505021"/>
      </font>
    </dxf>
    <dxf>
      <font>
        <strike/>
        <color theme="0" tint="-0.14996795556505021"/>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H111"/>
  <sheetViews>
    <sheetView showGridLines="0" tabSelected="1" zoomScaleNormal="100" zoomScaleSheetLayoutView="85" workbookViewId="0">
      <selection activeCell="C8" sqref="C8"/>
    </sheetView>
  </sheetViews>
  <sheetFormatPr defaultColWidth="44.5703125" defaultRowHeight="15" x14ac:dyDescent="0.25"/>
  <cols>
    <col min="1" max="1" width="4.42578125" customWidth="1"/>
    <col min="2" max="2" width="60.5703125" style="3" customWidth="1"/>
    <col min="3" max="3" width="33.5703125" style="16" customWidth="1"/>
    <col min="4" max="4" width="38.5703125" style="17" customWidth="1"/>
    <col min="5" max="5" width="51.5703125" customWidth="1"/>
  </cols>
  <sheetData>
    <row r="1" spans="1:8" x14ac:dyDescent="0.25">
      <c r="A1" s="3"/>
      <c r="B1" s="15" t="s">
        <v>117</v>
      </c>
      <c r="E1" s="3"/>
      <c r="F1" s="3"/>
      <c r="G1" s="3"/>
    </row>
    <row r="2" spans="1:8" x14ac:dyDescent="0.25">
      <c r="A2" s="3"/>
      <c r="B2" s="15"/>
      <c r="E2" s="3"/>
      <c r="F2" s="3"/>
      <c r="G2" s="3"/>
    </row>
    <row r="3" spans="1:8" x14ac:dyDescent="0.25">
      <c r="A3" s="3"/>
      <c r="B3" s="18" t="s">
        <v>78</v>
      </c>
      <c r="C3" s="19"/>
      <c r="E3" s="3"/>
      <c r="F3" s="18"/>
      <c r="G3" s="19"/>
      <c r="H3" s="3"/>
    </row>
    <row r="4" spans="1:8" ht="54" customHeight="1" x14ac:dyDescent="0.25">
      <c r="A4" s="3"/>
      <c r="B4" s="105" t="s">
        <v>175</v>
      </c>
      <c r="C4" s="106"/>
      <c r="D4" s="106"/>
      <c r="E4" s="107"/>
      <c r="F4" s="103"/>
      <c r="G4" s="104"/>
      <c r="H4" s="3"/>
    </row>
    <row r="5" spans="1:8" ht="90" customHeight="1" x14ac:dyDescent="0.25">
      <c r="A5" s="3"/>
      <c r="B5" s="108" t="s">
        <v>159</v>
      </c>
      <c r="C5" s="109"/>
      <c r="D5" s="109"/>
      <c r="E5" s="110"/>
      <c r="F5" s="103"/>
      <c r="G5" s="104"/>
      <c r="H5" s="3"/>
    </row>
    <row r="6" spans="1:8" x14ac:dyDescent="0.25">
      <c r="A6" s="3"/>
      <c r="B6" s="50"/>
      <c r="C6" s="17"/>
      <c r="E6" s="3"/>
      <c r="F6" s="50"/>
      <c r="G6" s="17"/>
      <c r="H6" s="3"/>
    </row>
    <row r="7" spans="1:8" x14ac:dyDescent="0.25">
      <c r="A7" s="3"/>
      <c r="B7" s="21" t="s">
        <v>186</v>
      </c>
      <c r="C7" s="102">
        <v>2026</v>
      </c>
      <c r="E7" s="3"/>
      <c r="F7" s="3"/>
      <c r="G7" s="20"/>
      <c r="H7" s="3"/>
    </row>
    <row r="8" spans="1:8" x14ac:dyDescent="0.25">
      <c r="A8" s="3"/>
      <c r="B8" s="21" t="s">
        <v>79</v>
      </c>
      <c r="C8" s="84"/>
      <c r="E8" s="3"/>
      <c r="F8" s="3"/>
      <c r="G8" s="3"/>
      <c r="H8" s="3"/>
    </row>
    <row r="9" spans="1:8" x14ac:dyDescent="0.25">
      <c r="A9" s="3"/>
      <c r="B9" s="21" t="s">
        <v>80</v>
      </c>
      <c r="C9" s="84"/>
      <c r="D9" s="58"/>
      <c r="E9" s="3"/>
      <c r="F9" s="3"/>
      <c r="G9" s="3"/>
      <c r="H9" s="3"/>
    </row>
    <row r="10" spans="1:8" ht="30" x14ac:dyDescent="0.25">
      <c r="A10" s="3"/>
      <c r="B10" s="77" t="s">
        <v>156</v>
      </c>
      <c r="C10" s="85" t="s">
        <v>173</v>
      </c>
      <c r="D10" s="111" t="s">
        <v>172</v>
      </c>
      <c r="E10" s="112"/>
      <c r="F10" s="3"/>
      <c r="G10" s="3"/>
      <c r="H10" s="3"/>
    </row>
    <row r="11" spans="1:8" x14ac:dyDescent="0.25">
      <c r="A11" s="3"/>
      <c r="B11" s="63" t="s">
        <v>148</v>
      </c>
      <c r="C11" s="86" t="s">
        <v>176</v>
      </c>
      <c r="D11"/>
      <c r="E11" s="3"/>
      <c r="F11" s="3"/>
      <c r="G11" s="3"/>
      <c r="H11" s="3"/>
    </row>
    <row r="12" spans="1:8" x14ac:dyDescent="0.25">
      <c r="A12" s="3"/>
      <c r="B12" s="17"/>
      <c r="C12" s="3"/>
      <c r="D12" s="3"/>
      <c r="E12" s="57"/>
      <c r="F12" s="3"/>
    </row>
    <row r="13" spans="1:8" x14ac:dyDescent="0.25">
      <c r="A13" s="3"/>
      <c r="B13" s="54" t="s">
        <v>0</v>
      </c>
      <c r="C13" s="3"/>
      <c r="D13" s="3"/>
      <c r="E13" s="3"/>
      <c r="F13" s="3"/>
    </row>
    <row r="14" spans="1:8" x14ac:dyDescent="0.25">
      <c r="A14" s="23" t="s">
        <v>1</v>
      </c>
      <c r="B14" s="14" t="s">
        <v>2</v>
      </c>
      <c r="C14" s="14" t="s">
        <v>3</v>
      </c>
      <c r="D14" s="3"/>
      <c r="E14" s="3"/>
      <c r="F14" s="3"/>
    </row>
    <row r="15" spans="1:8" x14ac:dyDescent="0.25">
      <c r="A15" s="24" t="s">
        <v>4</v>
      </c>
      <c r="B15" s="25" t="s">
        <v>5</v>
      </c>
      <c r="C15" s="87"/>
      <c r="D15" s="3"/>
      <c r="E15" s="3"/>
      <c r="F15" s="3"/>
    </row>
    <row r="16" spans="1:8" s="29" customFormat="1" ht="45" x14ac:dyDescent="0.25">
      <c r="A16" s="26" t="s">
        <v>6</v>
      </c>
      <c r="B16" s="27" t="s">
        <v>146</v>
      </c>
      <c r="C16" s="88"/>
      <c r="D16" s="28"/>
      <c r="E16" s="28"/>
      <c r="F16" s="28"/>
    </row>
    <row r="17" spans="1:8" s="29" customFormat="1" ht="55.5" customHeight="1" x14ac:dyDescent="0.25">
      <c r="A17" s="62" t="s">
        <v>7</v>
      </c>
      <c r="B17" s="63" t="s">
        <v>147</v>
      </c>
      <c r="C17" s="88"/>
      <c r="D17" s="28"/>
      <c r="E17" s="28"/>
      <c r="F17" s="28"/>
    </row>
    <row r="18" spans="1:8" s="29" customFormat="1" ht="55.5" customHeight="1" x14ac:dyDescent="0.25">
      <c r="A18" s="62" t="s">
        <v>142</v>
      </c>
      <c r="B18" s="63" t="s">
        <v>143</v>
      </c>
      <c r="C18" s="85" t="s">
        <v>9</v>
      </c>
      <c r="D18" s="56"/>
      <c r="E18" s="28"/>
      <c r="F18" s="28"/>
    </row>
    <row r="19" spans="1:8" s="29" customFormat="1" ht="55.5" customHeight="1" x14ac:dyDescent="0.25">
      <c r="A19" s="62" t="s">
        <v>144</v>
      </c>
      <c r="B19" s="63" t="s">
        <v>145</v>
      </c>
      <c r="C19" s="85" t="s">
        <v>9</v>
      </c>
      <c r="D19" s="28"/>
      <c r="E19" s="28"/>
      <c r="F19" s="28"/>
    </row>
    <row r="20" spans="1:8" x14ac:dyDescent="0.25">
      <c r="A20" s="3"/>
      <c r="B20" s="17"/>
      <c r="D20" s="30" t="s">
        <v>8</v>
      </c>
      <c r="E20" s="31"/>
      <c r="F20" s="31"/>
      <c r="G20" s="31"/>
      <c r="H20" s="31"/>
    </row>
    <row r="21" spans="1:8" x14ac:dyDescent="0.25">
      <c r="A21" s="3"/>
      <c r="B21" s="17"/>
      <c r="D21" s="30" t="s">
        <v>9</v>
      </c>
      <c r="E21" s="15"/>
      <c r="F21" s="3"/>
      <c r="G21" s="3"/>
      <c r="H21" s="3"/>
    </row>
    <row r="22" spans="1:8" x14ac:dyDescent="0.25">
      <c r="A22" s="3"/>
      <c r="B22" s="17"/>
      <c r="D22" s="30" t="s">
        <v>10</v>
      </c>
      <c r="E22" s="32"/>
      <c r="F22" s="32"/>
      <c r="G22" s="32"/>
      <c r="H22" s="32"/>
    </row>
    <row r="23" spans="1:8" x14ac:dyDescent="0.25">
      <c r="A23" s="3"/>
      <c r="B23" s="51" t="s">
        <v>11</v>
      </c>
      <c r="C23" s="52"/>
      <c r="D23" s="3"/>
      <c r="E23" s="33"/>
      <c r="F23" s="3"/>
      <c r="G23" s="3"/>
      <c r="H23" s="3"/>
    </row>
    <row r="24" spans="1:8" x14ac:dyDescent="0.25">
      <c r="A24" s="23" t="s">
        <v>1</v>
      </c>
      <c r="B24" s="14" t="s">
        <v>2</v>
      </c>
      <c r="C24" s="34" t="s">
        <v>12</v>
      </c>
      <c r="D24" s="7" t="s">
        <v>120</v>
      </c>
      <c r="E24" s="14" t="s">
        <v>82</v>
      </c>
      <c r="F24" s="32"/>
      <c r="G24" s="32"/>
      <c r="H24" s="32"/>
    </row>
    <row r="25" spans="1:8" ht="45" x14ac:dyDescent="0.25">
      <c r="A25" s="26" t="s">
        <v>13</v>
      </c>
      <c r="B25" s="35" t="s">
        <v>14</v>
      </c>
      <c r="C25" s="36" t="s">
        <v>15</v>
      </c>
      <c r="D25" s="82" t="s">
        <v>81</v>
      </c>
      <c r="E25" s="3"/>
      <c r="F25" s="3"/>
      <c r="G25" s="3"/>
      <c r="H25" s="3"/>
    </row>
    <row r="26" spans="1:8" ht="49.5" customHeight="1" x14ac:dyDescent="0.25">
      <c r="A26" s="26" t="s">
        <v>16</v>
      </c>
      <c r="B26" s="35" t="s">
        <v>118</v>
      </c>
      <c r="C26" s="36" t="s">
        <v>83</v>
      </c>
      <c r="D26" s="82" t="s">
        <v>81</v>
      </c>
      <c r="E26" s="3"/>
      <c r="F26" s="3"/>
      <c r="G26" s="3"/>
      <c r="H26" s="3"/>
    </row>
    <row r="27" spans="1:8" ht="69" customHeight="1" x14ac:dyDescent="0.25">
      <c r="A27" s="26" t="s">
        <v>17</v>
      </c>
      <c r="B27" s="35" t="s">
        <v>119</v>
      </c>
      <c r="C27" s="36" t="s">
        <v>84</v>
      </c>
      <c r="D27" s="82" t="s">
        <v>81</v>
      </c>
      <c r="E27" s="3"/>
      <c r="F27" s="3"/>
      <c r="G27" s="3"/>
      <c r="H27" s="3"/>
    </row>
    <row r="28" spans="1:8" ht="69" customHeight="1" x14ac:dyDescent="0.25">
      <c r="A28" s="26" t="s">
        <v>157</v>
      </c>
      <c r="B28" s="73" t="s">
        <v>181</v>
      </c>
      <c r="C28" s="36" t="s">
        <v>158</v>
      </c>
      <c r="D28" s="82" t="s">
        <v>81</v>
      </c>
      <c r="E28" s="3"/>
      <c r="F28" s="3"/>
      <c r="G28" s="3"/>
      <c r="H28" s="3"/>
    </row>
    <row r="29" spans="1:8" x14ac:dyDescent="0.25">
      <c r="A29" s="24"/>
      <c r="B29" s="51" t="s">
        <v>18</v>
      </c>
      <c r="C29" s="52"/>
      <c r="D29" s="3"/>
      <c r="E29" s="3"/>
      <c r="F29" s="3"/>
      <c r="G29" s="3"/>
      <c r="H29" s="3"/>
    </row>
    <row r="30" spans="1:8" ht="105" x14ac:dyDescent="0.25">
      <c r="A30" s="26" t="s">
        <v>19</v>
      </c>
      <c r="B30" s="35" t="s">
        <v>85</v>
      </c>
      <c r="C30" s="36" t="s">
        <v>86</v>
      </c>
      <c r="D30" s="82" t="s">
        <v>81</v>
      </c>
      <c r="E30" s="3"/>
      <c r="F30" s="3"/>
      <c r="G30" s="3"/>
      <c r="H30" s="3"/>
    </row>
    <row r="31" spans="1:8" ht="33.75" x14ac:dyDescent="0.25">
      <c r="A31" s="26" t="s">
        <v>20</v>
      </c>
      <c r="B31" s="35" t="s">
        <v>87</v>
      </c>
      <c r="C31" s="36" t="s">
        <v>89</v>
      </c>
      <c r="D31" s="85" t="s">
        <v>9</v>
      </c>
      <c r="E31" s="3"/>
      <c r="F31" s="3"/>
      <c r="G31" s="3"/>
      <c r="H31" s="3"/>
    </row>
    <row r="32" spans="1:8" ht="33.75" x14ac:dyDescent="0.25">
      <c r="A32" s="26" t="s">
        <v>121</v>
      </c>
      <c r="B32" s="35" t="s">
        <v>88</v>
      </c>
      <c r="C32" s="36" t="s">
        <v>90</v>
      </c>
      <c r="D32" s="82" t="s">
        <v>81</v>
      </c>
      <c r="E32" s="57"/>
      <c r="F32" s="3"/>
      <c r="G32" s="3"/>
      <c r="H32" s="3"/>
    </row>
    <row r="33" spans="1:8" x14ac:dyDescent="0.25">
      <c r="A33" s="24"/>
      <c r="B33" s="51" t="s">
        <v>160</v>
      </c>
      <c r="C33" s="52"/>
      <c r="D33" s="3"/>
      <c r="E33" s="57"/>
      <c r="F33" s="3"/>
      <c r="G33" s="3"/>
      <c r="H33" s="3"/>
    </row>
    <row r="34" spans="1:8" ht="45" x14ac:dyDescent="0.25">
      <c r="A34" s="26" t="s">
        <v>21</v>
      </c>
      <c r="B34" s="63" t="s">
        <v>91</v>
      </c>
      <c r="C34" s="64" t="s">
        <v>92</v>
      </c>
      <c r="D34" s="83" t="s">
        <v>81</v>
      </c>
      <c r="E34" s="81" t="s">
        <v>150</v>
      </c>
      <c r="F34" s="3"/>
      <c r="G34" s="3"/>
      <c r="H34" s="3"/>
    </row>
    <row r="35" spans="1:8" ht="39.75" customHeight="1" x14ac:dyDescent="0.25">
      <c r="A35" s="26" t="s">
        <v>22</v>
      </c>
      <c r="B35" s="27" t="s">
        <v>23</v>
      </c>
      <c r="C35" s="37" t="s">
        <v>93</v>
      </c>
      <c r="D35" s="82" t="s">
        <v>81</v>
      </c>
      <c r="E35" s="3"/>
      <c r="F35" s="3"/>
      <c r="G35" s="3"/>
      <c r="H35" s="3"/>
    </row>
    <row r="36" spans="1:8" ht="22.5" x14ac:dyDescent="0.25">
      <c r="A36" s="26" t="s">
        <v>155</v>
      </c>
      <c r="B36" s="63" t="s">
        <v>152</v>
      </c>
      <c r="C36" s="37" t="s">
        <v>154</v>
      </c>
      <c r="D36" s="82" t="s">
        <v>81</v>
      </c>
      <c r="E36" s="57"/>
      <c r="F36" s="3"/>
      <c r="G36" s="3"/>
      <c r="H36" s="3"/>
    </row>
    <row r="37" spans="1:8" ht="84.75" customHeight="1" x14ac:dyDescent="0.25">
      <c r="A37" s="26" t="s">
        <v>24</v>
      </c>
      <c r="B37" s="63" t="s">
        <v>75</v>
      </c>
      <c r="C37" s="64" t="s">
        <v>94</v>
      </c>
      <c r="D37" s="83" t="s">
        <v>81</v>
      </c>
      <c r="E37" s="81" t="s">
        <v>151</v>
      </c>
      <c r="F37" s="3"/>
      <c r="G37" s="3"/>
      <c r="H37" s="3"/>
    </row>
    <row r="38" spans="1:8" ht="53.45" customHeight="1" x14ac:dyDescent="0.25">
      <c r="A38" s="26" t="s">
        <v>25</v>
      </c>
      <c r="B38" s="27" t="str">
        <f>"Wordt de haalbaarheidstoets uitgevoerd op basis van de pensioenfondsbalans en de onderliggende gegevens" &amp; IF(C10="Jaarlijkse haalbaarheidstoets"," die ten grondslag liggen aan de jaarstaten over het aan de rapportagedatum voorafgaande boekjaar?"," op 1 januari dit jaar?")</f>
        <v>Wordt de haalbaarheidstoets uitgevoerd op basis van de pensioenfondsbalans en de onderliggende gegevens op 1 januari dit jaar?</v>
      </c>
      <c r="C38" s="37" t="s">
        <v>180</v>
      </c>
      <c r="D38" s="82" t="s">
        <v>81</v>
      </c>
      <c r="E38" s="3"/>
      <c r="F38" s="3"/>
      <c r="G38" s="3"/>
      <c r="H38" s="3"/>
    </row>
    <row r="39" spans="1:8" ht="63.75" customHeight="1" x14ac:dyDescent="0.25">
      <c r="A39" s="26" t="s">
        <v>26</v>
      </c>
      <c r="B39" s="63" t="str">
        <f>"Wordt gebruik gemaakt van de scenarioset die DNB beschikbaar heeft gesteld voor het kwartaal waarin" &amp; IF(C10="Jaarlijkse haalbaarheidstoets"," de rapportagedatum ligt (Q1 set)?"," het fonds heeft besloten een nieuwe pensioenregeling uit te voeren of zich een significante wijziging heeft voorgedaan?")</f>
        <v>Wordt gebruik gemaakt van de scenarioset die DNB beschikbaar heeft gesteld voor het kwartaal waarin het fonds heeft besloten een nieuwe pensioenregeling uit te voeren of zich een significante wijziging heeft voorgedaan?</v>
      </c>
      <c r="C39" s="37" t="s">
        <v>153</v>
      </c>
      <c r="D39" s="82" t="s">
        <v>81</v>
      </c>
      <c r="E39" s="3"/>
      <c r="F39" s="3"/>
      <c r="G39" s="3"/>
      <c r="H39" s="3"/>
    </row>
    <row r="40" spans="1:8" ht="54" customHeight="1" x14ac:dyDescent="0.25">
      <c r="A40" s="26" t="s">
        <v>27</v>
      </c>
      <c r="B40" s="27" t="s">
        <v>28</v>
      </c>
      <c r="C40" s="37" t="s">
        <v>95</v>
      </c>
      <c r="D40" s="82" t="s">
        <v>81</v>
      </c>
      <c r="E40" s="16"/>
      <c r="F40" s="3"/>
      <c r="G40" s="3"/>
      <c r="H40" s="3"/>
    </row>
    <row r="41" spans="1:8" ht="135" x14ac:dyDescent="0.25">
      <c r="A41" s="26" t="s">
        <v>29</v>
      </c>
      <c r="B41" s="27" t="s">
        <v>96</v>
      </c>
      <c r="C41" s="37" t="s">
        <v>97</v>
      </c>
      <c r="D41" s="82" t="s">
        <v>81</v>
      </c>
      <c r="E41" s="38" t="s">
        <v>131</v>
      </c>
      <c r="F41" s="3"/>
      <c r="G41" s="3"/>
      <c r="H41" s="3"/>
    </row>
    <row r="42" spans="1:8" ht="39" customHeight="1" x14ac:dyDescent="0.25">
      <c r="A42" s="3"/>
      <c r="B42" s="12"/>
      <c r="D42" s="39"/>
      <c r="E42" s="3"/>
      <c r="F42" s="3"/>
      <c r="G42" s="3"/>
    </row>
    <row r="43" spans="1:8" ht="15" customHeight="1" x14ac:dyDescent="0.25">
      <c r="A43" s="23" t="s">
        <v>1</v>
      </c>
      <c r="B43" s="22" t="s">
        <v>30</v>
      </c>
      <c r="C43" s="53"/>
      <c r="D43" s="40"/>
      <c r="E43" s="3"/>
      <c r="F43" s="3"/>
      <c r="G43" s="3"/>
    </row>
    <row r="44" spans="1:8" ht="39" customHeight="1" x14ac:dyDescent="0.25">
      <c r="A44" s="26" t="s">
        <v>31</v>
      </c>
      <c r="B44" s="38" t="s">
        <v>122</v>
      </c>
      <c r="C44" s="85" t="s">
        <v>9</v>
      </c>
      <c r="D44" s="3"/>
      <c r="E44" s="3"/>
      <c r="F44" s="3"/>
    </row>
    <row r="45" spans="1:8" ht="15" customHeight="1" x14ac:dyDescent="0.25">
      <c r="A45" s="41"/>
      <c r="B45" s="48" t="s">
        <v>107</v>
      </c>
      <c r="C45" s="49"/>
      <c r="D45" s="40"/>
      <c r="E45" s="3"/>
      <c r="F45" s="3"/>
      <c r="G45" s="3"/>
    </row>
    <row r="46" spans="1:8" ht="45" x14ac:dyDescent="0.25">
      <c r="A46" s="24" t="s">
        <v>34</v>
      </c>
      <c r="B46" s="42" t="s">
        <v>32</v>
      </c>
      <c r="C46" s="82" t="s">
        <v>81</v>
      </c>
      <c r="D46" s="85" t="s">
        <v>33</v>
      </c>
      <c r="E46" s="3"/>
      <c r="F46" s="3"/>
    </row>
    <row r="47" spans="1:8" ht="46.5" customHeight="1" x14ac:dyDescent="0.25">
      <c r="A47" s="24" t="s">
        <v>123</v>
      </c>
      <c r="B47" s="42" t="s">
        <v>76</v>
      </c>
      <c r="C47" s="82" t="s">
        <v>81</v>
      </c>
      <c r="D47" s="85" t="s">
        <v>35</v>
      </c>
      <c r="E47" s="3"/>
      <c r="F47" s="3"/>
    </row>
    <row r="48" spans="1:8" x14ac:dyDescent="0.25">
      <c r="A48" s="24"/>
      <c r="B48" s="48" t="s">
        <v>108</v>
      </c>
      <c r="C48" s="49"/>
      <c r="D48" s="3"/>
      <c r="E48" s="3"/>
      <c r="F48" s="3"/>
    </row>
    <row r="49" spans="1:7" ht="45" x14ac:dyDescent="0.25">
      <c r="A49" s="24" t="s">
        <v>36</v>
      </c>
      <c r="B49" s="43" t="s">
        <v>129</v>
      </c>
      <c r="C49" s="82" t="s">
        <v>81</v>
      </c>
      <c r="D49" s="85" t="s">
        <v>35</v>
      </c>
      <c r="E49" s="3"/>
      <c r="F49" s="3"/>
    </row>
    <row r="50" spans="1:7" ht="45" x14ac:dyDescent="0.25">
      <c r="A50" s="24" t="s">
        <v>37</v>
      </c>
      <c r="B50" s="42" t="s">
        <v>77</v>
      </c>
      <c r="C50" s="85" t="s">
        <v>9</v>
      </c>
      <c r="D50" s="3"/>
      <c r="E50" s="3"/>
      <c r="F50" s="3"/>
    </row>
    <row r="51" spans="1:7" x14ac:dyDescent="0.25">
      <c r="A51" s="24"/>
      <c r="B51" s="48" t="s">
        <v>109</v>
      </c>
      <c r="C51" s="49"/>
      <c r="D51" s="3"/>
      <c r="E51" s="3"/>
      <c r="F51" s="3"/>
    </row>
    <row r="52" spans="1:7" ht="75" x14ac:dyDescent="0.25">
      <c r="A52" s="26" t="s">
        <v>124</v>
      </c>
      <c r="B52" s="35" t="s">
        <v>182</v>
      </c>
      <c r="C52" s="85" t="s">
        <v>9</v>
      </c>
      <c r="D52" s="3"/>
      <c r="E52" s="57"/>
      <c r="F52" s="3"/>
    </row>
    <row r="53" spans="1:7" ht="30" x14ac:dyDescent="0.25">
      <c r="A53" s="26" t="s">
        <v>125</v>
      </c>
      <c r="B53" s="42" t="s">
        <v>183</v>
      </c>
      <c r="C53" s="82" t="s">
        <v>81</v>
      </c>
      <c r="D53" s="85" t="s">
        <v>9</v>
      </c>
      <c r="E53" s="3"/>
      <c r="F53" s="3"/>
    </row>
    <row r="54" spans="1:7" ht="30" x14ac:dyDescent="0.25">
      <c r="A54" s="26" t="s">
        <v>38</v>
      </c>
      <c r="B54" s="42" t="s">
        <v>188</v>
      </c>
      <c r="C54" s="82" t="s">
        <v>81</v>
      </c>
      <c r="D54" s="85" t="s">
        <v>35</v>
      </c>
      <c r="E54" s="3"/>
      <c r="F54" s="3"/>
    </row>
    <row r="55" spans="1:7" x14ac:dyDescent="0.25">
      <c r="A55" s="26"/>
      <c r="B55" s="48" t="s">
        <v>110</v>
      </c>
      <c r="C55" s="49"/>
      <c r="D55" s="3"/>
      <c r="E55" s="3"/>
      <c r="F55" s="3"/>
    </row>
    <row r="56" spans="1:7" x14ac:dyDescent="0.25">
      <c r="A56" s="26" t="s">
        <v>39</v>
      </c>
      <c r="B56" s="25" t="s">
        <v>40</v>
      </c>
      <c r="C56" s="87" t="s">
        <v>9</v>
      </c>
      <c r="D56" s="3"/>
      <c r="E56" s="3"/>
      <c r="F56" s="3"/>
    </row>
    <row r="57" spans="1:7" ht="30" x14ac:dyDescent="0.25">
      <c r="A57" s="26" t="s">
        <v>192</v>
      </c>
      <c r="B57" s="44" t="s">
        <v>41</v>
      </c>
      <c r="C57" s="87" t="s">
        <v>9</v>
      </c>
      <c r="D57" s="3"/>
      <c r="E57" s="3"/>
      <c r="F57" s="3"/>
    </row>
    <row r="58" spans="1:7" s="3" customFormat="1" x14ac:dyDescent="0.25">
      <c r="A58" s="74"/>
      <c r="B58" s="75"/>
      <c r="C58" s="76"/>
    </row>
    <row r="59" spans="1:7" x14ac:dyDescent="0.25">
      <c r="A59" s="24"/>
      <c r="B59" s="22" t="s">
        <v>42</v>
      </c>
      <c r="C59" s="53"/>
      <c r="D59" s="40"/>
      <c r="E59" s="3"/>
      <c r="F59" s="3"/>
      <c r="G59" s="3"/>
    </row>
    <row r="60" spans="1:7" x14ac:dyDescent="0.25">
      <c r="A60" s="24"/>
      <c r="B60" s="48" t="s">
        <v>98</v>
      </c>
      <c r="C60" s="49"/>
      <c r="D60" s="40"/>
      <c r="E60" s="3"/>
      <c r="F60" s="3"/>
      <c r="G60" s="3"/>
    </row>
    <row r="61" spans="1:7" x14ac:dyDescent="0.25">
      <c r="A61" s="26" t="s">
        <v>43</v>
      </c>
      <c r="B61" s="27" t="s">
        <v>127</v>
      </c>
      <c r="C61" s="85" t="s">
        <v>9</v>
      </c>
      <c r="D61" s="28"/>
      <c r="E61" s="3"/>
      <c r="F61" s="3"/>
    </row>
    <row r="62" spans="1:7" ht="30" x14ac:dyDescent="0.25">
      <c r="A62" s="26" t="s">
        <v>44</v>
      </c>
      <c r="B62" s="27" t="s">
        <v>126</v>
      </c>
      <c r="C62" s="82" t="s">
        <v>81</v>
      </c>
      <c r="D62" s="85" t="s">
        <v>35</v>
      </c>
      <c r="E62" s="3"/>
      <c r="F62" s="3"/>
    </row>
    <row r="63" spans="1:7" x14ac:dyDescent="0.25">
      <c r="A63" s="24"/>
      <c r="B63" s="48" t="s">
        <v>101</v>
      </c>
      <c r="C63" s="49"/>
      <c r="D63" s="39"/>
      <c r="E63" s="3"/>
      <c r="F63" s="3"/>
    </row>
    <row r="64" spans="1:7" ht="45" x14ac:dyDescent="0.25">
      <c r="A64" s="26" t="s">
        <v>45</v>
      </c>
      <c r="B64" s="27" t="s">
        <v>99</v>
      </c>
      <c r="C64" s="85" t="s">
        <v>9</v>
      </c>
      <c r="D64" s="3"/>
      <c r="E64" s="3"/>
      <c r="F64" s="3"/>
    </row>
    <row r="65" spans="1:8" x14ac:dyDescent="0.25">
      <c r="A65" s="24"/>
      <c r="B65" s="48" t="s">
        <v>100</v>
      </c>
      <c r="C65" s="49"/>
      <c r="D65" s="3"/>
      <c r="E65" s="3"/>
      <c r="F65" s="3"/>
    </row>
    <row r="66" spans="1:8" ht="30" x14ac:dyDescent="0.25">
      <c r="A66" s="26" t="s">
        <v>46</v>
      </c>
      <c r="B66" s="27" t="s">
        <v>102</v>
      </c>
      <c r="C66" s="85" t="s">
        <v>9</v>
      </c>
      <c r="D66" s="3"/>
      <c r="E66" s="3"/>
      <c r="F66" s="3"/>
    </row>
    <row r="67" spans="1:8" x14ac:dyDescent="0.25">
      <c r="A67" s="24"/>
      <c r="B67" s="48" t="s">
        <v>103</v>
      </c>
      <c r="C67" s="49"/>
      <c r="D67" s="3"/>
      <c r="E67" s="3"/>
      <c r="F67" s="3"/>
    </row>
    <row r="68" spans="1:8" ht="64.5" customHeight="1" x14ac:dyDescent="0.25">
      <c r="A68" s="26" t="s">
        <v>47</v>
      </c>
      <c r="B68" s="27" t="s">
        <v>184</v>
      </c>
      <c r="C68" s="82" t="s">
        <v>81</v>
      </c>
      <c r="D68" s="85" t="s">
        <v>33</v>
      </c>
      <c r="E68" s="3"/>
      <c r="F68" s="3"/>
    </row>
    <row r="69" spans="1:8" ht="45" customHeight="1" x14ac:dyDescent="0.25">
      <c r="A69" s="26" t="s">
        <v>48</v>
      </c>
      <c r="B69" s="27" t="s">
        <v>128</v>
      </c>
      <c r="C69" s="85" t="s">
        <v>9</v>
      </c>
      <c r="D69" s="3"/>
      <c r="E69" s="3"/>
      <c r="F69" s="3"/>
    </row>
    <row r="70" spans="1:8" x14ac:dyDescent="0.25">
      <c r="A70" s="24"/>
      <c r="B70" s="48" t="s">
        <v>104</v>
      </c>
      <c r="C70" s="49"/>
      <c r="D70" s="3"/>
      <c r="E70" s="3"/>
      <c r="F70" s="3"/>
    </row>
    <row r="71" spans="1:8" ht="45" x14ac:dyDescent="0.25">
      <c r="A71" s="24" t="s">
        <v>49</v>
      </c>
      <c r="B71" s="45" t="s">
        <v>149</v>
      </c>
      <c r="C71" s="89" t="s">
        <v>10</v>
      </c>
      <c r="D71" s="28"/>
      <c r="E71" s="3"/>
      <c r="F71" s="3"/>
    </row>
    <row r="72" spans="1:8" x14ac:dyDescent="0.25">
      <c r="A72" s="24" t="s">
        <v>50</v>
      </c>
      <c r="B72" s="25" t="s">
        <v>191</v>
      </c>
      <c r="C72" s="82" t="s">
        <v>81</v>
      </c>
      <c r="D72" s="28"/>
      <c r="E72" s="3"/>
      <c r="F72" s="3"/>
    </row>
    <row r="73" spans="1:8" ht="30" x14ac:dyDescent="0.25">
      <c r="A73" s="24" t="s">
        <v>51</v>
      </c>
      <c r="B73" s="25" t="s">
        <v>189</v>
      </c>
      <c r="C73" s="82" t="s">
        <v>81</v>
      </c>
      <c r="D73" s="85" t="s">
        <v>35</v>
      </c>
      <c r="E73" s="3"/>
      <c r="F73" s="3"/>
    </row>
    <row r="74" spans="1:8" ht="30" x14ac:dyDescent="0.25">
      <c r="A74" s="24" t="s">
        <v>52</v>
      </c>
      <c r="B74" s="25" t="s">
        <v>185</v>
      </c>
      <c r="C74" s="82" t="s">
        <v>81</v>
      </c>
      <c r="D74" s="85" t="s">
        <v>9</v>
      </c>
      <c r="E74" s="3"/>
      <c r="F74" s="3"/>
    </row>
    <row r="75" spans="1:8" ht="30" x14ac:dyDescent="0.25">
      <c r="A75" s="24" t="s">
        <v>53</v>
      </c>
      <c r="B75" s="25" t="s">
        <v>105</v>
      </c>
      <c r="C75" s="85" t="s">
        <v>9</v>
      </c>
      <c r="D75" s="28"/>
      <c r="E75" s="3"/>
      <c r="F75" s="3"/>
    </row>
    <row r="76" spans="1:8" x14ac:dyDescent="0.25">
      <c r="A76" s="24" t="s">
        <v>190</v>
      </c>
      <c r="B76" s="25" t="s">
        <v>106</v>
      </c>
      <c r="C76" s="85" t="s">
        <v>9</v>
      </c>
      <c r="D76" s="28"/>
      <c r="E76" s="3"/>
      <c r="F76" s="3"/>
    </row>
    <row r="77" spans="1:8" x14ac:dyDescent="0.25">
      <c r="A77" s="3"/>
      <c r="B77" s="17"/>
      <c r="D77" s="3"/>
      <c r="E77" s="3"/>
      <c r="F77" s="3"/>
      <c r="G77" s="3"/>
      <c r="H77" s="3"/>
    </row>
    <row r="78" spans="1:8" x14ac:dyDescent="0.25">
      <c r="A78" s="3"/>
      <c r="B78" s="17"/>
      <c r="D78" s="3"/>
      <c r="E78" s="3"/>
      <c r="F78" s="3"/>
    </row>
    <row r="79" spans="1:8" x14ac:dyDescent="0.25">
      <c r="A79" s="3"/>
      <c r="E79" s="3"/>
      <c r="F79" s="3"/>
    </row>
    <row r="80" spans="1:8" x14ac:dyDescent="0.25">
      <c r="A80" s="3"/>
      <c r="E80" s="3"/>
      <c r="F80" s="3"/>
    </row>
    <row r="81" spans="1:6" x14ac:dyDescent="0.25">
      <c r="A81" s="3"/>
      <c r="E81" s="3"/>
      <c r="F81" s="3"/>
    </row>
    <row r="82" spans="1:6" x14ac:dyDescent="0.25">
      <c r="A82" s="3"/>
      <c r="E82" s="3"/>
      <c r="F82" s="3"/>
    </row>
    <row r="83" spans="1:6" x14ac:dyDescent="0.25">
      <c r="A83" s="3"/>
      <c r="E83" s="3"/>
      <c r="F83" s="3"/>
    </row>
    <row r="84" spans="1:6" x14ac:dyDescent="0.25">
      <c r="A84" s="3"/>
      <c r="E84" s="3"/>
      <c r="F84" s="3"/>
    </row>
    <row r="85" spans="1:6" x14ac:dyDescent="0.25">
      <c r="A85" s="3"/>
      <c r="E85" s="3"/>
      <c r="F85" s="3"/>
    </row>
    <row r="86" spans="1:6" x14ac:dyDescent="0.25">
      <c r="A86" s="3"/>
      <c r="E86" s="3"/>
      <c r="F86" s="3"/>
    </row>
    <row r="87" spans="1:6" x14ac:dyDescent="0.25">
      <c r="A87" s="3"/>
      <c r="E87" s="3"/>
      <c r="F87" s="3"/>
    </row>
    <row r="88" spans="1:6" x14ac:dyDescent="0.25">
      <c r="A88" s="3"/>
      <c r="E88" s="3"/>
      <c r="F88" s="3"/>
    </row>
    <row r="89" spans="1:6" x14ac:dyDescent="0.25">
      <c r="A89" s="3"/>
      <c r="E89" s="3"/>
      <c r="F89" s="3"/>
    </row>
    <row r="90" spans="1:6" x14ac:dyDescent="0.25">
      <c r="A90" s="3"/>
      <c r="E90" s="3"/>
      <c r="F90" s="3"/>
    </row>
    <row r="91" spans="1:6" x14ac:dyDescent="0.25">
      <c r="A91" s="3"/>
      <c r="E91" s="3"/>
      <c r="F91" s="3"/>
    </row>
    <row r="92" spans="1:6" x14ac:dyDescent="0.25">
      <c r="A92" s="3"/>
      <c r="E92" s="3"/>
      <c r="F92" s="3"/>
    </row>
    <row r="93" spans="1:6" x14ac:dyDescent="0.25">
      <c r="A93" s="3"/>
      <c r="E93" s="3"/>
      <c r="F93" s="3"/>
    </row>
    <row r="94" spans="1:6" x14ac:dyDescent="0.25">
      <c r="A94" s="3"/>
      <c r="E94" s="3"/>
      <c r="F94" s="3"/>
    </row>
    <row r="95" spans="1:6" x14ac:dyDescent="0.25">
      <c r="A95" s="3"/>
      <c r="E95" s="3"/>
      <c r="F95" s="3"/>
    </row>
    <row r="96" spans="1:6" x14ac:dyDescent="0.25">
      <c r="A96" s="3"/>
      <c r="E96" s="3"/>
      <c r="F96" s="3"/>
    </row>
    <row r="97" spans="1:6" x14ac:dyDescent="0.25">
      <c r="A97" s="3"/>
      <c r="E97" s="3"/>
      <c r="F97" s="3"/>
    </row>
    <row r="98" spans="1:6" x14ac:dyDescent="0.25">
      <c r="A98" s="3"/>
      <c r="E98" s="3"/>
      <c r="F98" s="3"/>
    </row>
    <row r="99" spans="1:6" x14ac:dyDescent="0.25">
      <c r="A99" s="3"/>
      <c r="E99" s="3"/>
      <c r="F99" s="3"/>
    </row>
    <row r="100" spans="1:6" x14ac:dyDescent="0.25">
      <c r="A100" s="3"/>
      <c r="E100" s="3"/>
      <c r="F100" s="3"/>
    </row>
    <row r="101" spans="1:6" x14ac:dyDescent="0.25">
      <c r="A101" s="3"/>
      <c r="E101" s="3"/>
      <c r="F101" s="3"/>
    </row>
    <row r="102" spans="1:6" x14ac:dyDescent="0.25">
      <c r="A102" s="3"/>
      <c r="E102" s="3"/>
      <c r="F102" s="3"/>
    </row>
    <row r="103" spans="1:6" x14ac:dyDescent="0.25">
      <c r="A103" s="3"/>
      <c r="E103" s="3"/>
      <c r="F103" s="3"/>
    </row>
    <row r="104" spans="1:6" x14ac:dyDescent="0.25">
      <c r="A104" s="3"/>
      <c r="E104" s="3"/>
      <c r="F104" s="3"/>
    </row>
    <row r="105" spans="1:6" x14ac:dyDescent="0.25">
      <c r="A105" s="3"/>
      <c r="E105" s="3"/>
      <c r="F105" s="3"/>
    </row>
    <row r="106" spans="1:6" x14ac:dyDescent="0.25">
      <c r="A106" s="3"/>
      <c r="E106" s="3"/>
      <c r="F106" s="3"/>
    </row>
    <row r="107" spans="1:6" x14ac:dyDescent="0.25">
      <c r="A107" s="3"/>
      <c r="E107" s="3"/>
      <c r="F107" s="3"/>
    </row>
    <row r="108" spans="1:6" x14ac:dyDescent="0.25">
      <c r="A108" s="3"/>
      <c r="E108" s="3"/>
      <c r="F108" s="3"/>
    </row>
    <row r="109" spans="1:6" x14ac:dyDescent="0.25">
      <c r="A109" s="3"/>
      <c r="E109" s="3"/>
      <c r="F109" s="3"/>
    </row>
    <row r="110" spans="1:6" x14ac:dyDescent="0.25">
      <c r="A110" s="3"/>
      <c r="E110" s="3"/>
      <c r="F110" s="3"/>
    </row>
    <row r="111" spans="1:6" x14ac:dyDescent="0.25">
      <c r="A111" s="3"/>
      <c r="E111" s="3"/>
      <c r="F111" s="3"/>
    </row>
  </sheetData>
  <sheetProtection algorithmName="SHA-512" hashValue="8h/Q3NDoQJUHxq8WQpT7TGl/IBATc6kFflpXUo91T08RMZk4OPQK2mi+6EA1dKaCBlNNvkc0qkWWrDe6h1cwSg==" saltValue="+5OcCOV6sdv4BONVTDgSJA==" spinCount="100000" sheet="1" objects="1" scenarios="1" formatColumns="0" formatRows="0" selectLockedCells="1"/>
  <dataConsolidate/>
  <mergeCells count="5">
    <mergeCell ref="F4:G4"/>
    <mergeCell ref="F5:G5"/>
    <mergeCell ref="B4:E4"/>
    <mergeCell ref="B5:E5"/>
    <mergeCell ref="D10:E10"/>
  </mergeCells>
  <conditionalFormatting sqref="A17:B19 C18:C19 A25:D25 A34:E34 A37:E37">
    <cfRule type="expression" dxfId="3" priority="2">
      <formula>$C$10="Jaarlijkse haalbaarheidstoets"</formula>
    </cfRule>
  </conditionalFormatting>
  <conditionalFormatting sqref="A28:D28">
    <cfRule type="expression" dxfId="2" priority="1">
      <formula>$C$10="Aanvangshaalbaarheidstoets"</formula>
    </cfRule>
  </conditionalFormatting>
  <dataValidations count="4">
    <dataValidation type="list" allowBlank="1" showInputMessage="1" showErrorMessage="1" sqref="D32 D34:D41 C62 D30 C68 C53:C54 C46:C47 C49 D25:D28 C72:C74" xr:uid="{00000000-0002-0000-0000-000000000000}">
      <formula1>"ja,nee"</formula1>
    </dataValidation>
    <dataValidation type="decimal" allowBlank="1" showErrorMessage="1" errorTitle="Error: Faulty input value." error="Please fill in a percentage only." sqref="C71 C16:C17" xr:uid="{00000000-0002-0000-0000-000001000000}">
      <formula1>-999999999</formula1>
      <formula2>999999999</formula2>
    </dataValidation>
    <dataValidation type="list" allowBlank="1" showInputMessage="1" showErrorMessage="1" sqref="C10" xr:uid="{00000000-0002-0000-0000-000002000000}">
      <formula1>"Maak keuze,Jaarlijkse haalbaarheidstoets, Aanvangshaalbaarheidstoets"</formula1>
    </dataValidation>
    <dataValidation type="date" allowBlank="1" showInputMessage="1" showErrorMessage="1" sqref="C11:D11" xr:uid="{00000000-0002-0000-0000-000003000000}">
      <formula1>42005</formula1>
      <formula2>73051</formula2>
    </dataValidation>
  </dataValidations>
  <pageMargins left="0.70866141732283472" right="0.70866141732283472" top="0.74803149606299213" bottom="0.74803149606299213" header="0.31496062992125984" footer="0.31496062992125984"/>
  <pageSetup paperSize="9" scale="39" orientation="portrait" cellComments="asDisplayed" r:id="rId1"/>
  <headerFooter>
    <oddHeader>&amp;L&amp;"Aptos"&amp;10&amp;K7FAA39 | DNB PUBLIC |&amp;1#_x000D_</oddHeader>
  </headerFooter>
  <rowBreaks count="1" manualBreakCount="1">
    <brk id="4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B1:R83"/>
  <sheetViews>
    <sheetView zoomScaleNormal="100" zoomScaleSheetLayoutView="85" workbookViewId="0">
      <selection activeCell="E12" sqref="E12"/>
    </sheetView>
  </sheetViews>
  <sheetFormatPr defaultColWidth="9.140625" defaultRowHeight="15" x14ac:dyDescent="0.25"/>
  <cols>
    <col min="1" max="1" width="4.42578125" style="3" customWidth="1"/>
    <col min="2" max="2" width="7.5703125" style="3" customWidth="1"/>
    <col min="3" max="3" width="6.5703125" style="3" customWidth="1"/>
    <col min="4" max="4" width="6.5703125" style="4" customWidth="1"/>
    <col min="5" max="13" width="7.140625" style="3" bestFit="1" customWidth="1"/>
    <col min="14" max="14" width="3.42578125" style="3" customWidth="1"/>
    <col min="15" max="16384" width="9.140625" style="3"/>
  </cols>
  <sheetData>
    <row r="1" spans="2:13" x14ac:dyDescent="0.25">
      <c r="B1" s="1" t="s">
        <v>116</v>
      </c>
      <c r="C1" s="2"/>
      <c r="D1" s="2"/>
    </row>
    <row r="2" spans="2:13" x14ac:dyDescent="0.25">
      <c r="B2" s="1"/>
      <c r="C2" s="2"/>
      <c r="D2" s="2"/>
    </row>
    <row r="3" spans="2:13" x14ac:dyDescent="0.25">
      <c r="B3" s="1" t="s">
        <v>9</v>
      </c>
      <c r="D3" s="3"/>
    </row>
    <row r="4" spans="2:13" ht="112.5" customHeight="1" x14ac:dyDescent="0.25">
      <c r="B4" s="130" t="s">
        <v>177</v>
      </c>
      <c r="C4" s="131"/>
      <c r="D4" s="131"/>
      <c r="E4" s="131"/>
      <c r="F4" s="131"/>
      <c r="G4" s="131"/>
      <c r="H4" s="131"/>
      <c r="I4" s="131"/>
      <c r="J4" s="131"/>
      <c r="K4" s="131"/>
      <c r="L4" s="131"/>
      <c r="M4" s="132"/>
    </row>
    <row r="5" spans="2:13" ht="47.25" customHeight="1" x14ac:dyDescent="0.25">
      <c r="B5" s="133" t="str">
        <f>"In tabel 2 vult u de vastgestelde ondergrenzen in" &amp; IF(Vragenlijst!C10="Jaarlijkse haalbaarheidstoets"," van de meest recente aanvangshaalbaarheidstoets. ",".
") &amp; "Het doel van dit tabblad is om vast te stellen of haalbaarheidstoets correct is uitgevoerd. "</f>
        <v xml:space="preserve">In tabel 2 vult u de vastgestelde ondergrenzen in.
Het doel van dit tabblad is om vast te stellen of haalbaarheidstoets correct is uitgevoerd. </v>
      </c>
      <c r="C5" s="134"/>
      <c r="D5" s="134"/>
      <c r="E5" s="134"/>
      <c r="F5" s="134"/>
      <c r="G5" s="134"/>
      <c r="H5" s="134"/>
      <c r="I5" s="134"/>
      <c r="J5" s="134"/>
      <c r="K5" s="134"/>
      <c r="L5" s="134"/>
      <c r="M5" s="135"/>
    </row>
    <row r="6" spans="2:13" ht="51.75" customHeight="1" x14ac:dyDescent="0.25">
      <c r="B6" s="136" t="s">
        <v>174</v>
      </c>
      <c r="C6" s="137"/>
      <c r="D6" s="137"/>
      <c r="E6" s="137"/>
      <c r="F6" s="137"/>
      <c r="G6" s="137"/>
      <c r="H6" s="137"/>
      <c r="I6" s="137"/>
      <c r="J6" s="137"/>
      <c r="K6" s="137"/>
      <c r="L6" s="137"/>
      <c r="M6" s="138"/>
    </row>
    <row r="7" spans="2:13" x14ac:dyDescent="0.25">
      <c r="B7" s="12"/>
      <c r="C7" s="12"/>
      <c r="D7" s="12"/>
      <c r="E7" s="12"/>
      <c r="F7" s="12"/>
      <c r="G7" s="12"/>
      <c r="H7" s="12"/>
      <c r="I7" s="12"/>
    </row>
    <row r="8" spans="2:13" x14ac:dyDescent="0.25">
      <c r="B8" s="12"/>
      <c r="C8" s="12"/>
      <c r="D8" s="12"/>
      <c r="E8" s="12"/>
      <c r="F8" s="12"/>
      <c r="G8" s="12"/>
      <c r="H8" s="12"/>
      <c r="I8" s="12"/>
    </row>
    <row r="9" spans="2:13" x14ac:dyDescent="0.25">
      <c r="B9" s="80" t="s">
        <v>169</v>
      </c>
      <c r="C9" s="12"/>
      <c r="D9" s="12"/>
      <c r="E9" s="12"/>
      <c r="F9" s="12"/>
      <c r="G9" s="12"/>
      <c r="H9" s="12"/>
      <c r="I9" s="12"/>
    </row>
    <row r="10" spans="2:13" x14ac:dyDescent="0.25">
      <c r="D10" s="5"/>
      <c r="E10" s="124" t="s">
        <v>54</v>
      </c>
      <c r="F10" s="124"/>
      <c r="G10" s="124"/>
      <c r="H10" s="124"/>
      <c r="I10" s="124"/>
      <c r="J10" s="124"/>
      <c r="K10" s="124"/>
      <c r="L10" s="124"/>
      <c r="M10" s="124"/>
    </row>
    <row r="11" spans="2:13" x14ac:dyDescent="0.25">
      <c r="D11" s="5"/>
      <c r="E11" s="13">
        <v>0</v>
      </c>
      <c r="F11" s="14">
        <v>5</v>
      </c>
      <c r="G11" s="14">
        <v>10</v>
      </c>
      <c r="H11" s="14">
        <v>25</v>
      </c>
      <c r="I11" s="14">
        <v>50</v>
      </c>
      <c r="J11" s="14">
        <v>75</v>
      </c>
      <c r="K11" s="14">
        <v>90</v>
      </c>
      <c r="L11" s="14">
        <v>95</v>
      </c>
      <c r="M11" s="14">
        <v>100</v>
      </c>
    </row>
    <row r="12" spans="2:13" ht="21" customHeight="1" x14ac:dyDescent="0.25">
      <c r="C12" s="125" t="s">
        <v>179</v>
      </c>
      <c r="D12" s="5">
        <v>25</v>
      </c>
      <c r="E12" s="90"/>
      <c r="F12" s="90"/>
      <c r="G12" s="90"/>
      <c r="H12" s="90"/>
      <c r="I12" s="90"/>
      <c r="J12" s="90"/>
      <c r="K12" s="90"/>
      <c r="L12" s="90"/>
      <c r="M12" s="90"/>
    </row>
    <row r="13" spans="2:13" ht="21" customHeight="1" x14ac:dyDescent="0.25">
      <c r="C13" s="126"/>
      <c r="D13" s="5">
        <v>35</v>
      </c>
      <c r="E13" s="90"/>
      <c r="F13" s="90"/>
      <c r="G13" s="90"/>
      <c r="H13" s="90"/>
      <c r="I13" s="90"/>
      <c r="J13" s="90"/>
      <c r="K13" s="90"/>
      <c r="L13" s="90"/>
      <c r="M13" s="90"/>
    </row>
    <row r="14" spans="2:13" ht="21" customHeight="1" x14ac:dyDescent="0.25">
      <c r="C14" s="126"/>
      <c r="D14" s="5">
        <v>45</v>
      </c>
      <c r="E14" s="90"/>
      <c r="F14" s="90"/>
      <c r="G14" s="90"/>
      <c r="H14" s="90"/>
      <c r="I14" s="90"/>
      <c r="J14" s="90"/>
      <c r="K14" s="90"/>
      <c r="L14" s="90"/>
      <c r="M14" s="90"/>
    </row>
    <row r="15" spans="2:13" ht="21" customHeight="1" x14ac:dyDescent="0.25">
      <c r="C15" s="126"/>
      <c r="D15" s="5">
        <v>55</v>
      </c>
      <c r="E15" s="90"/>
      <c r="F15" s="90"/>
      <c r="G15" s="90"/>
      <c r="H15" s="90"/>
      <c r="I15" s="90"/>
      <c r="J15" s="90"/>
      <c r="K15" s="90"/>
      <c r="L15" s="90"/>
      <c r="M15" s="90"/>
    </row>
    <row r="16" spans="2:13" ht="21" customHeight="1" x14ac:dyDescent="0.25">
      <c r="C16" s="126"/>
      <c r="D16" s="5">
        <v>65</v>
      </c>
      <c r="E16" s="90"/>
      <c r="F16" s="90"/>
      <c r="G16" s="90"/>
      <c r="H16" s="90"/>
      <c r="I16" s="90"/>
      <c r="J16" s="90"/>
      <c r="K16" s="90"/>
      <c r="L16" s="90"/>
      <c r="M16" s="90"/>
    </row>
    <row r="17" spans="2:18" ht="21" customHeight="1" x14ac:dyDescent="0.25">
      <c r="C17" s="127"/>
      <c r="D17" s="5">
        <v>75</v>
      </c>
      <c r="E17" s="90"/>
      <c r="F17" s="90"/>
      <c r="G17" s="90"/>
      <c r="H17" s="90"/>
      <c r="I17" s="90"/>
      <c r="J17" s="90"/>
      <c r="K17" s="90"/>
      <c r="L17" s="90"/>
      <c r="M17" s="90"/>
    </row>
    <row r="18" spans="2:18" ht="21" customHeight="1" x14ac:dyDescent="0.25">
      <c r="C18" s="5"/>
      <c r="D18" s="9"/>
      <c r="E18" s="10"/>
      <c r="F18" s="11"/>
      <c r="G18" s="11"/>
      <c r="H18" s="11"/>
      <c r="I18" s="11"/>
      <c r="J18" s="11"/>
      <c r="K18" s="11"/>
      <c r="L18" s="11"/>
      <c r="M18" s="11"/>
    </row>
    <row r="19" spans="2:18" ht="21" customHeight="1" x14ac:dyDescent="0.25">
      <c r="C19" s="128" t="s">
        <v>114</v>
      </c>
      <c r="D19" s="129"/>
      <c r="E19" s="90"/>
      <c r="F19" s="100"/>
      <c r="G19" s="90"/>
      <c r="H19" s="90"/>
      <c r="I19" s="101"/>
      <c r="J19" s="90"/>
      <c r="K19" s="90"/>
      <c r="L19" s="90"/>
      <c r="M19" s="90"/>
    </row>
    <row r="21" spans="2:18" x14ac:dyDescent="0.25">
      <c r="D21" s="3"/>
    </row>
    <row r="22" spans="2:18" x14ac:dyDescent="0.25">
      <c r="B22" s="80" t="s">
        <v>170</v>
      </c>
      <c r="C22" s="78" t="s">
        <v>161</v>
      </c>
      <c r="D22" s="79"/>
      <c r="E22" s="79"/>
      <c r="F22" s="79"/>
      <c r="G22" s="79"/>
      <c r="H22" s="79"/>
      <c r="I22" s="79"/>
      <c r="J22" s="79"/>
      <c r="K22" s="79"/>
      <c r="L22" s="79"/>
      <c r="M22" s="79"/>
      <c r="N22" s="79"/>
      <c r="O22" s="79"/>
      <c r="P22" s="79"/>
      <c r="Q22" s="79"/>
      <c r="R22" s="79"/>
    </row>
    <row r="23" spans="2:18" x14ac:dyDescent="0.25">
      <c r="C23" s="116" t="s">
        <v>162</v>
      </c>
      <c r="D23" s="117"/>
      <c r="E23" s="117"/>
      <c r="F23" s="117"/>
      <c r="G23" s="117"/>
      <c r="H23" s="117"/>
      <c r="I23" s="117"/>
      <c r="J23" s="117"/>
      <c r="K23" s="117"/>
      <c r="L23" s="117"/>
      <c r="M23" s="117"/>
      <c r="N23" s="117"/>
      <c r="O23" s="117"/>
      <c r="P23" s="117"/>
      <c r="Q23" s="118"/>
      <c r="R23" s="91"/>
    </row>
    <row r="24" spans="2:18" x14ac:dyDescent="0.25">
      <c r="C24" s="119" t="s">
        <v>163</v>
      </c>
      <c r="D24" s="120"/>
      <c r="E24" s="120"/>
      <c r="F24" s="120"/>
      <c r="G24" s="120"/>
      <c r="H24" s="120"/>
      <c r="I24" s="120"/>
      <c r="J24" s="120"/>
      <c r="K24" s="120"/>
      <c r="L24" s="120"/>
      <c r="M24" s="120"/>
      <c r="N24" s="120"/>
      <c r="O24" s="120"/>
      <c r="P24" s="120"/>
      <c r="Q24" s="121"/>
      <c r="R24" s="90"/>
    </row>
    <row r="25" spans="2:18" x14ac:dyDescent="0.25">
      <c r="C25" s="113" t="s">
        <v>168</v>
      </c>
      <c r="D25" s="114"/>
      <c r="E25" s="114"/>
      <c r="F25" s="114"/>
      <c r="G25" s="114"/>
      <c r="H25" s="114"/>
      <c r="I25" s="114"/>
      <c r="J25" s="114"/>
      <c r="K25" s="114"/>
      <c r="L25" s="114"/>
      <c r="M25" s="114"/>
      <c r="N25" s="114"/>
      <c r="O25" s="114"/>
      <c r="P25" s="114"/>
      <c r="Q25" s="115"/>
      <c r="R25" s="90"/>
    </row>
    <row r="26" spans="2:18" x14ac:dyDescent="0.25">
      <c r="D26" s="3"/>
    </row>
    <row r="27" spans="2:18" x14ac:dyDescent="0.25">
      <c r="B27" s="80" t="s">
        <v>171</v>
      </c>
      <c r="C27" s="78" t="s">
        <v>164</v>
      </c>
      <c r="D27" s="79"/>
      <c r="E27" s="79"/>
      <c r="F27" s="79"/>
      <c r="G27" s="79"/>
      <c r="H27" s="79"/>
      <c r="I27" s="79"/>
      <c r="J27" s="79"/>
      <c r="K27" s="79"/>
      <c r="L27" s="79"/>
      <c r="M27" s="79"/>
      <c r="N27" s="79"/>
      <c r="O27" s="79"/>
      <c r="P27" s="79"/>
      <c r="Q27" s="79"/>
      <c r="R27" s="79"/>
    </row>
    <row r="28" spans="2:18" x14ac:dyDescent="0.25">
      <c r="C28" s="116" t="s">
        <v>165</v>
      </c>
      <c r="D28" s="122"/>
      <c r="E28" s="122"/>
      <c r="F28" s="122"/>
      <c r="G28" s="122"/>
      <c r="H28" s="122"/>
      <c r="I28" s="122"/>
      <c r="J28" s="122"/>
      <c r="K28" s="122"/>
      <c r="L28" s="122"/>
      <c r="M28" s="122"/>
      <c r="N28" s="122"/>
      <c r="O28" s="122"/>
      <c r="P28" s="122"/>
      <c r="Q28" s="123"/>
      <c r="R28" s="91"/>
    </row>
    <row r="29" spans="2:18" x14ac:dyDescent="0.25">
      <c r="C29" s="119" t="s">
        <v>166</v>
      </c>
      <c r="D29" s="120"/>
      <c r="E29" s="120"/>
      <c r="F29" s="120"/>
      <c r="G29" s="120"/>
      <c r="H29" s="120"/>
      <c r="I29" s="120"/>
      <c r="J29" s="120"/>
      <c r="K29" s="120"/>
      <c r="L29" s="120"/>
      <c r="M29" s="120"/>
      <c r="N29" s="120"/>
      <c r="O29" s="120"/>
      <c r="P29" s="120"/>
      <c r="Q29" s="121"/>
      <c r="R29" s="99" t="str">
        <f>IFERROR(IF(I19=0,"-",I19),"-")</f>
        <v>-</v>
      </c>
    </row>
    <row r="30" spans="2:18" x14ac:dyDescent="0.25">
      <c r="C30" s="113" t="s">
        <v>167</v>
      </c>
      <c r="D30" s="114"/>
      <c r="E30" s="114"/>
      <c r="F30" s="114"/>
      <c r="G30" s="114"/>
      <c r="H30" s="114"/>
      <c r="I30" s="114"/>
      <c r="J30" s="114"/>
      <c r="K30" s="114"/>
      <c r="L30" s="114"/>
      <c r="M30" s="114"/>
      <c r="N30" s="114"/>
      <c r="O30" s="114"/>
      <c r="P30" s="114"/>
      <c r="Q30" s="115"/>
      <c r="R30" s="99" t="str">
        <f>IFERROR(IF((I19-F19)/I19=0,"-",(I19-F19)/I19),"-")</f>
        <v>-</v>
      </c>
    </row>
    <row r="31" spans="2:18" x14ac:dyDescent="0.25">
      <c r="D31" s="3"/>
    </row>
    <row r="32" spans="2:18" x14ac:dyDescent="0.25">
      <c r="D32" s="3"/>
    </row>
    <row r="33" spans="4:4" x14ac:dyDescent="0.25">
      <c r="D33" s="3"/>
    </row>
    <row r="34" spans="4:4" x14ac:dyDescent="0.25">
      <c r="D34" s="3"/>
    </row>
    <row r="35" spans="4:4" x14ac:dyDescent="0.25">
      <c r="D35" s="3"/>
    </row>
    <row r="36" spans="4:4" x14ac:dyDescent="0.25">
      <c r="D36" s="3"/>
    </row>
    <row r="37" spans="4:4" x14ac:dyDescent="0.25">
      <c r="D37" s="3"/>
    </row>
    <row r="38" spans="4:4" x14ac:dyDescent="0.25">
      <c r="D38" s="3"/>
    </row>
    <row r="39" spans="4:4" x14ac:dyDescent="0.25">
      <c r="D39" s="3"/>
    </row>
    <row r="40" spans="4:4" x14ac:dyDescent="0.25">
      <c r="D40" s="3"/>
    </row>
    <row r="41" spans="4:4" x14ac:dyDescent="0.25">
      <c r="D41" s="3"/>
    </row>
    <row r="42" spans="4:4" x14ac:dyDescent="0.25">
      <c r="D42" s="3"/>
    </row>
    <row r="43" spans="4:4" x14ac:dyDescent="0.25">
      <c r="D43" s="3"/>
    </row>
    <row r="44" spans="4:4" x14ac:dyDescent="0.25">
      <c r="D44" s="3"/>
    </row>
    <row r="45" spans="4:4" x14ac:dyDescent="0.25">
      <c r="D45" s="3"/>
    </row>
    <row r="46" spans="4:4" x14ac:dyDescent="0.25">
      <c r="D46" s="3"/>
    </row>
    <row r="47" spans="4:4" x14ac:dyDescent="0.25">
      <c r="D47" s="3"/>
    </row>
    <row r="48" spans="4:4" x14ac:dyDescent="0.25">
      <c r="D48" s="3"/>
    </row>
    <row r="49" spans="4:4" x14ac:dyDescent="0.25">
      <c r="D49" s="3"/>
    </row>
    <row r="50" spans="4:4" x14ac:dyDescent="0.25">
      <c r="D50" s="3"/>
    </row>
    <row r="51" spans="4:4" x14ac:dyDescent="0.25">
      <c r="D51" s="3"/>
    </row>
    <row r="52" spans="4:4" x14ac:dyDescent="0.25">
      <c r="D52" s="3"/>
    </row>
    <row r="53" spans="4:4" x14ac:dyDescent="0.25">
      <c r="D53" s="3"/>
    </row>
    <row r="54" spans="4:4" x14ac:dyDescent="0.25">
      <c r="D54" s="3"/>
    </row>
    <row r="55" spans="4:4" x14ac:dyDescent="0.25">
      <c r="D55" s="3"/>
    </row>
    <row r="56" spans="4:4" x14ac:dyDescent="0.25">
      <c r="D56" s="3"/>
    </row>
    <row r="57" spans="4:4" x14ac:dyDescent="0.25">
      <c r="D57" s="3"/>
    </row>
    <row r="58" spans="4:4" x14ac:dyDescent="0.25">
      <c r="D58" s="3"/>
    </row>
    <row r="59" spans="4:4" x14ac:dyDescent="0.25">
      <c r="D59" s="3"/>
    </row>
    <row r="60" spans="4:4" x14ac:dyDescent="0.25">
      <c r="D60" s="3"/>
    </row>
    <row r="61" spans="4:4" x14ac:dyDescent="0.25">
      <c r="D61" s="3"/>
    </row>
    <row r="62" spans="4:4" x14ac:dyDescent="0.25">
      <c r="D62" s="3"/>
    </row>
    <row r="63" spans="4:4" x14ac:dyDescent="0.25">
      <c r="D63" s="3"/>
    </row>
    <row r="64" spans="4:4" x14ac:dyDescent="0.25">
      <c r="D64" s="3"/>
    </row>
    <row r="65" spans="4:4" x14ac:dyDescent="0.25">
      <c r="D65" s="3"/>
    </row>
    <row r="66" spans="4:4" x14ac:dyDescent="0.25">
      <c r="D66" s="3"/>
    </row>
    <row r="67" spans="4:4" x14ac:dyDescent="0.25">
      <c r="D67" s="3"/>
    </row>
    <row r="68" spans="4:4" x14ac:dyDescent="0.25">
      <c r="D68" s="3"/>
    </row>
    <row r="69" spans="4:4" x14ac:dyDescent="0.25">
      <c r="D69" s="3"/>
    </row>
    <row r="70" spans="4:4" x14ac:dyDescent="0.25">
      <c r="D70" s="3"/>
    </row>
    <row r="71" spans="4:4" x14ac:dyDescent="0.25">
      <c r="D71" s="3"/>
    </row>
    <row r="72" spans="4:4" x14ac:dyDescent="0.25">
      <c r="D72" s="3"/>
    </row>
    <row r="73" spans="4:4" x14ac:dyDescent="0.25">
      <c r="D73" s="3"/>
    </row>
    <row r="74" spans="4:4" x14ac:dyDescent="0.25">
      <c r="D74" s="3"/>
    </row>
    <row r="75" spans="4:4" x14ac:dyDescent="0.25">
      <c r="D75" s="3"/>
    </row>
    <row r="76" spans="4:4" x14ac:dyDescent="0.25">
      <c r="D76" s="3"/>
    </row>
    <row r="77" spans="4:4" x14ac:dyDescent="0.25">
      <c r="D77" s="3"/>
    </row>
    <row r="78" spans="4:4" x14ac:dyDescent="0.25">
      <c r="D78" s="3"/>
    </row>
    <row r="79" spans="4:4" x14ac:dyDescent="0.25">
      <c r="D79" s="3"/>
    </row>
    <row r="80" spans="4:4" x14ac:dyDescent="0.25">
      <c r="D80" s="3"/>
    </row>
    <row r="81" spans="4:4" x14ac:dyDescent="0.25">
      <c r="D81" s="3"/>
    </row>
    <row r="82" spans="4:4" x14ac:dyDescent="0.25">
      <c r="D82" s="3"/>
    </row>
    <row r="83" spans="4:4" x14ac:dyDescent="0.25">
      <c r="D83" s="3"/>
    </row>
  </sheetData>
  <sheetProtection algorithmName="SHA-512" hashValue="RuzDdtBATI/VwzTp7QP+ziaUKeCjBFzT8quuNqjL4s1dtgr3Ku/8gUI8TeBRQFMJBrwh6Sz7dnCO+0aCqRJGnw==" saltValue="qbPXlB6QUvJBQhtWUuOjTw==" spinCount="100000" sheet="1" objects="1" scenarios="1" formatColumns="0" formatRows="0" selectLockedCells="1"/>
  <mergeCells count="12">
    <mergeCell ref="E10:M10"/>
    <mergeCell ref="C12:C17"/>
    <mergeCell ref="C19:D19"/>
    <mergeCell ref="B4:M4"/>
    <mergeCell ref="B5:M5"/>
    <mergeCell ref="B6:M6"/>
    <mergeCell ref="C30:Q30"/>
    <mergeCell ref="C23:Q23"/>
    <mergeCell ref="C24:Q24"/>
    <mergeCell ref="C25:Q25"/>
    <mergeCell ref="C28:Q28"/>
    <mergeCell ref="C29:Q29"/>
  </mergeCells>
  <dataValidations count="2">
    <dataValidation type="decimal" allowBlank="1" showErrorMessage="1" errorTitle="Error: Faulty input value." error="Please fill in a percentage only." sqref="E12:M17 E19:M19 R23:R25 R28" xr:uid="{00000000-0002-0000-0100-000000000000}">
      <formula1>-999999999</formula1>
      <formula2>999999999</formula2>
    </dataValidation>
    <dataValidation allowBlank="1" showErrorMessage="1" errorTitle="Error: Faulty input value." error="Please fill in a percentage only." sqref="R29:R30" xr:uid="{00000000-0002-0000-0100-000001000000}"/>
  </dataValidations>
  <pageMargins left="0.7" right="0.7" top="0.75" bottom="0.75" header="0.3" footer="0.3"/>
  <pageSetup paperSize="9" scale="57" orientation="portrait" r:id="rId1"/>
  <headerFooter>
    <oddHeader>&amp;L&amp;"Aptos"&amp;10&amp;K7FAA39 | DNB PUBLIC |&amp;1#_x000D_</oddHeader>
  </headerFooter>
  <extLst>
    <ext xmlns:x14="http://schemas.microsoft.com/office/spreadsheetml/2009/9/main" uri="{78C0D931-6437-407d-A8EE-F0AAD7539E65}">
      <x14:conditionalFormattings>
        <x14:conditionalFormatting xmlns:xm="http://schemas.microsoft.com/office/excel/2006/main">
          <x14:cfRule type="expression" priority="1" id="{09E96302-0934-4D18-A15A-3583E9839BAA}">
            <xm:f>Vragenlijst!$C$10="Jaarlijkse haalbaarheidstoets"</xm:f>
            <x14:dxf>
              <font>
                <strike/>
                <color theme="0" tint="-0.24994659260841701"/>
              </font>
            </x14:dxf>
          </x14:cfRule>
          <xm:sqref>C23 C28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B1:K82"/>
  <sheetViews>
    <sheetView zoomScaleNormal="100" zoomScaleSheetLayoutView="100" workbookViewId="0">
      <selection activeCell="E11" sqref="E11"/>
    </sheetView>
  </sheetViews>
  <sheetFormatPr defaultColWidth="9.140625" defaultRowHeight="15" x14ac:dyDescent="0.25"/>
  <cols>
    <col min="1" max="1" width="4.5703125" style="3" customWidth="1"/>
    <col min="2" max="2" width="5.42578125" style="3" customWidth="1"/>
    <col min="3" max="4" width="6.5703125" style="4" customWidth="1"/>
    <col min="5" max="9" width="10.5703125" style="3" customWidth="1"/>
    <col min="10" max="10" width="3.42578125" style="3" customWidth="1"/>
    <col min="11" max="16384" width="9.140625" style="3"/>
  </cols>
  <sheetData>
    <row r="1" spans="2:11" x14ac:dyDescent="0.25">
      <c r="B1" s="1" t="s">
        <v>116</v>
      </c>
      <c r="C1" s="2"/>
      <c r="D1" s="2"/>
    </row>
    <row r="2" spans="2:11" x14ac:dyDescent="0.25">
      <c r="B2" s="1"/>
      <c r="C2" s="2"/>
      <c r="D2" s="2"/>
    </row>
    <row r="3" spans="2:11" x14ac:dyDescent="0.25">
      <c r="B3" s="1" t="s">
        <v>9</v>
      </c>
      <c r="C3" s="3"/>
      <c r="D3" s="3"/>
    </row>
    <row r="4" spans="2:11" ht="82.5" customHeight="1" x14ac:dyDescent="0.25">
      <c r="B4" s="142" t="s">
        <v>178</v>
      </c>
      <c r="C4" s="143"/>
      <c r="D4" s="143"/>
      <c r="E4" s="143"/>
      <c r="F4" s="143"/>
      <c r="G4" s="143"/>
      <c r="H4" s="143"/>
      <c r="I4" s="144"/>
      <c r="K4" s="61"/>
    </row>
    <row r="5" spans="2:11" ht="33" customHeight="1" x14ac:dyDescent="0.25">
      <c r="B5" s="133" t="s">
        <v>115</v>
      </c>
      <c r="C5" s="134"/>
      <c r="D5" s="134"/>
      <c r="E5" s="134"/>
      <c r="F5" s="134"/>
      <c r="G5" s="134"/>
      <c r="H5" s="134"/>
      <c r="I5" s="135"/>
    </row>
    <row r="6" spans="2:11" ht="45" customHeight="1" x14ac:dyDescent="0.25">
      <c r="B6" s="136" t="s">
        <v>112</v>
      </c>
      <c r="C6" s="137"/>
      <c r="D6" s="137"/>
      <c r="E6" s="137"/>
      <c r="F6" s="137"/>
      <c r="G6" s="137"/>
      <c r="H6" s="137"/>
      <c r="I6" s="138"/>
    </row>
    <row r="7" spans="2:11" x14ac:dyDescent="0.25">
      <c r="B7" s="1"/>
    </row>
    <row r="9" spans="2:11" ht="21" customHeight="1" x14ac:dyDescent="0.25">
      <c r="C9" s="3"/>
      <c r="D9" s="5"/>
      <c r="E9" s="139" t="s">
        <v>130</v>
      </c>
      <c r="F9" s="140"/>
      <c r="G9" s="140"/>
      <c r="H9" s="140"/>
      <c r="I9" s="141"/>
    </row>
    <row r="10" spans="2:11" ht="21" customHeight="1" x14ac:dyDescent="0.25">
      <c r="C10" s="3"/>
      <c r="D10" s="5"/>
      <c r="E10" s="6">
        <v>3463</v>
      </c>
      <c r="F10" s="7">
        <v>8463</v>
      </c>
      <c r="G10" s="7">
        <v>6856</v>
      </c>
      <c r="H10" s="7">
        <v>1856</v>
      </c>
      <c r="I10" s="7">
        <v>201</v>
      </c>
    </row>
    <row r="11" spans="2:11" ht="21" customHeight="1" x14ac:dyDescent="0.25">
      <c r="C11" s="125" t="s">
        <v>179</v>
      </c>
      <c r="D11" s="5">
        <v>25</v>
      </c>
      <c r="E11" s="90"/>
      <c r="F11" s="90"/>
      <c r="G11" s="90"/>
      <c r="H11" s="90"/>
      <c r="I11" s="90"/>
    </row>
    <row r="12" spans="2:11" ht="21" customHeight="1" x14ac:dyDescent="0.25">
      <c r="C12" s="126"/>
      <c r="D12" s="5">
        <v>35</v>
      </c>
      <c r="E12" s="90"/>
      <c r="F12" s="90"/>
      <c r="G12" s="90"/>
      <c r="H12" s="90"/>
      <c r="I12" s="90"/>
    </row>
    <row r="13" spans="2:11" ht="21" customHeight="1" x14ac:dyDescent="0.25">
      <c r="C13" s="126"/>
      <c r="D13" s="5">
        <v>45</v>
      </c>
      <c r="E13" s="90"/>
      <c r="F13" s="90"/>
      <c r="G13" s="90"/>
      <c r="H13" s="90"/>
      <c r="I13" s="90"/>
    </row>
    <row r="14" spans="2:11" ht="21" customHeight="1" x14ac:dyDescent="0.25">
      <c r="C14" s="126"/>
      <c r="D14" s="5">
        <v>55</v>
      </c>
      <c r="E14" s="90"/>
      <c r="F14" s="90"/>
      <c r="G14" s="90"/>
      <c r="H14" s="90"/>
      <c r="I14" s="90"/>
    </row>
    <row r="15" spans="2:11" ht="21" customHeight="1" x14ac:dyDescent="0.25">
      <c r="C15" s="126"/>
      <c r="D15" s="5">
        <v>65</v>
      </c>
      <c r="E15" s="90"/>
      <c r="F15" s="90"/>
      <c r="G15" s="90"/>
      <c r="H15" s="90"/>
      <c r="I15" s="90"/>
    </row>
    <row r="16" spans="2:11" ht="21" customHeight="1" x14ac:dyDescent="0.25">
      <c r="C16" s="127"/>
      <c r="D16" s="5">
        <v>75</v>
      </c>
      <c r="E16" s="90"/>
      <c r="F16" s="90"/>
      <c r="G16" s="90"/>
      <c r="H16" s="90"/>
      <c r="I16" s="90"/>
    </row>
    <row r="17" spans="2:9" ht="21" customHeight="1" x14ac:dyDescent="0.25">
      <c r="B17" s="8"/>
      <c r="C17" s="5"/>
      <c r="D17" s="9"/>
      <c r="E17" s="10"/>
      <c r="F17" s="11"/>
      <c r="G17" s="11"/>
      <c r="H17" s="11"/>
      <c r="I17" s="11"/>
    </row>
    <row r="18" spans="2:9" ht="21" customHeight="1" x14ac:dyDescent="0.25">
      <c r="C18" s="128" t="s">
        <v>114</v>
      </c>
      <c r="D18" s="129"/>
      <c r="E18" s="90"/>
      <c r="F18" s="90"/>
      <c r="G18" s="90"/>
      <c r="H18" s="90"/>
      <c r="I18" s="90"/>
    </row>
    <row r="20" spans="2:9" x14ac:dyDescent="0.25">
      <c r="C20" s="3"/>
      <c r="D20" s="3"/>
    </row>
    <row r="21" spans="2:9" x14ac:dyDescent="0.25">
      <c r="C21" s="3"/>
      <c r="D21" s="3"/>
    </row>
    <row r="22" spans="2:9" x14ac:dyDescent="0.25">
      <c r="C22" s="3"/>
      <c r="D22" s="3"/>
    </row>
    <row r="23" spans="2:9" x14ac:dyDescent="0.25">
      <c r="C23" s="3"/>
      <c r="D23" s="3"/>
    </row>
    <row r="24" spans="2:9" x14ac:dyDescent="0.25">
      <c r="C24" s="3"/>
      <c r="D24" s="3"/>
    </row>
    <row r="25" spans="2:9" x14ac:dyDescent="0.25">
      <c r="C25" s="3"/>
      <c r="D25" s="3"/>
    </row>
    <row r="26" spans="2:9" x14ac:dyDescent="0.25">
      <c r="C26" s="3"/>
      <c r="D26" s="3"/>
    </row>
    <row r="27" spans="2:9" x14ac:dyDescent="0.25">
      <c r="C27" s="3"/>
      <c r="D27" s="3"/>
    </row>
    <row r="28" spans="2:9" x14ac:dyDescent="0.25">
      <c r="C28" s="3"/>
      <c r="D28" s="3"/>
    </row>
    <row r="29" spans="2:9" x14ac:dyDescent="0.25">
      <c r="C29" s="3"/>
      <c r="D29" s="3"/>
    </row>
    <row r="30" spans="2:9" x14ac:dyDescent="0.25">
      <c r="C30" s="3"/>
      <c r="D30" s="3"/>
    </row>
    <row r="31" spans="2:9" x14ac:dyDescent="0.25">
      <c r="C31" s="3"/>
      <c r="D31" s="3"/>
    </row>
    <row r="32" spans="2:9" x14ac:dyDescent="0.25">
      <c r="C32" s="3"/>
      <c r="D32" s="3"/>
    </row>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sheetData>
  <sheetProtection algorithmName="SHA-512" hashValue="5mDZx+foOnmTbs/nkmXDlnu043pXMRiZVTzTZT0jFNvdasDla3iczU5x+tTEULMX8SepN7vpjLp2D0ypUMSV5A==" saltValue="xtXdJuzkK9akTeBjrS2eEA==" spinCount="100000" sheet="1" objects="1" scenarios="1" formatColumns="0" formatRows="0" selectLockedCells="1"/>
  <mergeCells count="6">
    <mergeCell ref="C18:D18"/>
    <mergeCell ref="E9:I9"/>
    <mergeCell ref="C11:C16"/>
    <mergeCell ref="B4:I4"/>
    <mergeCell ref="B5:I5"/>
    <mergeCell ref="B6:I6"/>
  </mergeCells>
  <dataValidations count="1">
    <dataValidation type="decimal" allowBlank="1" showErrorMessage="1" errorTitle="Error: Faulty input value." error="Please fill in a percentage only." sqref="E11:I16 E18:I18" xr:uid="{00000000-0002-0000-0200-000000000000}">
      <formula1>-999999999</formula1>
      <formula2>999999999</formula2>
    </dataValidation>
  </dataValidations>
  <pageMargins left="0.7" right="0.7" top="0.75" bottom="0.75" header="0.3" footer="0.3"/>
  <pageSetup paperSize="9" scale="74" orientation="portrait" r:id="rId1"/>
  <headerFooter>
    <oddHeader>&amp;L&amp;"Aptos"&amp;10&amp;K7FAA39 | DNB PUBLIC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P16"/>
  <sheetViews>
    <sheetView zoomScaleNormal="100" zoomScaleSheetLayoutView="85" workbookViewId="0">
      <selection activeCell="C10" sqref="C10"/>
    </sheetView>
  </sheetViews>
  <sheetFormatPr defaultColWidth="9.140625" defaultRowHeight="15" x14ac:dyDescent="0.25"/>
  <cols>
    <col min="1" max="1" width="4.5703125" style="3" customWidth="1"/>
    <col min="2" max="2" width="13.140625" style="3" customWidth="1"/>
    <col min="3" max="3" width="14.5703125" style="3" bestFit="1" customWidth="1"/>
    <col min="4" max="4" width="13.42578125" style="3" bestFit="1" customWidth="1"/>
    <col min="5" max="5" width="18.42578125" style="3" bestFit="1" customWidth="1"/>
    <col min="6" max="6" width="14.85546875" style="3" bestFit="1" customWidth="1"/>
    <col min="7" max="7" width="14.5703125" style="3" customWidth="1"/>
    <col min="8" max="16384" width="9.140625" style="3"/>
  </cols>
  <sheetData>
    <row r="1" spans="2:16" x14ac:dyDescent="0.25">
      <c r="B1" s="1" t="s">
        <v>98</v>
      </c>
      <c r="C1" s="2"/>
    </row>
    <row r="2" spans="2:16" x14ac:dyDescent="0.25">
      <c r="B2" s="1"/>
      <c r="C2" s="2"/>
    </row>
    <row r="3" spans="2:16" x14ac:dyDescent="0.25">
      <c r="B3" s="1" t="s">
        <v>9</v>
      </c>
    </row>
    <row r="4" spans="2:16" ht="62.25" customHeight="1" x14ac:dyDescent="0.25">
      <c r="B4" s="142" t="s">
        <v>134</v>
      </c>
      <c r="C4" s="143"/>
      <c r="D4" s="143"/>
      <c r="E4" s="143"/>
      <c r="F4" s="144"/>
      <c r="G4" s="17"/>
      <c r="H4" s="17"/>
      <c r="I4" s="17"/>
      <c r="J4" s="17"/>
      <c r="K4" s="17"/>
      <c r="L4" s="17"/>
      <c r="M4" s="17"/>
      <c r="N4" s="17"/>
      <c r="O4" s="17"/>
      <c r="P4" s="17"/>
    </row>
    <row r="5" spans="2:16" ht="33" customHeight="1" x14ac:dyDescent="0.25">
      <c r="B5" s="133" t="s">
        <v>113</v>
      </c>
      <c r="C5" s="134"/>
      <c r="D5" s="134"/>
      <c r="E5" s="134"/>
      <c r="F5" s="135"/>
      <c r="G5" s="17"/>
      <c r="H5" s="17"/>
      <c r="I5" s="17"/>
      <c r="J5" s="17"/>
      <c r="K5" s="17"/>
      <c r="L5" s="17"/>
      <c r="M5" s="17"/>
      <c r="N5" s="17"/>
      <c r="O5" s="17"/>
      <c r="P5" s="17"/>
    </row>
    <row r="6" spans="2:16" ht="46.5" customHeight="1" x14ac:dyDescent="0.25">
      <c r="B6" s="136" t="s">
        <v>112</v>
      </c>
      <c r="C6" s="137"/>
      <c r="D6" s="137"/>
      <c r="E6" s="137"/>
      <c r="F6" s="138"/>
      <c r="G6" s="17"/>
      <c r="H6" s="17"/>
      <c r="I6" s="17"/>
      <c r="J6" s="17"/>
      <c r="K6" s="17"/>
      <c r="L6" s="17"/>
      <c r="M6" s="17"/>
      <c r="N6" s="17"/>
      <c r="O6" s="17"/>
      <c r="P6" s="17"/>
    </row>
    <row r="9" spans="2:16" s="1" customFormat="1" ht="33.75" customHeight="1" x14ac:dyDescent="0.25">
      <c r="B9" s="46" t="s">
        <v>135</v>
      </c>
      <c r="C9" s="14" t="s">
        <v>56</v>
      </c>
      <c r="D9" s="14" t="s">
        <v>57</v>
      </c>
      <c r="E9" s="14" t="s">
        <v>132</v>
      </c>
      <c r="F9" s="14" t="s">
        <v>133</v>
      </c>
    </row>
    <row r="10" spans="2:16" x14ac:dyDescent="0.25">
      <c r="B10" s="5">
        <f>Vragenlijst!C7</f>
        <v>2026</v>
      </c>
      <c r="C10" s="92"/>
      <c r="D10" s="92"/>
      <c r="E10" s="92"/>
      <c r="F10" s="93"/>
    </row>
    <row r="11" spans="2:16" x14ac:dyDescent="0.25">
      <c r="B11" s="5">
        <f>B10+10</f>
        <v>2036</v>
      </c>
      <c r="C11" s="92"/>
      <c r="D11" s="92"/>
      <c r="E11" s="92"/>
      <c r="F11" s="93"/>
    </row>
    <row r="12" spans="2:16" x14ac:dyDescent="0.25">
      <c r="B12" s="5">
        <f>B10+20</f>
        <v>2046</v>
      </c>
      <c r="C12" s="92"/>
      <c r="D12" s="92"/>
      <c r="E12" s="92"/>
      <c r="F12" s="93"/>
    </row>
    <row r="13" spans="2:16" x14ac:dyDescent="0.25">
      <c r="B13" s="5">
        <f>B10+30</f>
        <v>2056</v>
      </c>
      <c r="C13" s="92"/>
      <c r="D13" s="92"/>
      <c r="E13" s="92"/>
      <c r="F13" s="93"/>
    </row>
    <row r="14" spans="2:16" x14ac:dyDescent="0.25">
      <c r="B14" s="5">
        <f>B10+40</f>
        <v>2066</v>
      </c>
      <c r="C14" s="92"/>
      <c r="D14" s="92"/>
      <c r="E14" s="92"/>
      <c r="F14" s="93"/>
    </row>
    <row r="15" spans="2:16" x14ac:dyDescent="0.25">
      <c r="B15" s="5">
        <f>B10+50</f>
        <v>2076</v>
      </c>
      <c r="C15" s="92"/>
      <c r="D15" s="92"/>
      <c r="E15" s="92"/>
      <c r="F15" s="93"/>
    </row>
    <row r="16" spans="2:16" x14ac:dyDescent="0.25">
      <c r="B16" s="5">
        <f>B10+60</f>
        <v>2086</v>
      </c>
      <c r="C16" s="92"/>
      <c r="D16" s="92"/>
      <c r="E16" s="92"/>
      <c r="F16" s="93"/>
    </row>
  </sheetData>
  <sheetProtection password="D7CD" sheet="1" objects="1" scenarios="1" formatColumns="0" formatRows="0" selectLockedCells="1"/>
  <mergeCells count="3">
    <mergeCell ref="B4:F4"/>
    <mergeCell ref="B5:F5"/>
    <mergeCell ref="B6:F6"/>
  </mergeCells>
  <dataValidations count="1">
    <dataValidation type="decimal" allowBlank="1" showErrorMessage="1" errorTitle="Error: Faulty input value." error="Please fill in a number only." sqref="C10:F16" xr:uid="{00000000-0002-0000-0300-000000000000}">
      <formula1>-999999999</formula1>
      <formula2>999999999</formula2>
    </dataValidation>
  </dataValidations>
  <pageMargins left="0.7" right="0.7" top="0.75" bottom="0.75" header="0.3" footer="0.3"/>
  <pageSetup paperSize="9" scale="50" orientation="portrait" r:id="rId1"/>
  <headerFooter>
    <oddHeader>&amp;L&amp;"Aptos"&amp;10&amp;K7FAA39 | DNB PUBLIC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B1:Q22"/>
  <sheetViews>
    <sheetView zoomScaleNormal="100" zoomScaleSheetLayoutView="85" workbookViewId="0">
      <selection activeCell="C12" sqref="C12"/>
    </sheetView>
  </sheetViews>
  <sheetFormatPr defaultColWidth="9.140625" defaultRowHeight="15" x14ac:dyDescent="0.25"/>
  <cols>
    <col min="1" max="1" width="3.140625" style="3" customWidth="1"/>
    <col min="2" max="6" width="10.5703125" style="3" customWidth="1"/>
    <col min="7" max="7" width="12.140625" style="3" customWidth="1"/>
    <col min="8" max="11" width="10.5703125" style="3" customWidth="1"/>
    <col min="12" max="12" width="11.85546875" style="3" customWidth="1"/>
    <col min="13" max="15" width="10.5703125" style="3" customWidth="1"/>
    <col min="16" max="16" width="11.140625" style="3" customWidth="1"/>
    <col min="17" max="17" width="23.42578125" style="3" customWidth="1"/>
    <col min="18" max="16384" width="9.140625" style="3"/>
  </cols>
  <sheetData>
    <row r="1" spans="2:17" x14ac:dyDescent="0.25">
      <c r="B1" s="59" t="s">
        <v>136</v>
      </c>
      <c r="C1" s="60"/>
      <c r="D1" s="60"/>
      <c r="E1" s="60"/>
      <c r="F1" s="60"/>
      <c r="G1" s="60"/>
      <c r="H1" s="60"/>
      <c r="I1" s="60"/>
      <c r="J1" s="60"/>
      <c r="K1" s="60"/>
      <c r="L1" s="60"/>
      <c r="M1" s="60"/>
      <c r="N1" s="60"/>
      <c r="O1" s="60"/>
      <c r="P1" s="60"/>
    </row>
    <row r="2" spans="2:17" x14ac:dyDescent="0.25">
      <c r="B2" s="59"/>
      <c r="C2" s="60"/>
      <c r="D2" s="60"/>
      <c r="E2" s="60"/>
      <c r="F2" s="60"/>
      <c r="G2" s="60"/>
      <c r="H2" s="60"/>
      <c r="I2" s="60"/>
      <c r="J2" s="60"/>
      <c r="K2" s="60"/>
      <c r="L2" s="60"/>
      <c r="M2" s="60"/>
      <c r="N2" s="60"/>
      <c r="O2" s="60"/>
      <c r="P2" s="60"/>
    </row>
    <row r="3" spans="2:17" x14ac:dyDescent="0.25">
      <c r="B3" s="59" t="s">
        <v>9</v>
      </c>
      <c r="C3" s="60"/>
      <c r="D3" s="60"/>
      <c r="E3" s="60"/>
      <c r="F3" s="60"/>
      <c r="G3" s="60"/>
      <c r="H3" s="60"/>
      <c r="I3" s="60"/>
      <c r="J3" s="60"/>
      <c r="K3" s="60"/>
      <c r="L3" s="60"/>
      <c r="M3" s="60"/>
      <c r="N3" s="60"/>
      <c r="O3" s="60"/>
      <c r="P3" s="60"/>
      <c r="Q3" s="57"/>
    </row>
    <row r="4" spans="2:17" ht="69.75" customHeight="1" x14ac:dyDescent="0.25">
      <c r="B4" s="130" t="s">
        <v>187</v>
      </c>
      <c r="C4" s="131"/>
      <c r="D4" s="131"/>
      <c r="E4" s="131"/>
      <c r="F4" s="131"/>
      <c r="G4" s="131"/>
      <c r="H4" s="131"/>
      <c r="I4" s="131"/>
      <c r="J4" s="131"/>
      <c r="K4" s="131"/>
      <c r="L4" s="131"/>
      <c r="M4" s="131"/>
      <c r="N4" s="131"/>
      <c r="O4" s="131"/>
      <c r="P4" s="132"/>
    </row>
    <row r="5" spans="2:17" ht="34.5" customHeight="1" x14ac:dyDescent="0.25">
      <c r="B5" s="145" t="s">
        <v>137</v>
      </c>
      <c r="C5" s="146"/>
      <c r="D5" s="146"/>
      <c r="E5" s="146"/>
      <c r="F5" s="146"/>
      <c r="G5" s="146"/>
      <c r="H5" s="146"/>
      <c r="I5" s="146"/>
      <c r="J5" s="146"/>
      <c r="K5" s="146"/>
      <c r="L5" s="146"/>
      <c r="M5" s="146"/>
      <c r="N5" s="146"/>
      <c r="O5" s="146"/>
      <c r="P5" s="147"/>
      <c r="Q5" s="47"/>
    </row>
    <row r="6" spans="2:17" ht="29.25" customHeight="1" x14ac:dyDescent="0.25">
      <c r="B6" s="148" t="s">
        <v>112</v>
      </c>
      <c r="C6" s="149"/>
      <c r="D6" s="149"/>
      <c r="E6" s="149"/>
      <c r="F6" s="149"/>
      <c r="G6" s="149"/>
      <c r="H6" s="149"/>
      <c r="I6" s="149"/>
      <c r="J6" s="149"/>
      <c r="K6" s="149"/>
      <c r="L6" s="149"/>
      <c r="M6" s="149"/>
      <c r="N6" s="149"/>
      <c r="O6" s="149"/>
      <c r="P6" s="150"/>
    </row>
    <row r="7" spans="2:17" x14ac:dyDescent="0.25">
      <c r="B7" s="60" t="s">
        <v>111</v>
      </c>
      <c r="C7" s="60"/>
      <c r="D7" s="60"/>
      <c r="E7" s="60"/>
      <c r="F7" s="60"/>
      <c r="G7" s="60"/>
      <c r="H7" s="60"/>
      <c r="I7" s="60"/>
      <c r="J7" s="60"/>
      <c r="K7" s="60"/>
      <c r="L7" s="60"/>
      <c r="M7" s="60"/>
      <c r="N7" s="60"/>
      <c r="O7" s="60"/>
      <c r="P7" s="60"/>
    </row>
    <row r="8" spans="2:17" x14ac:dyDescent="0.25">
      <c r="B8" s="65"/>
      <c r="C8" s="55"/>
      <c r="D8" s="55"/>
      <c r="E8" s="55"/>
      <c r="F8" s="66"/>
      <c r="G8" s="60"/>
      <c r="H8" s="60"/>
      <c r="I8" s="60"/>
      <c r="J8" s="60"/>
      <c r="K8" s="60"/>
      <c r="L8" s="60"/>
      <c r="M8" s="60"/>
      <c r="N8" s="60"/>
      <c r="O8" s="60"/>
      <c r="P8" s="60"/>
    </row>
    <row r="9" spans="2:17" ht="61.5" customHeight="1" x14ac:dyDescent="0.25">
      <c r="B9" s="67" t="s">
        <v>58</v>
      </c>
      <c r="C9" s="68" t="s">
        <v>139</v>
      </c>
      <c r="D9" s="68" t="s">
        <v>59</v>
      </c>
      <c r="E9" s="69" t="s">
        <v>60</v>
      </c>
      <c r="F9" s="69" t="s">
        <v>61</v>
      </c>
      <c r="G9" s="68" t="s">
        <v>62</v>
      </c>
      <c r="H9" s="68" t="s">
        <v>63</v>
      </c>
      <c r="I9" s="68" t="s">
        <v>64</v>
      </c>
      <c r="J9" s="68" t="s">
        <v>138</v>
      </c>
      <c r="K9" s="68" t="s">
        <v>140</v>
      </c>
      <c r="L9" s="68" t="s">
        <v>141</v>
      </c>
      <c r="M9" s="68" t="s">
        <v>59</v>
      </c>
      <c r="N9" s="68" t="s">
        <v>65</v>
      </c>
      <c r="O9" s="68" t="s">
        <v>66</v>
      </c>
      <c r="P9" s="68" t="s">
        <v>67</v>
      </c>
    </row>
    <row r="10" spans="2:17" x14ac:dyDescent="0.25">
      <c r="B10" s="67"/>
      <c r="C10" s="68"/>
      <c r="D10" s="68" t="s">
        <v>68</v>
      </c>
      <c r="E10" s="68" t="s">
        <v>69</v>
      </c>
      <c r="F10" s="68" t="s">
        <v>70</v>
      </c>
      <c r="G10" s="68" t="s">
        <v>71</v>
      </c>
      <c r="H10" s="68" t="s">
        <v>72</v>
      </c>
      <c r="I10" s="68" t="s">
        <v>73</v>
      </c>
      <c r="J10" s="68"/>
      <c r="K10" s="68"/>
      <c r="L10" s="68"/>
      <c r="M10" s="70"/>
      <c r="N10" s="70"/>
      <c r="O10" s="70"/>
      <c r="P10" s="70"/>
    </row>
    <row r="11" spans="2:17" ht="30" x14ac:dyDescent="0.25">
      <c r="B11" s="71"/>
      <c r="C11" s="72" t="s">
        <v>55</v>
      </c>
      <c r="D11" s="72" t="s">
        <v>74</v>
      </c>
      <c r="E11" s="72" t="s">
        <v>74</v>
      </c>
      <c r="F11" s="72" t="s">
        <v>74</v>
      </c>
      <c r="G11" s="72" t="s">
        <v>74</v>
      </c>
      <c r="H11" s="72" t="s">
        <v>74</v>
      </c>
      <c r="I11" s="72" t="s">
        <v>74</v>
      </c>
      <c r="J11" s="72" t="s">
        <v>55</v>
      </c>
      <c r="K11" s="72" t="s">
        <v>55</v>
      </c>
      <c r="L11" s="72" t="s">
        <v>55</v>
      </c>
      <c r="M11" s="72" t="s">
        <v>55</v>
      </c>
      <c r="N11" s="72" t="s">
        <v>55</v>
      </c>
      <c r="O11" s="72" t="s">
        <v>55</v>
      </c>
      <c r="P11" s="72" t="s">
        <v>55</v>
      </c>
    </row>
    <row r="12" spans="2:17" x14ac:dyDescent="0.25">
      <c r="B12" s="96">
        <f>Vragenlijst!C7</f>
        <v>2026</v>
      </c>
      <c r="C12" s="94"/>
      <c r="D12" s="94"/>
      <c r="E12" s="94"/>
      <c r="F12" s="94"/>
      <c r="G12" s="94"/>
      <c r="H12" s="94"/>
      <c r="I12" s="94"/>
      <c r="J12" s="98">
        <f t="shared" ref="J12:J22" si="0">+C12+D12+E12+F12+G12+H12+I12</f>
        <v>0</v>
      </c>
      <c r="K12" s="94"/>
      <c r="L12" s="94"/>
      <c r="M12" s="94"/>
      <c r="N12" s="94"/>
      <c r="O12" s="94"/>
      <c r="P12" s="94"/>
    </row>
    <row r="13" spans="2:17" x14ac:dyDescent="0.25">
      <c r="B13" s="97">
        <f>B12+1</f>
        <v>2027</v>
      </c>
      <c r="C13" s="98">
        <f>+J12</f>
        <v>0</v>
      </c>
      <c r="D13" s="95"/>
      <c r="E13" s="95"/>
      <c r="F13" s="95"/>
      <c r="G13" s="95"/>
      <c r="H13" s="95"/>
      <c r="I13" s="95"/>
      <c r="J13" s="98">
        <f t="shared" si="0"/>
        <v>0</v>
      </c>
      <c r="K13" s="95"/>
      <c r="L13" s="95"/>
      <c r="M13" s="95"/>
      <c r="N13" s="95"/>
      <c r="O13" s="95"/>
      <c r="P13" s="95"/>
    </row>
    <row r="14" spans="2:17" x14ac:dyDescent="0.25">
      <c r="B14" s="97">
        <f t="shared" ref="B14:B22" si="1">B13+1</f>
        <v>2028</v>
      </c>
      <c r="C14" s="98">
        <f t="shared" ref="C14:C22" si="2">+J13</f>
        <v>0</v>
      </c>
      <c r="D14" s="95"/>
      <c r="E14" s="95"/>
      <c r="F14" s="95"/>
      <c r="G14" s="95"/>
      <c r="H14" s="95"/>
      <c r="I14" s="95"/>
      <c r="J14" s="98">
        <f t="shared" si="0"/>
        <v>0</v>
      </c>
      <c r="K14" s="95"/>
      <c r="L14" s="95"/>
      <c r="M14" s="95"/>
      <c r="N14" s="95"/>
      <c r="O14" s="95"/>
      <c r="P14" s="95"/>
    </row>
    <row r="15" spans="2:17" x14ac:dyDescent="0.25">
      <c r="B15" s="97">
        <f t="shared" si="1"/>
        <v>2029</v>
      </c>
      <c r="C15" s="98">
        <f t="shared" si="2"/>
        <v>0</v>
      </c>
      <c r="D15" s="95"/>
      <c r="E15" s="95"/>
      <c r="F15" s="95"/>
      <c r="G15" s="95"/>
      <c r="H15" s="95"/>
      <c r="I15" s="95"/>
      <c r="J15" s="98">
        <f t="shared" si="0"/>
        <v>0</v>
      </c>
      <c r="K15" s="95"/>
      <c r="L15" s="95"/>
      <c r="M15" s="95"/>
      <c r="N15" s="95"/>
      <c r="O15" s="95"/>
      <c r="P15" s="95"/>
    </row>
    <row r="16" spans="2:17" x14ac:dyDescent="0.25">
      <c r="B16" s="97">
        <f t="shared" si="1"/>
        <v>2030</v>
      </c>
      <c r="C16" s="98">
        <f t="shared" si="2"/>
        <v>0</v>
      </c>
      <c r="D16" s="95"/>
      <c r="E16" s="95"/>
      <c r="F16" s="95"/>
      <c r="G16" s="95"/>
      <c r="H16" s="95"/>
      <c r="I16" s="95"/>
      <c r="J16" s="98">
        <f t="shared" si="0"/>
        <v>0</v>
      </c>
      <c r="K16" s="95"/>
      <c r="L16" s="95"/>
      <c r="M16" s="95"/>
      <c r="N16" s="95"/>
      <c r="O16" s="95"/>
      <c r="P16" s="95"/>
    </row>
    <row r="17" spans="2:16" x14ac:dyDescent="0.25">
      <c r="B17" s="97">
        <f t="shared" si="1"/>
        <v>2031</v>
      </c>
      <c r="C17" s="98">
        <f t="shared" si="2"/>
        <v>0</v>
      </c>
      <c r="D17" s="95"/>
      <c r="E17" s="95"/>
      <c r="F17" s="95"/>
      <c r="G17" s="95"/>
      <c r="H17" s="95"/>
      <c r="I17" s="95"/>
      <c r="J17" s="98">
        <f t="shared" si="0"/>
        <v>0</v>
      </c>
      <c r="K17" s="95"/>
      <c r="L17" s="95"/>
      <c r="M17" s="95"/>
      <c r="N17" s="95"/>
      <c r="O17" s="95"/>
      <c r="P17" s="95"/>
    </row>
    <row r="18" spans="2:16" x14ac:dyDescent="0.25">
      <c r="B18" s="97">
        <f t="shared" si="1"/>
        <v>2032</v>
      </c>
      <c r="C18" s="98">
        <f t="shared" si="2"/>
        <v>0</v>
      </c>
      <c r="D18" s="95"/>
      <c r="E18" s="95"/>
      <c r="F18" s="95"/>
      <c r="G18" s="95"/>
      <c r="H18" s="95"/>
      <c r="I18" s="95"/>
      <c r="J18" s="98">
        <f t="shared" si="0"/>
        <v>0</v>
      </c>
      <c r="K18" s="95"/>
      <c r="L18" s="95"/>
      <c r="M18" s="95"/>
      <c r="N18" s="95"/>
      <c r="O18" s="95"/>
      <c r="P18" s="95"/>
    </row>
    <row r="19" spans="2:16" x14ac:dyDescent="0.25">
      <c r="B19" s="97">
        <f t="shared" si="1"/>
        <v>2033</v>
      </c>
      <c r="C19" s="98">
        <f t="shared" si="2"/>
        <v>0</v>
      </c>
      <c r="D19" s="95"/>
      <c r="E19" s="95"/>
      <c r="F19" s="95"/>
      <c r="G19" s="95"/>
      <c r="H19" s="95"/>
      <c r="I19" s="95"/>
      <c r="J19" s="98">
        <f t="shared" si="0"/>
        <v>0</v>
      </c>
      <c r="K19" s="95"/>
      <c r="L19" s="95"/>
      <c r="M19" s="95"/>
      <c r="N19" s="95"/>
      <c r="O19" s="95"/>
      <c r="P19" s="95"/>
    </row>
    <row r="20" spans="2:16" x14ac:dyDescent="0.25">
      <c r="B20" s="97">
        <f t="shared" si="1"/>
        <v>2034</v>
      </c>
      <c r="C20" s="98">
        <f t="shared" si="2"/>
        <v>0</v>
      </c>
      <c r="D20" s="95"/>
      <c r="E20" s="95"/>
      <c r="F20" s="95"/>
      <c r="G20" s="95"/>
      <c r="H20" s="95"/>
      <c r="I20" s="95"/>
      <c r="J20" s="98">
        <f t="shared" si="0"/>
        <v>0</v>
      </c>
      <c r="K20" s="95"/>
      <c r="L20" s="95"/>
      <c r="M20" s="95"/>
      <c r="N20" s="95"/>
      <c r="O20" s="95"/>
      <c r="P20" s="95"/>
    </row>
    <row r="21" spans="2:16" x14ac:dyDescent="0.25">
      <c r="B21" s="97">
        <f t="shared" si="1"/>
        <v>2035</v>
      </c>
      <c r="C21" s="98">
        <f t="shared" si="2"/>
        <v>0</v>
      </c>
      <c r="D21" s="95"/>
      <c r="E21" s="95"/>
      <c r="F21" s="95"/>
      <c r="G21" s="95"/>
      <c r="H21" s="95"/>
      <c r="I21" s="95"/>
      <c r="J21" s="98">
        <f t="shared" si="0"/>
        <v>0</v>
      </c>
      <c r="K21" s="95"/>
      <c r="L21" s="95"/>
      <c r="M21" s="95"/>
      <c r="N21" s="95"/>
      <c r="O21" s="95"/>
      <c r="P21" s="95"/>
    </row>
    <row r="22" spans="2:16" x14ac:dyDescent="0.25">
      <c r="B22" s="97">
        <f t="shared" si="1"/>
        <v>2036</v>
      </c>
      <c r="C22" s="98">
        <f t="shared" si="2"/>
        <v>0</v>
      </c>
      <c r="D22" s="95"/>
      <c r="E22" s="95"/>
      <c r="F22" s="95"/>
      <c r="G22" s="95"/>
      <c r="H22" s="95"/>
      <c r="I22" s="95"/>
      <c r="J22" s="98">
        <f t="shared" si="0"/>
        <v>0</v>
      </c>
      <c r="K22" s="95"/>
      <c r="L22" s="95"/>
      <c r="M22" s="95"/>
      <c r="N22" s="95"/>
      <c r="O22" s="95"/>
      <c r="P22" s="95"/>
    </row>
  </sheetData>
  <sheetProtection algorithmName="SHA-512" hashValue="ZuBO7Unrc/G6WsSkp9CBiPnWwQUQjmuyiEwE6z/qO14YO2W+yksQgGXjjhLrBBwiIrkK0MV5dTIpsEhinw4TaQ==" saltValue="vtqnjsFT+OyLkykdxj1maw==" spinCount="100000" sheet="1" objects="1" scenarios="1" formatColumns="0" formatRows="0" selectLockedCells="1"/>
  <mergeCells count="3">
    <mergeCell ref="B4:P4"/>
    <mergeCell ref="B5:P5"/>
    <mergeCell ref="B6:P6"/>
  </mergeCells>
  <dataValidations count="1">
    <dataValidation type="decimal" allowBlank="1" showErrorMessage="1" errorTitle="Error: Faulty input value." error="Please fill in a percentage only." sqref="C12:I12 D13:I22 K12:P22" xr:uid="{00000000-0002-0000-0400-000000000000}">
      <formula1>-999999999</formula1>
      <formula2>999999999</formula2>
    </dataValidation>
  </dataValidations>
  <pageMargins left="0.7" right="0.7" top="0.75" bottom="0.75" header="0.3" footer="0.3"/>
  <pageSetup paperSize="9" scale="39" orientation="portrait" r:id="rId1"/>
  <headerFooter>
    <oddHeader>&amp;L&amp;"Aptos"&amp;10&amp;K7FAA39 | DNB PUBLIC |&amp;1#_x000D_</oddHeader>
  </headerFooter>
  <extLst>
    <ext xmlns:x14="http://schemas.microsoft.com/office/spreadsheetml/2009/9/main" uri="{78C0D931-6437-407d-A8EE-F0AAD7539E65}">
      <x14:conditionalFormattings>
        <x14:conditionalFormatting xmlns:xm="http://schemas.microsoft.com/office/excel/2006/main">
          <x14:cfRule type="expression" priority="1" id="{26C74854-0D26-4D50-B879-6E621955DA9B}">
            <xm:f>Vragenlijst!$C$10="Jaarlijkse haalbaarheidstoets"</xm:f>
            <x14:dxf>
              <font>
                <strike/>
                <color theme="0" tint="-0.24994659260841701"/>
              </font>
            </x14:dxf>
          </x14:cfRule>
          <xm:sqref>B1:P11</xm:sqref>
        </x14:conditionalFormatting>
      </x14:conditionalFormattings>
    </ext>
  </extLst>
</worksheet>
</file>

<file path=docMetadata/LabelInfo.xml><?xml version="1.0" encoding="utf-8"?>
<clbl:labelList xmlns:clbl="http://schemas.microsoft.com/office/2020/mipLabelMetadata">
  <clbl:label id="{1ddf9560-f40a-4faa-b693-65e98d55b544}" enabled="1" method="Privileged" siteId="{9ecbd628-0072-405d-8567-32c6750b0d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Vragenlijst</vt:lpstr>
      <vt:lpstr>Pensioenresultaat percentielen</vt:lpstr>
      <vt:lpstr>Pensioenresultaat scenarios</vt:lpstr>
      <vt:lpstr>Bestandsontwikkeling</vt:lpstr>
      <vt:lpstr>HB-sjabloon</vt:lpstr>
      <vt:lpstr>Bestandsontwikkeling!Print_Area</vt:lpstr>
      <vt:lpstr>'HB-sjabloon'!Print_Area</vt:lpstr>
      <vt:lpstr>'Pensioenresultaat percentielen'!Print_Area</vt:lpstr>
      <vt:lpstr>'Pensioenresultaat scenarios'!Print_Area</vt:lpstr>
      <vt:lpstr>Vragenlijst!Print_Area</vt:lpstr>
    </vt:vector>
  </TitlesOfParts>
  <Company>De Nederlandsche Bank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Meringa, J.J.</dc:creator>
  <cp:lastModifiedBy>Meringa, J.J. (Jeroen) (TP_ECFRP)</cp:lastModifiedBy>
  <cp:lastPrinted>2015-06-01T12:57:11Z</cp:lastPrinted>
  <dcterms:created xsi:type="dcterms:W3CDTF">2015-05-26T15:02:51Z</dcterms:created>
  <dcterms:modified xsi:type="dcterms:W3CDTF">2026-03-05T14:59:49Z</dcterms:modified>
</cp:coreProperties>
</file>