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5"/>
  <workbookPr codeName="ThisWorkbook"/>
  <mc:AlternateContent xmlns:mc="http://schemas.openxmlformats.org/markup-compatibility/2006">
    <mc:Choice Requires="x15">
      <x15ac:absPath xmlns:x15ac="http://schemas.microsoft.com/office/spreadsheetml/2010/11/ac" url="H:\Windows\Desktop\"/>
    </mc:Choice>
  </mc:AlternateContent>
  <xr:revisionPtr revIDLastSave="0" documentId="13_ncr:1_{8BBA46FB-4F83-45E5-9266-6B5763BEBDDA}" xr6:coauthVersionLast="36" xr6:coauthVersionMax="47" xr10:uidLastSave="{00000000-0000-0000-0000-000000000000}"/>
  <bookViews>
    <workbookView xWindow="0" yWindow="0" windowWidth="19200" windowHeight="6740" activeTab="1" xr2:uid="{00000000-000D-0000-FFFF-FFFF00000000}"/>
  </bookViews>
  <sheets>
    <sheet name="Info" sheetId="37" r:id="rId1"/>
    <sheet name="Guidelines" sheetId="27" r:id="rId2"/>
    <sheet name="Summary" sheetId="36" r:id="rId3"/>
    <sheet name="BS_Balance" sheetId="1" r:id="rId4"/>
    <sheet name="BS_scen_A" sheetId="3" r:id="rId5"/>
    <sheet name="AS_Balance" sheetId="34" r:id="rId6"/>
    <sheet name="AS_scen_A" sheetId="35" r:id="rId7"/>
    <sheet name="Dummy_Undertaking" sheetId="21" state="hidden" r:id="rId8"/>
    <sheet name="Future_SII_RFR" sheetId="22" state="hidden" r:id="rId9"/>
    <sheet name="Future_market_RFR" sheetId="23" state="hidden" r:id="rId10"/>
  </sheets>
  <externalReferences>
    <externalReference r:id="rId11"/>
  </externalReferences>
  <definedNames>
    <definedName name="List10">[1]Lijsten!$G$2:$G$5</definedName>
    <definedName name="List11">[1]Lijsten!$H$2:$H$6</definedName>
    <definedName name="List12">[1]Lijsten!$I$2:$I$4</definedName>
    <definedName name="List13">[1]Lijsten!$J$2:$J$5</definedName>
    <definedName name="List3">[1]Lijsten!$C$2:$C$4</definedName>
    <definedName name="List4">[1]Lijsten!$D$2:$D$5</definedName>
    <definedName name="List5">[1]Lijsten!$E$2:$E$5</definedName>
    <definedName name="List6">[1]Lijsten!$E$8:$E$11</definedName>
    <definedName name="List7">[1]Lijsten!$E$14:$E$17</definedName>
    <definedName name="List8">[1]Lijsten!$E$20:$E$23</definedName>
    <definedName name="List9">[1]Lijsten!$F$2:$F$6</definedName>
    <definedName name="_xlnm.Print_Area" localSheetId="6">AS_scen_A!$B$1:$AM$109</definedName>
    <definedName name="_xlnm.Print_Area" localSheetId="4">BS_scen_A!$B$1:$AM$110</definedName>
    <definedName name="_xlnm.Print_Area" localSheetId="0">Info!$A$1:$C$8</definedName>
    <definedName name="S.02.01.01" localSheetId="5">AS_Balance!#REF!</definedName>
    <definedName name="S.02.01.01" localSheetId="3">BS_Balance!#REF!</definedName>
    <definedName name="S.02.01.01" localSheetId="2">Summary!#REF!</definedName>
    <definedName name="S.02.01.01.01" localSheetId="5">AS_Balance!#REF!</definedName>
    <definedName name="S.02.01.01.01" localSheetId="3">BS_Balance!#REF!</definedName>
    <definedName name="S.02.01.01.01" localSheetId="2">Summary!#REF!</definedName>
    <definedName name="S.02.01.01.01.TC" localSheetId="5">AS_Balance!$B$1</definedName>
    <definedName name="S.02.01.01.01.TC" localSheetId="3">BS_Balance!$B$1</definedName>
    <definedName name="S.02.01.01.01.TC" localSheetId="2">Summary!$B$1</definedName>
    <definedName name="S.02.01.01.01.TD" localSheetId="5">AS_Balance!$D$5:$D$89</definedName>
    <definedName name="S.02.01.01.01.TD" localSheetId="3">BS_Balance!$D$5:$D$89</definedName>
    <definedName name="S.02.01.01.01.TD" localSheetId="2">Summary!#REF!</definedName>
    <definedName name="S.02.01.01.01.TL" localSheetId="5">AS_Balance!$B$5:$B$89</definedName>
    <definedName name="S.02.01.01.01.TL" localSheetId="3">BS_Balance!$B$5:$B$89</definedName>
    <definedName name="S.02.01.01.01.TL" localSheetId="2">Summary!#REF!</definedName>
    <definedName name="S.02.01.01.01.TLC" localSheetId="5">AS_Balance!$C$5:$C$89</definedName>
    <definedName name="S.02.01.01.01.TLC" localSheetId="3">BS_Balance!$C$5:$C$89</definedName>
    <definedName name="S.02.01.01.01.TLC" localSheetId="2">Summary!#REF!</definedName>
    <definedName name="S.02.01.01.01.TT" localSheetId="5">AS_Balance!$D$3:$D$3</definedName>
    <definedName name="S.02.01.01.01.TT" localSheetId="3">BS_Balance!$D$3:$D$3</definedName>
    <definedName name="S.02.01.01.01.TT" localSheetId="2">Summary!#REF!</definedName>
    <definedName name="S.02.01.01.01.TTC" localSheetId="5">AS_Balance!$D$4:$D$4</definedName>
    <definedName name="S.02.01.01.01.TTC" localSheetId="3">BS_Balance!$D$4:$D$4</definedName>
    <definedName name="S.02.01.01.01.TTC" localSheetId="2">Summary!#REF!</definedName>
    <definedName name="S.02.01.01.01.X" localSheetId="5">AS_Balance!$D$90:$D$90</definedName>
    <definedName name="S.02.01.01.01.X" localSheetId="3">BS_Balance!$D$90:$D$90</definedName>
    <definedName name="S.02.01.01.01.X" localSheetId="2">Summary!#REF!</definedName>
    <definedName name="S.02.01.01.01.Y" localSheetId="5">AS_Balance!#REF!</definedName>
    <definedName name="S.02.01.01.01.Y" localSheetId="3">BS_Balance!#REF!</definedName>
    <definedName name="S.02.01.01.01.Y" localSheetId="2">Summary!#REF!</definedName>
    <definedName name="S.02.01.01.VC" localSheetId="5">AS_Balance!#REF!</definedName>
    <definedName name="S.02.01.01.VC" localSheetId="3">BS_Balance!#REF!</definedName>
    <definedName name="S.02.01.01.VC" localSheetId="2">Summary!#REF!</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Y96" i="23" l="1"/>
  <c r="CY95" i="23"/>
  <c r="CX96" i="23" s="1"/>
  <c r="CY94" i="23"/>
  <c r="CX95" i="23" s="1"/>
  <c r="CW96" i="23" s="1"/>
  <c r="CY93" i="23"/>
  <c r="CX94" i="23" s="1"/>
  <c r="CW95" i="23" s="1"/>
  <c r="CV96" i="23" s="1"/>
  <c r="CY92" i="23"/>
  <c r="CX93" i="23" s="1"/>
  <c r="CW94" i="23" s="1"/>
  <c r="CV95" i="23" s="1"/>
  <c r="CU96" i="23" s="1"/>
  <c r="CY91" i="23"/>
  <c r="CX92" i="23" s="1"/>
  <c r="CW93" i="23" s="1"/>
  <c r="CV94" i="23" s="1"/>
  <c r="CU95" i="23" s="1"/>
  <c r="CT96" i="23" s="1"/>
  <c r="CY90" i="23"/>
  <c r="CX91" i="23" s="1"/>
  <c r="CW92" i="23" s="1"/>
  <c r="CV93" i="23" s="1"/>
  <c r="CU94" i="23" s="1"/>
  <c r="CT95" i="23" s="1"/>
  <c r="CS96" i="23" s="1"/>
  <c r="CY89" i="23"/>
  <c r="CX90" i="23" s="1"/>
  <c r="CW91" i="23" s="1"/>
  <c r="CV92" i="23" s="1"/>
  <c r="CU93" i="23" s="1"/>
  <c r="CT94" i="23" s="1"/>
  <c r="CS95" i="23" s="1"/>
  <c r="CR96" i="23" s="1"/>
  <c r="CY88" i="23"/>
  <c r="CX89" i="23" s="1"/>
  <c r="CW90" i="23" s="1"/>
  <c r="CV91" i="23" s="1"/>
  <c r="CU92" i="23" s="1"/>
  <c r="CT93" i="23" s="1"/>
  <c r="CS94" i="23" s="1"/>
  <c r="CR95" i="23" s="1"/>
  <c r="CQ96" i="23" s="1"/>
  <c r="CY87" i="23"/>
  <c r="CX88" i="23" s="1"/>
  <c r="CW89" i="23" s="1"/>
  <c r="CV90" i="23" s="1"/>
  <c r="CU91" i="23" s="1"/>
  <c r="CT92" i="23" s="1"/>
  <c r="CS93" i="23" s="1"/>
  <c r="CR94" i="23" s="1"/>
  <c r="CQ95" i="23" s="1"/>
  <c r="CP96" i="23" s="1"/>
  <c r="CY86" i="23"/>
  <c r="CX87" i="23" s="1"/>
  <c r="CW88" i="23" s="1"/>
  <c r="CV89" i="23" s="1"/>
  <c r="CU90" i="23" s="1"/>
  <c r="CT91" i="23" s="1"/>
  <c r="CS92" i="23" s="1"/>
  <c r="CR93" i="23" s="1"/>
  <c r="CQ94" i="23" s="1"/>
  <c r="CP95" i="23" s="1"/>
  <c r="CO96" i="23" s="1"/>
  <c r="CY85" i="23"/>
  <c r="CX86" i="23" s="1"/>
  <c r="CW87" i="23" s="1"/>
  <c r="CV88" i="23" s="1"/>
  <c r="CU89" i="23" s="1"/>
  <c r="CT90" i="23" s="1"/>
  <c r="CS91" i="23" s="1"/>
  <c r="CR92" i="23" s="1"/>
  <c r="CQ93" i="23" s="1"/>
  <c r="CP94" i="23" s="1"/>
  <c r="CO95" i="23" s="1"/>
  <c r="CN96" i="23" s="1"/>
  <c r="CY84" i="23"/>
  <c r="CX85" i="23" s="1"/>
  <c r="CW86" i="23" s="1"/>
  <c r="CV87" i="23" s="1"/>
  <c r="CU88" i="23" s="1"/>
  <c r="CT89" i="23" s="1"/>
  <c r="CS90" i="23" s="1"/>
  <c r="CR91" i="23" s="1"/>
  <c r="CQ92" i="23" s="1"/>
  <c r="CP93" i="23" s="1"/>
  <c r="CO94" i="23" s="1"/>
  <c r="CN95" i="23" s="1"/>
  <c r="CM96" i="23" s="1"/>
  <c r="CY83" i="23"/>
  <c r="CX84" i="23" s="1"/>
  <c r="CW85" i="23" s="1"/>
  <c r="CV86" i="23" s="1"/>
  <c r="CU87" i="23" s="1"/>
  <c r="CT88" i="23" s="1"/>
  <c r="CS89" i="23" s="1"/>
  <c r="CR90" i="23" s="1"/>
  <c r="CQ91" i="23" s="1"/>
  <c r="CP92" i="23" s="1"/>
  <c r="CO93" i="23" s="1"/>
  <c r="CN94" i="23" s="1"/>
  <c r="CM95" i="23" s="1"/>
  <c r="CL96" i="23" s="1"/>
  <c r="CY82" i="23"/>
  <c r="CX83" i="23" s="1"/>
  <c r="CW84" i="23" s="1"/>
  <c r="CV85" i="23" s="1"/>
  <c r="CU86" i="23" s="1"/>
  <c r="CT87" i="23" s="1"/>
  <c r="CS88" i="23" s="1"/>
  <c r="CR89" i="23" s="1"/>
  <c r="CQ90" i="23" s="1"/>
  <c r="CP91" i="23" s="1"/>
  <c r="CO92" i="23" s="1"/>
  <c r="CN93" i="23" s="1"/>
  <c r="CM94" i="23" s="1"/>
  <c r="CL95" i="23" s="1"/>
  <c r="CK96" i="23" s="1"/>
  <c r="CY81" i="23"/>
  <c r="CX82" i="23" s="1"/>
  <c r="CW83" i="23" s="1"/>
  <c r="CV84" i="23" s="1"/>
  <c r="CU85" i="23" s="1"/>
  <c r="CT86" i="23" s="1"/>
  <c r="CS87" i="23" s="1"/>
  <c r="CR88" i="23" s="1"/>
  <c r="CQ89" i="23" s="1"/>
  <c r="CP90" i="23" s="1"/>
  <c r="CO91" i="23" s="1"/>
  <c r="CN92" i="23" s="1"/>
  <c r="CM93" i="23" s="1"/>
  <c r="CL94" i="23" s="1"/>
  <c r="CK95" i="23" s="1"/>
  <c r="CJ96" i="23" s="1"/>
  <c r="CY80" i="23"/>
  <c r="CX81" i="23" s="1"/>
  <c r="CW82" i="23" s="1"/>
  <c r="CV83" i="23" s="1"/>
  <c r="CU84" i="23" s="1"/>
  <c r="CT85" i="23" s="1"/>
  <c r="CS86" i="23" s="1"/>
  <c r="CR87" i="23" s="1"/>
  <c r="CQ88" i="23" s="1"/>
  <c r="CP89" i="23" s="1"/>
  <c r="CO90" i="23" s="1"/>
  <c r="CN91" i="23" s="1"/>
  <c r="CM92" i="23" s="1"/>
  <c r="CL93" i="23" s="1"/>
  <c r="CK94" i="23" s="1"/>
  <c r="CJ95" i="23" s="1"/>
  <c r="CI96" i="23" s="1"/>
  <c r="CY79" i="23"/>
  <c r="CX80" i="23" s="1"/>
  <c r="CW81" i="23" s="1"/>
  <c r="CV82" i="23" s="1"/>
  <c r="CU83" i="23" s="1"/>
  <c r="CT84" i="23" s="1"/>
  <c r="CS85" i="23" s="1"/>
  <c r="CR86" i="23" s="1"/>
  <c r="CQ87" i="23" s="1"/>
  <c r="CP88" i="23" s="1"/>
  <c r="CO89" i="23" s="1"/>
  <c r="CN90" i="23" s="1"/>
  <c r="CM91" i="23" s="1"/>
  <c r="CL92" i="23" s="1"/>
  <c r="CK93" i="23" s="1"/>
  <c r="CJ94" i="23" s="1"/>
  <c r="CI95" i="23" s="1"/>
  <c r="CH96" i="23" s="1"/>
  <c r="CY78" i="23"/>
  <c r="CX79" i="23" s="1"/>
  <c r="CW80" i="23" s="1"/>
  <c r="CV81" i="23" s="1"/>
  <c r="CU82" i="23" s="1"/>
  <c r="CT83" i="23" s="1"/>
  <c r="CS84" i="23" s="1"/>
  <c r="CR85" i="23" s="1"/>
  <c r="CQ86" i="23" s="1"/>
  <c r="CP87" i="23" s="1"/>
  <c r="CO88" i="23" s="1"/>
  <c r="CN89" i="23" s="1"/>
  <c r="CM90" i="23" s="1"/>
  <c r="CL91" i="23" s="1"/>
  <c r="CK92" i="23" s="1"/>
  <c r="CJ93" i="23" s="1"/>
  <c r="CI94" i="23" s="1"/>
  <c r="CH95" i="23" s="1"/>
  <c r="CG96" i="23" s="1"/>
  <c r="CY77" i="23"/>
  <c r="CX78" i="23" s="1"/>
  <c r="CW79" i="23" s="1"/>
  <c r="CV80" i="23" s="1"/>
  <c r="CU81" i="23" s="1"/>
  <c r="CT82" i="23" s="1"/>
  <c r="CS83" i="23" s="1"/>
  <c r="CR84" i="23" s="1"/>
  <c r="CQ85" i="23" s="1"/>
  <c r="CP86" i="23" s="1"/>
  <c r="CO87" i="23" s="1"/>
  <c r="CN88" i="23" s="1"/>
  <c r="CM89" i="23" s="1"/>
  <c r="CL90" i="23" s="1"/>
  <c r="CK91" i="23" s="1"/>
  <c r="CJ92" i="23" s="1"/>
  <c r="CI93" i="23" s="1"/>
  <c r="CH94" i="23" s="1"/>
  <c r="CG95" i="23" s="1"/>
  <c r="CF96" i="23" s="1"/>
  <c r="CY76" i="23"/>
  <c r="CX77" i="23" s="1"/>
  <c r="CW78" i="23" s="1"/>
  <c r="CV79" i="23" s="1"/>
  <c r="CU80" i="23" s="1"/>
  <c r="CT81" i="23" s="1"/>
  <c r="CS82" i="23" s="1"/>
  <c r="CR83" i="23" s="1"/>
  <c r="CQ84" i="23" s="1"/>
  <c r="CP85" i="23" s="1"/>
  <c r="CO86" i="23" s="1"/>
  <c r="CN87" i="23" s="1"/>
  <c r="CM88" i="23" s="1"/>
  <c r="CL89" i="23" s="1"/>
  <c r="CK90" i="23" s="1"/>
  <c r="CJ91" i="23" s="1"/>
  <c r="CI92" i="23" s="1"/>
  <c r="CH93" i="23" s="1"/>
  <c r="CG94" i="23" s="1"/>
  <c r="CF95" i="23" s="1"/>
  <c r="CE96" i="23" s="1"/>
  <c r="CY75" i="23"/>
  <c r="CX76" i="23" s="1"/>
  <c r="CW77" i="23" s="1"/>
  <c r="CV78" i="23" s="1"/>
  <c r="CU79" i="23" s="1"/>
  <c r="CT80" i="23" s="1"/>
  <c r="CS81" i="23" s="1"/>
  <c r="CR82" i="23" s="1"/>
  <c r="CQ83" i="23" s="1"/>
  <c r="CP84" i="23" s="1"/>
  <c r="CO85" i="23" s="1"/>
  <c r="CN86" i="23" s="1"/>
  <c r="CM87" i="23" s="1"/>
  <c r="CL88" i="23" s="1"/>
  <c r="CK89" i="23" s="1"/>
  <c r="CJ90" i="23" s="1"/>
  <c r="CI91" i="23" s="1"/>
  <c r="CH92" i="23" s="1"/>
  <c r="CG93" i="23" s="1"/>
  <c r="CF94" i="23" s="1"/>
  <c r="CE95" i="23" s="1"/>
  <c r="CD96" i="23" s="1"/>
  <c r="CY74" i="23"/>
  <c r="CX75" i="23" s="1"/>
  <c r="CW76" i="23" s="1"/>
  <c r="CV77" i="23" s="1"/>
  <c r="CU78" i="23" s="1"/>
  <c r="CT79" i="23" s="1"/>
  <c r="CS80" i="23" s="1"/>
  <c r="CR81" i="23" s="1"/>
  <c r="CQ82" i="23" s="1"/>
  <c r="CP83" i="23" s="1"/>
  <c r="CO84" i="23" s="1"/>
  <c r="CN85" i="23" s="1"/>
  <c r="CM86" i="23" s="1"/>
  <c r="CL87" i="23" s="1"/>
  <c r="CK88" i="23" s="1"/>
  <c r="CJ89" i="23" s="1"/>
  <c r="CI90" i="23" s="1"/>
  <c r="CH91" i="23" s="1"/>
  <c r="CG92" i="23" s="1"/>
  <c r="CF93" i="23" s="1"/>
  <c r="CE94" i="23" s="1"/>
  <c r="CD95" i="23" s="1"/>
  <c r="CC96" i="23" s="1"/>
  <c r="CY73" i="23"/>
  <c r="CX74" i="23" s="1"/>
  <c r="CW75" i="23" s="1"/>
  <c r="CV76" i="23" s="1"/>
  <c r="CU77" i="23" s="1"/>
  <c r="CT78" i="23" s="1"/>
  <c r="CS79" i="23" s="1"/>
  <c r="CR80" i="23" s="1"/>
  <c r="CQ81" i="23" s="1"/>
  <c r="CP82" i="23" s="1"/>
  <c r="CO83" i="23" s="1"/>
  <c r="CN84" i="23" s="1"/>
  <c r="CM85" i="23" s="1"/>
  <c r="CL86" i="23" s="1"/>
  <c r="CK87" i="23" s="1"/>
  <c r="CJ88" i="23" s="1"/>
  <c r="CI89" i="23" s="1"/>
  <c r="CH90" i="23" s="1"/>
  <c r="CG91" i="23" s="1"/>
  <c r="CF92" i="23" s="1"/>
  <c r="CE93" i="23" s="1"/>
  <c r="CD94" i="23" s="1"/>
  <c r="CC95" i="23" s="1"/>
  <c r="CB96" i="23" s="1"/>
  <c r="CY72" i="23"/>
  <c r="CX73" i="23" s="1"/>
  <c r="CW74" i="23" s="1"/>
  <c r="CV75" i="23" s="1"/>
  <c r="CU76" i="23" s="1"/>
  <c r="CT77" i="23" s="1"/>
  <c r="CS78" i="23" s="1"/>
  <c r="CR79" i="23" s="1"/>
  <c r="CQ80" i="23" s="1"/>
  <c r="CP81" i="23" s="1"/>
  <c r="CO82" i="23" s="1"/>
  <c r="CN83" i="23" s="1"/>
  <c r="CM84" i="23" s="1"/>
  <c r="CL85" i="23" s="1"/>
  <c r="CK86" i="23" s="1"/>
  <c r="CJ87" i="23" s="1"/>
  <c r="CI88" i="23" s="1"/>
  <c r="CH89" i="23" s="1"/>
  <c r="CG90" i="23" s="1"/>
  <c r="CF91" i="23" s="1"/>
  <c r="CE92" i="23" s="1"/>
  <c r="CD93" i="23" s="1"/>
  <c r="CC94" i="23" s="1"/>
  <c r="CB95" i="23" s="1"/>
  <c r="CA96" i="23" s="1"/>
  <c r="CY71" i="23"/>
  <c r="CX72" i="23" s="1"/>
  <c r="CW73" i="23" s="1"/>
  <c r="CV74" i="23" s="1"/>
  <c r="CU75" i="23" s="1"/>
  <c r="CT76" i="23" s="1"/>
  <c r="CS77" i="23" s="1"/>
  <c r="CR78" i="23" s="1"/>
  <c r="CQ79" i="23" s="1"/>
  <c r="CP80" i="23" s="1"/>
  <c r="CO81" i="23" s="1"/>
  <c r="CN82" i="23" s="1"/>
  <c r="CM83" i="23" s="1"/>
  <c r="CL84" i="23" s="1"/>
  <c r="CK85" i="23" s="1"/>
  <c r="CJ86" i="23" s="1"/>
  <c r="CI87" i="23" s="1"/>
  <c r="CH88" i="23" s="1"/>
  <c r="CG89" i="23" s="1"/>
  <c r="CF90" i="23" s="1"/>
  <c r="CE91" i="23" s="1"/>
  <c r="CD92" i="23" s="1"/>
  <c r="CC93" i="23" s="1"/>
  <c r="CB94" i="23" s="1"/>
  <c r="CA95" i="23" s="1"/>
  <c r="BZ96" i="23" s="1"/>
  <c r="CY70" i="23"/>
  <c r="CX71" i="23" s="1"/>
  <c r="CW72" i="23" s="1"/>
  <c r="CV73" i="23" s="1"/>
  <c r="CU74" i="23" s="1"/>
  <c r="CT75" i="23" s="1"/>
  <c r="CS76" i="23" s="1"/>
  <c r="CR77" i="23" s="1"/>
  <c r="CQ78" i="23" s="1"/>
  <c r="CP79" i="23" s="1"/>
  <c r="CO80" i="23" s="1"/>
  <c r="CN81" i="23" s="1"/>
  <c r="CM82" i="23" s="1"/>
  <c r="CL83" i="23" s="1"/>
  <c r="CK84" i="23" s="1"/>
  <c r="CJ85" i="23" s="1"/>
  <c r="CI86" i="23" s="1"/>
  <c r="CH87" i="23" s="1"/>
  <c r="CG88" i="23" s="1"/>
  <c r="CF89" i="23" s="1"/>
  <c r="CE90" i="23" s="1"/>
  <c r="CD91" i="23" s="1"/>
  <c r="CC92" i="23" s="1"/>
  <c r="CB93" i="23" s="1"/>
  <c r="CA94" i="23" s="1"/>
  <c r="BZ95" i="23" s="1"/>
  <c r="BY96" i="23" s="1"/>
  <c r="CY69" i="23"/>
  <c r="CX70" i="23" s="1"/>
  <c r="CW71" i="23" s="1"/>
  <c r="CV72" i="23" s="1"/>
  <c r="CU73" i="23" s="1"/>
  <c r="CT74" i="23" s="1"/>
  <c r="CS75" i="23" s="1"/>
  <c r="CR76" i="23" s="1"/>
  <c r="CQ77" i="23" s="1"/>
  <c r="CP78" i="23" s="1"/>
  <c r="CO79" i="23" s="1"/>
  <c r="CN80" i="23" s="1"/>
  <c r="CM81" i="23" s="1"/>
  <c r="CL82" i="23" s="1"/>
  <c r="CK83" i="23" s="1"/>
  <c r="CJ84" i="23" s="1"/>
  <c r="CI85" i="23" s="1"/>
  <c r="CH86" i="23" s="1"/>
  <c r="CG87" i="23" s="1"/>
  <c r="CF88" i="23" s="1"/>
  <c r="CE89" i="23" s="1"/>
  <c r="CD90" i="23" s="1"/>
  <c r="CC91" i="23" s="1"/>
  <c r="CB92" i="23" s="1"/>
  <c r="CA93" i="23" s="1"/>
  <c r="BZ94" i="23" s="1"/>
  <c r="BY95" i="23" s="1"/>
  <c r="BX96" i="23" s="1"/>
  <c r="CY68" i="23"/>
  <c r="CX69" i="23" s="1"/>
  <c r="CW70" i="23" s="1"/>
  <c r="CV71" i="23" s="1"/>
  <c r="CU72" i="23" s="1"/>
  <c r="CT73" i="23" s="1"/>
  <c r="CS74" i="23" s="1"/>
  <c r="CR75" i="23" s="1"/>
  <c r="CQ76" i="23" s="1"/>
  <c r="CP77" i="23" s="1"/>
  <c r="CO78" i="23" s="1"/>
  <c r="CN79" i="23" s="1"/>
  <c r="CM80" i="23" s="1"/>
  <c r="CL81" i="23" s="1"/>
  <c r="CK82" i="23" s="1"/>
  <c r="CJ83" i="23" s="1"/>
  <c r="CI84" i="23" s="1"/>
  <c r="CH85" i="23" s="1"/>
  <c r="CG86" i="23" s="1"/>
  <c r="CF87" i="23" s="1"/>
  <c r="CE88" i="23" s="1"/>
  <c r="CD89" i="23" s="1"/>
  <c r="CC90" i="23" s="1"/>
  <c r="CB91" i="23" s="1"/>
  <c r="CA92" i="23" s="1"/>
  <c r="BZ93" i="23" s="1"/>
  <c r="BY94" i="23" s="1"/>
  <c r="BX95" i="23" s="1"/>
  <c r="BW96" i="23" s="1"/>
  <c r="CY67" i="23"/>
  <c r="CX68" i="23" s="1"/>
  <c r="CW69" i="23" s="1"/>
  <c r="CV70" i="23" s="1"/>
  <c r="CU71" i="23" s="1"/>
  <c r="CT72" i="23" s="1"/>
  <c r="CS73" i="23" s="1"/>
  <c r="CR74" i="23" s="1"/>
  <c r="CQ75" i="23" s="1"/>
  <c r="CP76" i="23" s="1"/>
  <c r="CO77" i="23" s="1"/>
  <c r="CN78" i="23" s="1"/>
  <c r="CM79" i="23" s="1"/>
  <c r="CL80" i="23" s="1"/>
  <c r="CK81" i="23" s="1"/>
  <c r="CJ82" i="23" s="1"/>
  <c r="CI83" i="23" s="1"/>
  <c r="CH84" i="23" s="1"/>
  <c r="CG85" i="23" s="1"/>
  <c r="CF86" i="23" s="1"/>
  <c r="CE87" i="23" s="1"/>
  <c r="CD88" i="23" s="1"/>
  <c r="CC89" i="23" s="1"/>
  <c r="CB90" i="23" s="1"/>
  <c r="CA91" i="23" s="1"/>
  <c r="BZ92" i="23" s="1"/>
  <c r="BY93" i="23" s="1"/>
  <c r="BX94" i="23" s="1"/>
  <c r="BW95" i="23" s="1"/>
  <c r="BV96" i="23" s="1"/>
  <c r="B34" i="23"/>
  <c r="B66" i="23" s="1"/>
  <c r="B3" i="23"/>
  <c r="B35" i="23" s="1"/>
  <c r="B67" i="23" s="1"/>
  <c r="D1" i="23"/>
  <c r="E1" i="23" s="1"/>
  <c r="F1" i="23" s="1"/>
  <c r="G1" i="23" s="1"/>
  <c r="H1" i="23" s="1"/>
  <c r="I1" i="23" s="1"/>
  <c r="J1" i="23" s="1"/>
  <c r="K1" i="23" s="1"/>
  <c r="L1" i="23" s="1"/>
  <c r="M1" i="23" s="1"/>
  <c r="N1" i="23" s="1"/>
  <c r="O1" i="23" s="1"/>
  <c r="P1" i="23" s="1"/>
  <c r="Q1" i="23" s="1"/>
  <c r="R1" i="23" s="1"/>
  <c r="S1" i="23" s="1"/>
  <c r="T1" i="23" s="1"/>
  <c r="U1" i="23" s="1"/>
  <c r="V1" i="23" s="1"/>
  <c r="W1" i="23" s="1"/>
  <c r="X1" i="23" s="1"/>
  <c r="Y1" i="23" s="1"/>
  <c r="Z1" i="23" s="1"/>
  <c r="AA1" i="23" s="1"/>
  <c r="AB1" i="23" s="1"/>
  <c r="AC1" i="23" s="1"/>
  <c r="AD1" i="23" s="1"/>
  <c r="AE1" i="23" s="1"/>
  <c r="AF1" i="23" s="1"/>
  <c r="AG1" i="23" s="1"/>
  <c r="AH1" i="23" s="1"/>
  <c r="AI1" i="23" s="1"/>
  <c r="AJ1" i="23" s="1"/>
  <c r="AK1" i="23" s="1"/>
  <c r="AL1" i="23" s="1"/>
  <c r="AM1" i="23" s="1"/>
  <c r="AN1" i="23" s="1"/>
  <c r="AO1" i="23" s="1"/>
  <c r="AP1" i="23" s="1"/>
  <c r="AQ1" i="23" s="1"/>
  <c r="AR1" i="23" s="1"/>
  <c r="AS1" i="23" s="1"/>
  <c r="AT1" i="23" s="1"/>
  <c r="AU1" i="23" s="1"/>
  <c r="AV1" i="23" s="1"/>
  <c r="AW1" i="23" s="1"/>
  <c r="AX1" i="23" s="1"/>
  <c r="AY1" i="23" s="1"/>
  <c r="AZ1" i="23" s="1"/>
  <c r="BA1" i="23" s="1"/>
  <c r="BB1" i="23" s="1"/>
  <c r="BC1" i="23" s="1"/>
  <c r="BD1" i="23" s="1"/>
  <c r="BE1" i="23" s="1"/>
  <c r="BF1" i="23" s="1"/>
  <c r="BG1" i="23" s="1"/>
  <c r="BH1" i="23" s="1"/>
  <c r="BI1" i="23" s="1"/>
  <c r="BJ1" i="23" s="1"/>
  <c r="BK1" i="23" s="1"/>
  <c r="BL1" i="23" s="1"/>
  <c r="BM1" i="23" s="1"/>
  <c r="BN1" i="23" s="1"/>
  <c r="BO1" i="23" s="1"/>
  <c r="BP1" i="23" s="1"/>
  <c r="BQ1" i="23" s="1"/>
  <c r="BR1" i="23" s="1"/>
  <c r="BS1" i="23" s="1"/>
  <c r="BT1" i="23" s="1"/>
  <c r="BU1" i="23" s="1"/>
  <c r="BV1" i="23" s="1"/>
  <c r="BW1" i="23" s="1"/>
  <c r="BX1" i="23" s="1"/>
  <c r="BY1" i="23" s="1"/>
  <c r="BZ1" i="23" s="1"/>
  <c r="CA1" i="23" s="1"/>
  <c r="CB1" i="23" s="1"/>
  <c r="CC1" i="23" s="1"/>
  <c r="CD1" i="23" s="1"/>
  <c r="CE1" i="23" s="1"/>
  <c r="CF1" i="23" s="1"/>
  <c r="CG1" i="23" s="1"/>
  <c r="CH1" i="23" s="1"/>
  <c r="CI1" i="23" s="1"/>
  <c r="CJ1" i="23" s="1"/>
  <c r="CK1" i="23" s="1"/>
  <c r="CL1" i="23" s="1"/>
  <c r="CM1" i="23" s="1"/>
  <c r="CN1" i="23" s="1"/>
  <c r="CO1" i="23" s="1"/>
  <c r="CP1" i="23" s="1"/>
  <c r="CQ1" i="23" s="1"/>
  <c r="CR1" i="23" s="1"/>
  <c r="CS1" i="23" s="1"/>
  <c r="CT1" i="23" s="1"/>
  <c r="CU1" i="23" s="1"/>
  <c r="CV1" i="23" s="1"/>
  <c r="CW1" i="23" s="1"/>
  <c r="CX1" i="23" s="1"/>
  <c r="CY1" i="23" s="1"/>
  <c r="C64" i="22"/>
  <c r="C63" i="22"/>
  <c r="C62" i="22"/>
  <c r="C61" i="22"/>
  <c r="C60" i="22"/>
  <c r="C59" i="22"/>
  <c r="C58" i="22"/>
  <c r="C57" i="22"/>
  <c r="C56" i="22"/>
  <c r="C55" i="22"/>
  <c r="C54" i="22"/>
  <c r="C53" i="22"/>
  <c r="C52" i="22"/>
  <c r="C51" i="22"/>
  <c r="C50" i="22"/>
  <c r="C49" i="22"/>
  <c r="C48" i="22"/>
  <c r="C47" i="22"/>
  <c r="C46" i="22"/>
  <c r="C45" i="22"/>
  <c r="C44" i="22"/>
  <c r="C43" i="22"/>
  <c r="C42" i="22"/>
  <c r="C41" i="22"/>
  <c r="C40" i="22"/>
  <c r="C39" i="22"/>
  <c r="C38" i="22"/>
  <c r="C37" i="22"/>
  <c r="C36" i="22"/>
  <c r="C35" i="22"/>
  <c r="C34" i="22"/>
  <c r="B34" i="22"/>
  <c r="B66" i="22" s="1"/>
  <c r="B3" i="22"/>
  <c r="B35" i="22" s="1"/>
  <c r="B67" i="22" s="1"/>
  <c r="D1" i="22"/>
  <c r="D42" i="22" s="1"/>
  <c r="C37" i="21"/>
  <c r="C27" i="21"/>
  <c r="CY26" i="21"/>
  <c r="CX26" i="21"/>
  <c r="CW26" i="21"/>
  <c r="CV26" i="21"/>
  <c r="CU26" i="21"/>
  <c r="CT26" i="21"/>
  <c r="CS26" i="21"/>
  <c r="CR26" i="21"/>
  <c r="CQ26" i="21"/>
  <c r="CP26" i="21"/>
  <c r="CO26" i="21"/>
  <c r="CN26" i="21"/>
  <c r="CM26" i="21"/>
  <c r="CL26" i="21"/>
  <c r="CK26" i="21"/>
  <c r="CJ26" i="21"/>
  <c r="CI26" i="21"/>
  <c r="CH26" i="21"/>
  <c r="CG26" i="21"/>
  <c r="CF26" i="21"/>
  <c r="CE26" i="21"/>
  <c r="CD26" i="21"/>
  <c r="CC26" i="21"/>
  <c r="CB26" i="21"/>
  <c r="CA26" i="21"/>
  <c r="BZ26" i="21"/>
  <c r="BY26" i="21"/>
  <c r="BX26" i="21"/>
  <c r="BW26" i="21"/>
  <c r="BV26" i="21"/>
  <c r="BU26" i="21"/>
  <c r="BT26" i="21"/>
  <c r="BS26" i="21"/>
  <c r="BR26" i="21"/>
  <c r="BQ26" i="21"/>
  <c r="BP26" i="21"/>
  <c r="BO26" i="21"/>
  <c r="BN26" i="21"/>
  <c r="BM26" i="21"/>
  <c r="BL26" i="21"/>
  <c r="BK26" i="21"/>
  <c r="BJ26" i="21"/>
  <c r="BI26" i="21"/>
  <c r="BH26" i="21"/>
  <c r="BG26" i="21"/>
  <c r="BF26" i="21"/>
  <c r="BE26" i="21"/>
  <c r="BD26" i="21"/>
  <c r="BC26" i="21"/>
  <c r="BB26"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V26" i="21"/>
  <c r="U26" i="21"/>
  <c r="T26" i="21"/>
  <c r="S26" i="21"/>
  <c r="R26" i="21"/>
  <c r="Q26" i="21"/>
  <c r="P26" i="21"/>
  <c r="O26" i="21"/>
  <c r="N26" i="21"/>
  <c r="M26" i="21"/>
  <c r="L26" i="21"/>
  <c r="K26" i="21"/>
  <c r="J26" i="21"/>
  <c r="I26" i="21"/>
  <c r="H26" i="21"/>
  <c r="G26" i="21"/>
  <c r="F26" i="21"/>
  <c r="E26" i="21"/>
  <c r="D26" i="21"/>
  <c r="D19" i="21"/>
  <c r="E19" i="21" s="1"/>
  <c r="F19" i="21" s="1"/>
  <c r="G19" i="21" s="1"/>
  <c r="H19" i="21" s="1"/>
  <c r="I19" i="21" s="1"/>
  <c r="J19" i="21" s="1"/>
  <c r="K19" i="21" s="1"/>
  <c r="L19" i="21" s="1"/>
  <c r="M19" i="21" s="1"/>
  <c r="N19" i="21" s="1"/>
  <c r="O19" i="21" s="1"/>
  <c r="P19" i="21" s="1"/>
  <c r="Q19" i="21" s="1"/>
  <c r="R19" i="21" s="1"/>
  <c r="S19" i="21" s="1"/>
  <c r="T19" i="21" s="1"/>
  <c r="U19" i="21" s="1"/>
  <c r="V19" i="21" s="1"/>
  <c r="W19" i="21" s="1"/>
  <c r="X19" i="21" s="1"/>
  <c r="Y19" i="21" s="1"/>
  <c r="Z19" i="21" s="1"/>
  <c r="AA19" i="21" s="1"/>
  <c r="AB19" i="21" s="1"/>
  <c r="AC19" i="21" s="1"/>
  <c r="AD19" i="21" s="1"/>
  <c r="AE19" i="21" s="1"/>
  <c r="AF19" i="21" s="1"/>
  <c r="AG19" i="21" s="1"/>
  <c r="AH19" i="21" s="1"/>
  <c r="AI19" i="21" s="1"/>
  <c r="AJ19" i="21" s="1"/>
  <c r="AK19" i="21" s="1"/>
  <c r="AL19" i="21" s="1"/>
  <c r="AM19" i="21" s="1"/>
  <c r="AN19" i="21" s="1"/>
  <c r="AO19" i="21" s="1"/>
  <c r="AP19" i="21" s="1"/>
  <c r="AQ19" i="21" s="1"/>
  <c r="AR19" i="21" s="1"/>
  <c r="AS19" i="21" s="1"/>
  <c r="AT19" i="21" s="1"/>
  <c r="AU19" i="21" s="1"/>
  <c r="AV19" i="21" s="1"/>
  <c r="AW19" i="21" s="1"/>
  <c r="AX19" i="21" s="1"/>
  <c r="AY19" i="21" s="1"/>
  <c r="AZ19" i="21" s="1"/>
  <c r="BA19" i="21" s="1"/>
  <c r="BB19" i="21" s="1"/>
  <c r="BC19" i="21" s="1"/>
  <c r="BD19" i="21" s="1"/>
  <c r="BE19" i="21" s="1"/>
  <c r="BF19" i="21" s="1"/>
  <c r="BG19" i="21" s="1"/>
  <c r="BH19" i="21" s="1"/>
  <c r="BI19" i="21" s="1"/>
  <c r="BJ19" i="21" s="1"/>
  <c r="BK19" i="21" s="1"/>
  <c r="BL19" i="21" s="1"/>
  <c r="BM19" i="21" s="1"/>
  <c r="BN19" i="21" s="1"/>
  <c r="BO19" i="21" s="1"/>
  <c r="BP19" i="21" s="1"/>
  <c r="BQ19" i="21" s="1"/>
  <c r="BR19" i="21" s="1"/>
  <c r="BS19" i="21" s="1"/>
  <c r="BT19" i="21" s="1"/>
  <c r="BU19" i="21" s="1"/>
  <c r="BV19" i="21" s="1"/>
  <c r="BW19" i="21" s="1"/>
  <c r="BX19" i="21" s="1"/>
  <c r="BY19" i="21" s="1"/>
  <c r="BZ19" i="21" s="1"/>
  <c r="CA19" i="21" s="1"/>
  <c r="CB19" i="21" s="1"/>
  <c r="CC19" i="21" s="1"/>
  <c r="CD19" i="21" s="1"/>
  <c r="CE19" i="21" s="1"/>
  <c r="CF19" i="21" s="1"/>
  <c r="CG19" i="21" s="1"/>
  <c r="CH19" i="21" s="1"/>
  <c r="CI19" i="21" s="1"/>
  <c r="CJ19" i="21" s="1"/>
  <c r="CK19" i="21" s="1"/>
  <c r="CL19" i="21" s="1"/>
  <c r="CM19" i="21" s="1"/>
  <c r="CN19" i="21" s="1"/>
  <c r="CO19" i="21" s="1"/>
  <c r="CP19" i="21" s="1"/>
  <c r="CQ19" i="21" s="1"/>
  <c r="CR19" i="21" s="1"/>
  <c r="CS19" i="21" s="1"/>
  <c r="CT19" i="21" s="1"/>
  <c r="CU19" i="21" s="1"/>
  <c r="CV19" i="21" s="1"/>
  <c r="CW19" i="21" s="1"/>
  <c r="CX19" i="21" s="1"/>
  <c r="CY19" i="21" s="1"/>
  <c r="CY14" i="21"/>
  <c r="CX14" i="21"/>
  <c r="CW14" i="21"/>
  <c r="CV14" i="21"/>
  <c r="CU14" i="21"/>
  <c r="CT14" i="21"/>
  <c r="CS14" i="21"/>
  <c r="CR14" i="21"/>
  <c r="CQ14" i="21"/>
  <c r="CP14" i="21"/>
  <c r="CO14" i="21"/>
  <c r="CN14" i="21"/>
  <c r="CM14" i="21"/>
  <c r="CL14" i="21"/>
  <c r="CK14" i="21"/>
  <c r="CJ14" i="21"/>
  <c r="CI14" i="21"/>
  <c r="CH14" i="21"/>
  <c r="CG14" i="21"/>
  <c r="CF14" i="21"/>
  <c r="CE14" i="21"/>
  <c r="CD14" i="21"/>
  <c r="CC14" i="21"/>
  <c r="CB14" i="21"/>
  <c r="CA14" i="21"/>
  <c r="BZ14" i="21"/>
  <c r="BY14" i="21"/>
  <c r="BX14" i="21"/>
  <c r="BW14" i="21"/>
  <c r="BV14" i="21"/>
  <c r="BU14" i="21"/>
  <c r="BT14" i="21"/>
  <c r="BS14" i="21"/>
  <c r="BR14" i="21"/>
  <c r="BQ14" i="21"/>
  <c r="BP14" i="21"/>
  <c r="BO14" i="21"/>
  <c r="BN14" i="21"/>
  <c r="BM14" i="21"/>
  <c r="BL14" i="21"/>
  <c r="BK14" i="21"/>
  <c r="BJ14" i="21"/>
  <c r="BI14" i="21"/>
  <c r="BH14" i="21"/>
  <c r="BG14" i="21"/>
  <c r="BF14" i="21"/>
  <c r="BE14" i="21"/>
  <c r="BD14" i="21"/>
  <c r="BC14" i="21"/>
  <c r="BB14" i="21"/>
  <c r="BA14" i="21"/>
  <c r="AZ14" i="21"/>
  <c r="AY14" i="21"/>
  <c r="AX14" i="21"/>
  <c r="AW14" i="21"/>
  <c r="AV14" i="21"/>
  <c r="AU14" i="21"/>
  <c r="AT14" i="21"/>
  <c r="AS14" i="21"/>
  <c r="AR14" i="21"/>
  <c r="AQ14" i="21"/>
  <c r="AP14" i="21"/>
  <c r="AO14" i="21"/>
  <c r="AN14" i="21"/>
  <c r="AM14" i="21"/>
  <c r="AL14" i="21"/>
  <c r="AK14" i="21"/>
  <c r="AJ14" i="21"/>
  <c r="AI14" i="21"/>
  <c r="AH14" i="21"/>
  <c r="AG14" i="21"/>
  <c r="AF14" i="21"/>
  <c r="AE14" i="21"/>
  <c r="AD14" i="21"/>
  <c r="AC14" i="21"/>
  <c r="AB14" i="21"/>
  <c r="AA14" i="21"/>
  <c r="Z14" i="21"/>
  <c r="Y14" i="21"/>
  <c r="X14" i="21"/>
  <c r="W14" i="21"/>
  <c r="V14" i="21"/>
  <c r="U14" i="21"/>
  <c r="T14" i="21"/>
  <c r="S14" i="21"/>
  <c r="R14" i="21"/>
  <c r="Q14" i="21"/>
  <c r="P14" i="21"/>
  <c r="O14" i="21"/>
  <c r="N14" i="21"/>
  <c r="M14" i="21"/>
  <c r="L14" i="21"/>
  <c r="K14" i="21"/>
  <c r="J14" i="21"/>
  <c r="I14" i="21"/>
  <c r="H14" i="21"/>
  <c r="G14" i="21"/>
  <c r="F14" i="21"/>
  <c r="E14" i="21"/>
  <c r="D14" i="21"/>
  <c r="C7" i="21"/>
  <c r="B7" i="21"/>
  <c r="B10" i="21" s="1"/>
  <c r="C6" i="21"/>
  <c r="B6" i="21"/>
  <c r="B9" i="21" s="1"/>
  <c r="C5" i="21"/>
  <c r="D1" i="21"/>
  <c r="D7" i="21" l="1"/>
  <c r="D5" i="21"/>
  <c r="D10" i="21"/>
  <c r="E1" i="22"/>
  <c r="D50" i="22"/>
  <c r="D38" i="22"/>
  <c r="D36" i="22"/>
  <c r="D68" i="22" s="1"/>
  <c r="D46" i="22"/>
  <c r="B4" i="23"/>
  <c r="D35" i="22"/>
  <c r="D31" i="21"/>
  <c r="D6" i="21"/>
  <c r="D8" i="21"/>
  <c r="D27" i="21"/>
  <c r="D28" i="21" s="1"/>
  <c r="E1" i="21"/>
  <c r="D30" i="21"/>
  <c r="D34" i="22"/>
  <c r="D43" i="22"/>
  <c r="D75" i="22" s="1"/>
  <c r="B4" i="22"/>
  <c r="D74" i="22"/>
  <c r="D62" i="22"/>
  <c r="D63" i="22"/>
  <c r="D95" i="22" s="1"/>
  <c r="D59" i="22"/>
  <c r="D64" i="22"/>
  <c r="D60" i="22"/>
  <c r="D92" i="22" s="1"/>
  <c r="D61" i="22"/>
  <c r="D57" i="22"/>
  <c r="D58" i="22"/>
  <c r="D90" i="22" s="1"/>
  <c r="D55" i="22"/>
  <c r="D87" i="22" s="1"/>
  <c r="D51" i="22"/>
  <c r="D83" i="22" s="1"/>
  <c r="D47" i="22"/>
  <c r="D79" i="22" s="1"/>
  <c r="D52" i="22"/>
  <c r="D48" i="22"/>
  <c r="D44" i="22"/>
  <c r="D40" i="22"/>
  <c r="D53" i="22"/>
  <c r="D85" i="22" s="1"/>
  <c r="D49" i="22"/>
  <c r="D45" i="22"/>
  <c r="D41" i="22"/>
  <c r="D37" i="22"/>
  <c r="D69" i="22" s="1"/>
  <c r="D56" i="22"/>
  <c r="D39" i="22"/>
  <c r="D54" i="22"/>
  <c r="D93" i="22"/>
  <c r="E63" i="22"/>
  <c r="E61" i="22"/>
  <c r="E51" i="22"/>
  <c r="E47" i="22"/>
  <c r="E43" i="22"/>
  <c r="E40" i="22"/>
  <c r="E57" i="22"/>
  <c r="E53" i="22"/>
  <c r="E49" i="22"/>
  <c r="E62" i="22"/>
  <c r="E50" i="22"/>
  <c r="E46" i="22"/>
  <c r="E42" i="22"/>
  <c r="D67" i="22"/>
  <c r="D70" i="22"/>
  <c r="E82" i="22"/>
  <c r="D88" i="22"/>
  <c r="D73" i="22"/>
  <c r="D76" i="22"/>
  <c r="D84" i="22"/>
  <c r="D78" i="22"/>
  <c r="D82" i="22"/>
  <c r="D86" i="22"/>
  <c r="D96" i="22"/>
  <c r="D91" i="22"/>
  <c r="E72" i="22" l="1"/>
  <c r="E94" i="22"/>
  <c r="E34" i="22"/>
  <c r="E35" i="22"/>
  <c r="E67" i="22" s="1"/>
  <c r="F1" i="22"/>
  <c r="E39" i="22"/>
  <c r="E54" i="22"/>
  <c r="E36" i="22"/>
  <c r="E55" i="22"/>
  <c r="E89" i="22"/>
  <c r="E37" i="22"/>
  <c r="E56" i="22"/>
  <c r="E88" i="22" s="1"/>
  <c r="E44" i="22"/>
  <c r="E60" i="22"/>
  <c r="E58" i="22"/>
  <c r="E74" i="22"/>
  <c r="E90" i="22"/>
  <c r="D89" i="22"/>
  <c r="D80" i="22"/>
  <c r="E41" i="22"/>
  <c r="E48" i="22"/>
  <c r="E80" i="22" s="1"/>
  <c r="E64" i="22"/>
  <c r="B36" i="23"/>
  <c r="B68" i="23" s="1"/>
  <c r="B5" i="23"/>
  <c r="E81" i="22"/>
  <c r="D94" i="22"/>
  <c r="E38" i="22"/>
  <c r="E70" i="22" s="1"/>
  <c r="E45" i="22"/>
  <c r="E52" i="22"/>
  <c r="E59" i="22"/>
  <c r="E91" i="22" s="1"/>
  <c r="E77" i="22"/>
  <c r="E66" i="22"/>
  <c r="E93" i="22"/>
  <c r="D66" i="22"/>
  <c r="B36" i="22"/>
  <c r="B68" i="22" s="1"/>
  <c r="B5" i="22"/>
  <c r="E84" i="22"/>
  <c r="E96" i="22"/>
  <c r="D72" i="22"/>
  <c r="E92" i="22"/>
  <c r="D81" i="22"/>
  <c r="E73" i="22"/>
  <c r="E79" i="22"/>
  <c r="D77" i="22"/>
  <c r="E5" i="21"/>
  <c r="E31" i="21"/>
  <c r="E30" i="21"/>
  <c r="F1" i="21"/>
  <c r="E27" i="21"/>
  <c r="E6" i="21"/>
  <c r="E7" i="21"/>
  <c r="D71" i="22"/>
  <c r="E83" i="22"/>
  <c r="E95" i="22"/>
  <c r="E75" i="22"/>
  <c r="E9" i="21"/>
  <c r="D9" i="21"/>
  <c r="E87" i="22"/>
  <c r="E86" i="22"/>
  <c r="E85" i="22"/>
  <c r="E78" i="22"/>
  <c r="E28" i="21"/>
  <c r="B37" i="23" l="1"/>
  <c r="B69" i="23" s="1"/>
  <c r="B6" i="23"/>
  <c r="E69" i="22"/>
  <c r="E76" i="22"/>
  <c r="F39" i="22"/>
  <c r="F64" i="22"/>
  <c r="F96" i="22" s="1"/>
  <c r="F48" i="22"/>
  <c r="F80" i="22" s="1"/>
  <c r="F59" i="22"/>
  <c r="F91" i="22" s="1"/>
  <c r="F51" i="22"/>
  <c r="F49" i="22"/>
  <c r="F81" i="22" s="1"/>
  <c r="F58" i="22"/>
  <c r="F90" i="22" s="1"/>
  <c r="G1" i="22"/>
  <c r="F40" i="22"/>
  <c r="F72" i="22" s="1"/>
  <c r="F60" i="22"/>
  <c r="F92" i="22" s="1"/>
  <c r="F44" i="22"/>
  <c r="F54" i="22"/>
  <c r="F55" i="22"/>
  <c r="F61" i="22"/>
  <c r="F43" i="22"/>
  <c r="F38" i="22"/>
  <c r="F37" i="22"/>
  <c r="F69" i="22" s="1"/>
  <c r="F56" i="22"/>
  <c r="F53" i="22"/>
  <c r="F50" i="22"/>
  <c r="F34" i="22"/>
  <c r="F47" i="22"/>
  <c r="F46" i="22"/>
  <c r="F78" i="22" s="1"/>
  <c r="F63" i="22"/>
  <c r="F95" i="22" s="1"/>
  <c r="F57" i="22"/>
  <c r="F45" i="22"/>
  <c r="F42" i="22"/>
  <c r="F74" i="22" s="1"/>
  <c r="F36" i="22"/>
  <c r="F68" i="22" s="1"/>
  <c r="F62" i="22"/>
  <c r="F41" i="22"/>
  <c r="F35" i="22"/>
  <c r="F67" i="22" s="1"/>
  <c r="F52" i="22"/>
  <c r="F84" i="22" s="1"/>
  <c r="F71" i="22"/>
  <c r="F87" i="22"/>
  <c r="E68" i="22"/>
  <c r="E71" i="22"/>
  <c r="F66" i="22"/>
  <c r="E10" i="21"/>
  <c r="E8" i="21"/>
  <c r="E66" i="23"/>
  <c r="D67" i="23" s="1"/>
  <c r="D35" i="23" s="1"/>
  <c r="E32" i="21"/>
  <c r="E36" i="21" s="1"/>
  <c r="F31" i="21"/>
  <c r="F7" i="21"/>
  <c r="F10" i="21" s="1"/>
  <c r="G1" i="21"/>
  <c r="F30" i="21"/>
  <c r="F6" i="21"/>
  <c r="F5" i="21"/>
  <c r="F8" i="21" s="1"/>
  <c r="F27" i="21"/>
  <c r="F28" i="21" s="1"/>
  <c r="D66" i="23"/>
  <c r="D34" i="23" s="1"/>
  <c r="D32" i="21"/>
  <c r="D36" i="21" s="1"/>
  <c r="B37" i="22"/>
  <c r="B69" i="22" s="1"/>
  <c r="B6" i="22"/>
  <c r="F89" i="22" l="1"/>
  <c r="F70" i="22"/>
  <c r="F75" i="22"/>
  <c r="B7" i="23"/>
  <c r="B38" i="23"/>
  <c r="B70" i="23" s="1"/>
  <c r="G60" i="22"/>
  <c r="G53" i="22"/>
  <c r="G54" i="22"/>
  <c r="G43" i="22"/>
  <c r="G75" i="22" s="1"/>
  <c r="G52" i="22"/>
  <c r="G55" i="22"/>
  <c r="G87" i="22" s="1"/>
  <c r="G51" i="22"/>
  <c r="G64" i="22"/>
  <c r="G96" i="22" s="1"/>
  <c r="G61" i="22"/>
  <c r="G49" i="22"/>
  <c r="G81" i="22" s="1"/>
  <c r="G50" i="22"/>
  <c r="G39" i="22"/>
  <c r="G62" i="22"/>
  <c r="G94" i="22" s="1"/>
  <c r="G42" i="22"/>
  <c r="G34" i="22"/>
  <c r="G66" i="22" s="1"/>
  <c r="G63" i="22"/>
  <c r="G48" i="22"/>
  <c r="G80" i="22" s="1"/>
  <c r="G56" i="22"/>
  <c r="G88" i="22" s="1"/>
  <c r="G57" i="22"/>
  <c r="G45" i="22"/>
  <c r="G77" i="22" s="1"/>
  <c r="G46" i="22"/>
  <c r="G40" i="22"/>
  <c r="G41" i="22"/>
  <c r="G35" i="22"/>
  <c r="G67" i="22" s="1"/>
  <c r="H1" i="22"/>
  <c r="G44" i="22"/>
  <c r="G76" i="22" s="1"/>
  <c r="G58" i="22"/>
  <c r="G37" i="22"/>
  <c r="G38" i="22"/>
  <c r="G36" i="22"/>
  <c r="G68" i="22" s="1"/>
  <c r="G59" i="22"/>
  <c r="G47" i="22"/>
  <c r="G73" i="22"/>
  <c r="F73" i="22"/>
  <c r="F79" i="22"/>
  <c r="G79" i="22"/>
  <c r="G93" i="22"/>
  <c r="F93" i="22"/>
  <c r="G85" i="22"/>
  <c r="F85" i="22"/>
  <c r="F88" i="22"/>
  <c r="F94" i="22"/>
  <c r="G83" i="22"/>
  <c r="F83" i="22"/>
  <c r="F76" i="22"/>
  <c r="G74" i="22"/>
  <c r="F82" i="22"/>
  <c r="G86" i="22"/>
  <c r="F86" i="22"/>
  <c r="F77" i="22"/>
  <c r="E34" i="23"/>
  <c r="D2" i="23"/>
  <c r="G31" i="21"/>
  <c r="G6" i="21"/>
  <c r="G30" i="21"/>
  <c r="H1" i="21"/>
  <c r="G7" i="21"/>
  <c r="G5" i="21"/>
  <c r="G27" i="21"/>
  <c r="G28" i="21" s="1"/>
  <c r="B38" i="22"/>
  <c r="B70" i="22" s="1"/>
  <c r="B7" i="22"/>
  <c r="D3" i="23"/>
  <c r="G8" i="21"/>
  <c r="G9" i="21"/>
  <c r="F9" i="21"/>
  <c r="G69" i="22" l="1"/>
  <c r="G71" i="22"/>
  <c r="G90" i="22"/>
  <c r="G70" i="22"/>
  <c r="G82" i="22"/>
  <c r="G95" i="22"/>
  <c r="G92" i="22"/>
  <c r="G78" i="22"/>
  <c r="G89" i="22"/>
  <c r="G91" i="22"/>
  <c r="G84" i="22"/>
  <c r="H53" i="22"/>
  <c r="H42" i="22"/>
  <c r="H74" i="22" s="1"/>
  <c r="H34" i="22"/>
  <c r="H66" i="22" s="1"/>
  <c r="H37" i="22"/>
  <c r="H69" i="22" s="1"/>
  <c r="H51" i="22"/>
  <c r="H83" i="22" s="1"/>
  <c r="H35" i="22"/>
  <c r="H67" i="22" s="1"/>
  <c r="H63" i="22"/>
  <c r="H95" i="22" s="1"/>
  <c r="H50" i="22"/>
  <c r="H82" i="22" s="1"/>
  <c r="H39" i="22"/>
  <c r="H71" i="22" s="1"/>
  <c r="H64" i="22"/>
  <c r="H41" i="22"/>
  <c r="H73" i="22" s="1"/>
  <c r="H61" i="22"/>
  <c r="H49" i="22"/>
  <c r="H38" i="22"/>
  <c r="H70" i="22" s="1"/>
  <c r="H44" i="22"/>
  <c r="H60" i="22"/>
  <c r="H36" i="22"/>
  <c r="H56" i="22"/>
  <c r="H88" i="22" s="1"/>
  <c r="H43" i="22"/>
  <c r="H59" i="22"/>
  <c r="H91" i="22" s="1"/>
  <c r="I1" i="22"/>
  <c r="H57" i="22"/>
  <c r="H45" i="22"/>
  <c r="H55" i="22"/>
  <c r="H48" i="22"/>
  <c r="H54" i="22"/>
  <c r="H62" i="22"/>
  <c r="H94" i="22" s="1"/>
  <c r="H58" i="22"/>
  <c r="H90" i="22" s="1"/>
  <c r="H47" i="22"/>
  <c r="H79" i="22" s="1"/>
  <c r="H52" i="22"/>
  <c r="H46" i="22"/>
  <c r="H78" i="22" s="1"/>
  <c r="H40" i="22"/>
  <c r="G72" i="22"/>
  <c r="H72" i="22"/>
  <c r="B39" i="23"/>
  <c r="B71" i="23" s="1"/>
  <c r="B8" i="23"/>
  <c r="F66" i="23"/>
  <c r="E67" i="23" s="1"/>
  <c r="F32" i="21"/>
  <c r="F36" i="21" s="1"/>
  <c r="B39" i="22"/>
  <c r="B71" i="22" s="1"/>
  <c r="B8" i="22"/>
  <c r="E2" i="23"/>
  <c r="G66" i="23"/>
  <c r="F67" i="23" s="1"/>
  <c r="E68" i="23" s="1"/>
  <c r="D69" i="23" s="1"/>
  <c r="D37" i="23" s="1"/>
  <c r="G32" i="21"/>
  <c r="G36" i="21" s="1"/>
  <c r="G10" i="21"/>
  <c r="H30" i="21"/>
  <c r="H6" i="21"/>
  <c r="H9" i="21" s="1"/>
  <c r="H31" i="21"/>
  <c r="I1" i="21"/>
  <c r="H7" i="21"/>
  <c r="H10" i="21" s="1"/>
  <c r="H5" i="21"/>
  <c r="H8" i="21" s="1"/>
  <c r="H27" i="21"/>
  <c r="H28" i="21" s="1"/>
  <c r="I64" i="22" l="1"/>
  <c r="I46" i="22"/>
  <c r="I52" i="22"/>
  <c r="J1" i="22"/>
  <c r="I45" i="22"/>
  <c r="I63" i="22"/>
  <c r="I53" i="22"/>
  <c r="I85" i="22" s="1"/>
  <c r="I42" i="22"/>
  <c r="I48" i="22"/>
  <c r="I37" i="22"/>
  <c r="I57" i="22"/>
  <c r="I40" i="22"/>
  <c r="I72" i="22" s="1"/>
  <c r="I43" i="22"/>
  <c r="I59" i="22"/>
  <c r="I35" i="22"/>
  <c r="I67" i="22" s="1"/>
  <c r="I61" i="22"/>
  <c r="I93" i="22" s="1"/>
  <c r="I49" i="22"/>
  <c r="I38" i="22"/>
  <c r="I44" i="22"/>
  <c r="I55" i="22"/>
  <c r="I50" i="22"/>
  <c r="I82" i="22" s="1"/>
  <c r="I39" i="22"/>
  <c r="I62" i="22"/>
  <c r="I60" i="22"/>
  <c r="I92" i="22" s="1"/>
  <c r="I51" i="22"/>
  <c r="I83" i="22" s="1"/>
  <c r="I41" i="22"/>
  <c r="I73" i="22" s="1"/>
  <c r="I58" i="22"/>
  <c r="I56" i="22"/>
  <c r="I88" i="22" s="1"/>
  <c r="I47" i="22"/>
  <c r="I79" i="22" s="1"/>
  <c r="I34" i="22"/>
  <c r="I66" i="22" s="1"/>
  <c r="I54" i="22"/>
  <c r="I36" i="22"/>
  <c r="I68" i="22" s="1"/>
  <c r="H93" i="22"/>
  <c r="I75" i="22"/>
  <c r="I96" i="22"/>
  <c r="H96" i="22"/>
  <c r="I89" i="22"/>
  <c r="I80" i="22"/>
  <c r="H68" i="22"/>
  <c r="H85" i="22"/>
  <c r="H80" i="22"/>
  <c r="H86" i="22"/>
  <c r="I84" i="22"/>
  <c r="H81" i="22"/>
  <c r="I81" i="22"/>
  <c r="H87" i="22"/>
  <c r="I87" i="22"/>
  <c r="H75" i="22"/>
  <c r="H89" i="22"/>
  <c r="I70" i="22"/>
  <c r="F34" i="23"/>
  <c r="B40" i="23"/>
  <c r="B72" i="23" s="1"/>
  <c r="B9" i="23"/>
  <c r="I69" i="22"/>
  <c r="I78" i="22"/>
  <c r="H77" i="22"/>
  <c r="I77" i="22"/>
  <c r="H76" i="22"/>
  <c r="I76" i="22"/>
  <c r="H84" i="22"/>
  <c r="H92" i="22"/>
  <c r="I7" i="21"/>
  <c r="I10" i="21" s="1"/>
  <c r="J1" i="21"/>
  <c r="I30" i="21"/>
  <c r="I6" i="21"/>
  <c r="I5" i="21"/>
  <c r="I31" i="21"/>
  <c r="I27" i="21"/>
  <c r="D5" i="23"/>
  <c r="I9" i="21"/>
  <c r="B40" i="22"/>
  <c r="B72" i="22" s="1"/>
  <c r="B9" i="22"/>
  <c r="I28" i="21"/>
  <c r="G34" i="23"/>
  <c r="F2" i="23"/>
  <c r="I8" i="21"/>
  <c r="H66" i="23"/>
  <c r="G67" i="23" s="1"/>
  <c r="F68" i="23" s="1"/>
  <c r="E69" i="23" s="1"/>
  <c r="D70" i="23" s="1"/>
  <c r="D38" i="23" s="1"/>
  <c r="H32" i="21"/>
  <c r="H36" i="21" s="1"/>
  <c r="D68" i="23"/>
  <c r="D36" i="23" s="1"/>
  <c r="E35" i="23"/>
  <c r="I71" i="22" l="1"/>
  <c r="I91" i="22"/>
  <c r="B41" i="23"/>
  <c r="B73" i="23" s="1"/>
  <c r="B10" i="23"/>
  <c r="I90" i="22"/>
  <c r="I74" i="22"/>
  <c r="I94" i="22"/>
  <c r="J63" i="22"/>
  <c r="J95" i="22" s="1"/>
  <c r="J46" i="22"/>
  <c r="J48" i="22"/>
  <c r="J80" i="22" s="1"/>
  <c r="J49" i="22"/>
  <c r="J81" i="22" s="1"/>
  <c r="J39" i="22"/>
  <c r="J59" i="22"/>
  <c r="J91" i="22" s="1"/>
  <c r="J57" i="22"/>
  <c r="J89" i="22" s="1"/>
  <c r="J44" i="22"/>
  <c r="J76" i="22" s="1"/>
  <c r="J37" i="22"/>
  <c r="J41" i="22"/>
  <c r="J61" i="22"/>
  <c r="J93" i="22" s="1"/>
  <c r="J62" i="22"/>
  <c r="J94" i="22" s="1"/>
  <c r="J50" i="22"/>
  <c r="J52" i="22"/>
  <c r="J64" i="22"/>
  <c r="J55" i="22"/>
  <c r="J40" i="22"/>
  <c r="J53" i="22"/>
  <c r="J85" i="22" s="1"/>
  <c r="J60" i="22"/>
  <c r="J92" i="22" s="1"/>
  <c r="J51" i="22"/>
  <c r="J36" i="22"/>
  <c r="J68" i="22" s="1"/>
  <c r="J34" i="22"/>
  <c r="J66" i="22" s="1"/>
  <c r="J47" i="22"/>
  <c r="J79" i="22" s="1"/>
  <c r="J42" i="22"/>
  <c r="J74" i="22" s="1"/>
  <c r="J54" i="22"/>
  <c r="K1" i="22"/>
  <c r="J56" i="22"/>
  <c r="J35" i="22"/>
  <c r="J67" i="22" s="1"/>
  <c r="J43" i="22"/>
  <c r="J75" i="22" s="1"/>
  <c r="J38" i="22"/>
  <c r="J70" i="22" s="1"/>
  <c r="J58" i="22"/>
  <c r="J90" i="22" s="1"/>
  <c r="J45" i="22"/>
  <c r="J77" i="22" s="1"/>
  <c r="I95" i="22"/>
  <c r="J78" i="22"/>
  <c r="J86" i="22"/>
  <c r="I86" i="22"/>
  <c r="B41" i="22"/>
  <c r="B73" i="22" s="1"/>
  <c r="B10" i="22"/>
  <c r="I66" i="23"/>
  <c r="H67" i="23" s="1"/>
  <c r="G68" i="23" s="1"/>
  <c r="F69" i="23" s="1"/>
  <c r="E70" i="23" s="1"/>
  <c r="D71" i="23" s="1"/>
  <c r="D39" i="23" s="1"/>
  <c r="I32" i="21"/>
  <c r="I36" i="21" s="1"/>
  <c r="H34" i="23"/>
  <c r="G2" i="23"/>
  <c r="F35" i="23"/>
  <c r="E3" i="23"/>
  <c r="E36" i="23"/>
  <c r="D4" i="23"/>
  <c r="E38" i="23"/>
  <c r="D6" i="23"/>
  <c r="E37" i="23"/>
  <c r="J30" i="21"/>
  <c r="J5" i="21"/>
  <c r="J31" i="21"/>
  <c r="J6" i="21"/>
  <c r="J9" i="21" s="1"/>
  <c r="K1" i="21"/>
  <c r="J7" i="21"/>
  <c r="J10" i="21" s="1"/>
  <c r="J27" i="21"/>
  <c r="J96" i="22" l="1"/>
  <c r="J84" i="22"/>
  <c r="J82" i="22"/>
  <c r="J88" i="22"/>
  <c r="J83" i="22"/>
  <c r="K63" i="22"/>
  <c r="K95" i="22" s="1"/>
  <c r="K56" i="22"/>
  <c r="K44" i="22"/>
  <c r="K35" i="22"/>
  <c r="K60" i="22"/>
  <c r="K49" i="22"/>
  <c r="K62" i="22"/>
  <c r="K58" i="22"/>
  <c r="K59" i="22"/>
  <c r="K91" i="22" s="1"/>
  <c r="K55" i="22"/>
  <c r="K87" i="22" s="1"/>
  <c r="K40" i="22"/>
  <c r="K42" i="22"/>
  <c r="K51" i="22"/>
  <c r="K83" i="22" s="1"/>
  <c r="K36" i="22"/>
  <c r="K47" i="22"/>
  <c r="L1" i="22"/>
  <c r="K34" i="22"/>
  <c r="K66" i="22" s="1"/>
  <c r="K52" i="22"/>
  <c r="K61" i="22"/>
  <c r="K64" i="22"/>
  <c r="K96" i="22" s="1"/>
  <c r="K53" i="22"/>
  <c r="K46" i="22"/>
  <c r="K57" i="22"/>
  <c r="K48" i="22"/>
  <c r="K54" i="22"/>
  <c r="K86" i="22" s="1"/>
  <c r="K43" i="22"/>
  <c r="K75" i="22" s="1"/>
  <c r="K45" i="22"/>
  <c r="K77" i="22" s="1"/>
  <c r="K38" i="22"/>
  <c r="K70" i="22" s="1"/>
  <c r="K50" i="22"/>
  <c r="K82" i="22" s="1"/>
  <c r="K39" i="22"/>
  <c r="K71" i="22" s="1"/>
  <c r="K41" i="22"/>
  <c r="K37" i="22"/>
  <c r="J73" i="22"/>
  <c r="K73" i="22"/>
  <c r="J71" i="22"/>
  <c r="K79" i="22"/>
  <c r="J72" i="22"/>
  <c r="K72" i="22"/>
  <c r="J69" i="22"/>
  <c r="K69" i="22"/>
  <c r="B42" i="23"/>
  <c r="B74" i="23" s="1"/>
  <c r="B11" i="23"/>
  <c r="K74" i="22"/>
  <c r="J87" i="22"/>
  <c r="K76" i="22"/>
  <c r="J66" i="23"/>
  <c r="I67" i="23" s="1"/>
  <c r="H68" i="23" s="1"/>
  <c r="G69" i="23" s="1"/>
  <c r="F70" i="23" s="1"/>
  <c r="E71" i="23" s="1"/>
  <c r="D72" i="23" s="1"/>
  <c r="D40" i="23" s="1"/>
  <c r="J32" i="21"/>
  <c r="J36" i="21" s="1"/>
  <c r="E6" i="23"/>
  <c r="D7" i="23"/>
  <c r="B42" i="22"/>
  <c r="B74" i="22" s="1"/>
  <c r="B11" i="22"/>
  <c r="J28" i="21"/>
  <c r="K30" i="21"/>
  <c r="K27" i="21"/>
  <c r="K31" i="21"/>
  <c r="K7" i="21"/>
  <c r="K10" i="21" s="1"/>
  <c r="K5" i="21"/>
  <c r="K6" i="21"/>
  <c r="K9" i="21" s="1"/>
  <c r="L1" i="21"/>
  <c r="F37" i="23"/>
  <c r="E5" i="23"/>
  <c r="F36" i="23"/>
  <c r="E4" i="23"/>
  <c r="I34" i="23"/>
  <c r="H2" i="23"/>
  <c r="G35" i="23"/>
  <c r="F3" i="23"/>
  <c r="J8" i="21"/>
  <c r="K80" i="22" l="1"/>
  <c r="L60" i="22"/>
  <c r="L48" i="22"/>
  <c r="L80" i="22" s="1"/>
  <c r="L37" i="22"/>
  <c r="L69" i="22" s="1"/>
  <c r="L34" i="22"/>
  <c r="L66" i="22" s="1"/>
  <c r="L50" i="22"/>
  <c r="L49" i="22"/>
  <c r="L45" i="22"/>
  <c r="L77" i="22" s="1"/>
  <c r="L52" i="22"/>
  <c r="L84" i="22" s="1"/>
  <c r="L56" i="22"/>
  <c r="L44" i="22"/>
  <c r="L58" i="22"/>
  <c r="L90" i="22" s="1"/>
  <c r="L46" i="22"/>
  <c r="L78" i="22" s="1"/>
  <c r="L55" i="22"/>
  <c r="L36" i="22"/>
  <c r="L51" i="22"/>
  <c r="L83" i="22" s="1"/>
  <c r="M1" i="22"/>
  <c r="L59" i="22"/>
  <c r="L64" i="22"/>
  <c r="L38" i="22"/>
  <c r="L70" i="22" s="1"/>
  <c r="L61" i="22"/>
  <c r="L40" i="22"/>
  <c r="L54" i="22"/>
  <c r="L35" i="22"/>
  <c r="L57" i="22"/>
  <c r="L89" i="22" s="1"/>
  <c r="L39" i="22"/>
  <c r="L71" i="22" s="1"/>
  <c r="L53" i="22"/>
  <c r="L47" i="22"/>
  <c r="L62" i="22"/>
  <c r="L94" i="22" s="1"/>
  <c r="L42" i="22"/>
  <c r="L63" i="22"/>
  <c r="L43" i="22"/>
  <c r="L75" i="22" s="1"/>
  <c r="L41" i="22"/>
  <c r="K84" i="22"/>
  <c r="L86" i="22"/>
  <c r="L91" i="22"/>
  <c r="K89" i="22"/>
  <c r="K94" i="22"/>
  <c r="K78" i="22"/>
  <c r="L81" i="22"/>
  <c r="K81" i="22"/>
  <c r="K85" i="22"/>
  <c r="K92" i="22"/>
  <c r="L92" i="22"/>
  <c r="K90" i="22"/>
  <c r="L88" i="22"/>
  <c r="K68" i="22"/>
  <c r="L68" i="22"/>
  <c r="F38" i="23"/>
  <c r="B43" i="23"/>
  <c r="B75" i="23" s="1"/>
  <c r="B12" i="23"/>
  <c r="L74" i="22"/>
  <c r="K67" i="22"/>
  <c r="L67" i="22"/>
  <c r="K88" i="22"/>
  <c r="K93" i="22"/>
  <c r="L72" i="22"/>
  <c r="L76" i="22"/>
  <c r="K66" i="23"/>
  <c r="J67" i="23" s="1"/>
  <c r="I68" i="23" s="1"/>
  <c r="H69" i="23" s="1"/>
  <c r="G70" i="23" s="1"/>
  <c r="F71" i="23" s="1"/>
  <c r="E72" i="23" s="1"/>
  <c r="D73" i="23" s="1"/>
  <c r="D41" i="23" s="1"/>
  <c r="K32" i="21"/>
  <c r="K36" i="21" s="1"/>
  <c r="G37" i="23"/>
  <c r="F5" i="23"/>
  <c r="E39" i="23"/>
  <c r="G36" i="23"/>
  <c r="F4" i="23"/>
  <c r="J34" i="23"/>
  <c r="I2" i="23"/>
  <c r="L31" i="21"/>
  <c r="L6" i="21"/>
  <c r="L7" i="21"/>
  <c r="L27" i="21"/>
  <c r="L5" i="21"/>
  <c r="L8" i="21" s="1"/>
  <c r="M1" i="21"/>
  <c r="L30" i="21"/>
  <c r="L10" i="21"/>
  <c r="K28" i="21"/>
  <c r="K8" i="21"/>
  <c r="B43" i="22"/>
  <c r="B75" i="22" s="1"/>
  <c r="B12" i="22"/>
  <c r="H35" i="23"/>
  <c r="G3" i="23"/>
  <c r="D8" i="23"/>
  <c r="L9" i="21"/>
  <c r="F6" i="23"/>
  <c r="E40" i="23" l="1"/>
  <c r="E8" i="23" s="1"/>
  <c r="L93" i="22"/>
  <c r="L73" i="22"/>
  <c r="M55" i="22"/>
  <c r="M36" i="22"/>
  <c r="M50" i="22"/>
  <c r="N1" i="22"/>
  <c r="M64" i="22"/>
  <c r="M49" i="22"/>
  <c r="M81" i="22" s="1"/>
  <c r="M56" i="22"/>
  <c r="M54" i="22"/>
  <c r="M63" i="22"/>
  <c r="M95" i="22" s="1"/>
  <c r="M51" i="22"/>
  <c r="M83" i="22" s="1"/>
  <c r="M62" i="22"/>
  <c r="M94" i="22" s="1"/>
  <c r="M46" i="22"/>
  <c r="M48" i="22"/>
  <c r="M57" i="22"/>
  <c r="M89" i="22" s="1"/>
  <c r="M58" i="22"/>
  <c r="M59" i="22"/>
  <c r="M91" i="22" s="1"/>
  <c r="M47" i="22"/>
  <c r="M53" i="22"/>
  <c r="M42" i="22"/>
  <c r="M74" i="22" s="1"/>
  <c r="M43" i="22"/>
  <c r="M75" i="22" s="1"/>
  <c r="M38" i="22"/>
  <c r="M41" i="22"/>
  <c r="M73" i="22" s="1"/>
  <c r="M39" i="22"/>
  <c r="M40" i="22"/>
  <c r="M60" i="22"/>
  <c r="M92" i="22" s="1"/>
  <c r="M52" i="22"/>
  <c r="M84" i="22" s="1"/>
  <c r="M45" i="22"/>
  <c r="M77" i="22" s="1"/>
  <c r="M37" i="22"/>
  <c r="M61" i="22"/>
  <c r="M93" i="22" s="1"/>
  <c r="M34" i="22"/>
  <c r="M66" i="22" s="1"/>
  <c r="M44" i="22"/>
  <c r="M76" i="22" s="1"/>
  <c r="M35" i="22"/>
  <c r="M67" i="22" s="1"/>
  <c r="M85" i="22"/>
  <c r="B44" i="23"/>
  <c r="B76" i="23" s="1"/>
  <c r="B13" i="23"/>
  <c r="L85" i="22"/>
  <c r="L79" i="22"/>
  <c r="L96" i="22"/>
  <c r="M78" i="22"/>
  <c r="L95" i="22"/>
  <c r="M68" i="22"/>
  <c r="M80" i="22"/>
  <c r="G38" i="23"/>
  <c r="G6" i="23" s="1"/>
  <c r="L87" i="22"/>
  <c r="M87" i="22"/>
  <c r="L82" i="22"/>
  <c r="M82" i="22"/>
  <c r="H36" i="23"/>
  <c r="G4" i="23"/>
  <c r="B44" i="22"/>
  <c r="B76" i="22" s="1"/>
  <c r="B13" i="22"/>
  <c r="M5" i="21"/>
  <c r="M31" i="21"/>
  <c r="M27" i="21"/>
  <c r="M7" i="21"/>
  <c r="M10" i="21" s="1"/>
  <c r="N1" i="21"/>
  <c r="M6" i="21"/>
  <c r="M30" i="21"/>
  <c r="F39" i="23"/>
  <c r="E7" i="23"/>
  <c r="H37" i="23"/>
  <c r="G5" i="23"/>
  <c r="L28" i="21"/>
  <c r="K34" i="23"/>
  <c r="J2" i="23"/>
  <c r="M8" i="21"/>
  <c r="I35" i="23"/>
  <c r="H3" i="23"/>
  <c r="L66" i="23"/>
  <c r="K67" i="23" s="1"/>
  <c r="J68" i="23" s="1"/>
  <c r="I69" i="23" s="1"/>
  <c r="H70" i="23" s="1"/>
  <c r="G71" i="23" s="1"/>
  <c r="F72" i="23" s="1"/>
  <c r="E73" i="23" s="1"/>
  <c r="D74" i="23" s="1"/>
  <c r="D42" i="23" s="1"/>
  <c r="L32" i="21"/>
  <c r="L36" i="21" s="1"/>
  <c r="M9" i="21"/>
  <c r="D9" i="23"/>
  <c r="M90" i="22" l="1"/>
  <c r="M70" i="22"/>
  <c r="M69" i="22"/>
  <c r="N52" i="22"/>
  <c r="N84" i="22" s="1"/>
  <c r="N41" i="22"/>
  <c r="N73" i="22" s="1"/>
  <c r="N51" i="22"/>
  <c r="N83" i="22" s="1"/>
  <c r="N40" i="22"/>
  <c r="N44" i="22"/>
  <c r="N61" i="22"/>
  <c r="N46" i="22"/>
  <c r="N35" i="22"/>
  <c r="O1" i="22"/>
  <c r="N64" i="22"/>
  <c r="N96" i="22" s="1"/>
  <c r="N48" i="22"/>
  <c r="N80" i="22" s="1"/>
  <c r="N37" i="22"/>
  <c r="N69" i="22" s="1"/>
  <c r="N55" i="22"/>
  <c r="N43" i="22"/>
  <c r="N75" i="22" s="1"/>
  <c r="N53" i="22"/>
  <c r="N85" i="22" s="1"/>
  <c r="N58" i="22"/>
  <c r="N90" i="22" s="1"/>
  <c r="N47" i="22"/>
  <c r="N60" i="22"/>
  <c r="N92" i="22" s="1"/>
  <c r="N54" i="22"/>
  <c r="N42" i="22"/>
  <c r="N74" i="22" s="1"/>
  <c r="N49" i="22"/>
  <c r="N81" i="22" s="1"/>
  <c r="N36" i="22"/>
  <c r="N56" i="22"/>
  <c r="N88" i="22" s="1"/>
  <c r="N63" i="22"/>
  <c r="N50" i="22"/>
  <c r="N34" i="22"/>
  <c r="N66" i="22" s="1"/>
  <c r="N59" i="22"/>
  <c r="N39" i="22"/>
  <c r="N57" i="22"/>
  <c r="N89" i="22" s="1"/>
  <c r="N62" i="22"/>
  <c r="N94" i="22" s="1"/>
  <c r="N38" i="22"/>
  <c r="N70" i="22" s="1"/>
  <c r="N45" i="22"/>
  <c r="B14" i="23"/>
  <c r="B45" i="23"/>
  <c r="B77" i="23" s="1"/>
  <c r="M88" i="22"/>
  <c r="M71" i="22"/>
  <c r="N76" i="22"/>
  <c r="N95" i="22"/>
  <c r="M96" i="22"/>
  <c r="M72" i="22"/>
  <c r="N72" i="22"/>
  <c r="N86" i="22"/>
  <c r="M86" i="22"/>
  <c r="M79" i="22"/>
  <c r="E41" i="23"/>
  <c r="G39" i="23"/>
  <c r="F7" i="23"/>
  <c r="I36" i="23"/>
  <c r="H4" i="23"/>
  <c r="M66" i="23"/>
  <c r="L67" i="23" s="1"/>
  <c r="K68" i="23" s="1"/>
  <c r="J69" i="23" s="1"/>
  <c r="I70" i="23" s="1"/>
  <c r="H71" i="23" s="1"/>
  <c r="G72" i="23" s="1"/>
  <c r="F73" i="23" s="1"/>
  <c r="E74" i="23" s="1"/>
  <c r="D75" i="23" s="1"/>
  <c r="D43" i="23" s="1"/>
  <c r="M32" i="21"/>
  <c r="M36" i="21" s="1"/>
  <c r="F40" i="23"/>
  <c r="I37" i="23"/>
  <c r="H5" i="23"/>
  <c r="N31" i="21"/>
  <c r="N7" i="21"/>
  <c r="N10" i="21" s="1"/>
  <c r="O1" i="21"/>
  <c r="N30" i="21"/>
  <c r="N5" i="21"/>
  <c r="N6" i="21"/>
  <c r="N27" i="21"/>
  <c r="N28" i="21" s="1"/>
  <c r="B14" i="22"/>
  <c r="B45" i="22"/>
  <c r="B77" i="22" s="1"/>
  <c r="D10" i="23"/>
  <c r="H38" i="23"/>
  <c r="L34" i="23"/>
  <c r="K2" i="23"/>
  <c r="M28" i="21"/>
  <c r="J35" i="23"/>
  <c r="I3" i="23"/>
  <c r="N71" i="22" l="1"/>
  <c r="N91" i="22"/>
  <c r="N68" i="22"/>
  <c r="N93" i="22"/>
  <c r="N87" i="22"/>
  <c r="B46" i="23"/>
  <c r="B78" i="23" s="1"/>
  <c r="B15" i="23"/>
  <c r="N82" i="22"/>
  <c r="O61" i="22"/>
  <c r="O59" i="22"/>
  <c r="O46" i="22"/>
  <c r="O34" i="22"/>
  <c r="O66" i="22" s="1"/>
  <c r="O57" i="22"/>
  <c r="O89" i="22" s="1"/>
  <c r="O53" i="22"/>
  <c r="O85" i="22" s="1"/>
  <c r="O42" i="22"/>
  <c r="O74" i="22" s="1"/>
  <c r="O35" i="22"/>
  <c r="O56" i="22"/>
  <c r="O88" i="22" s="1"/>
  <c r="O39" i="22"/>
  <c r="O71" i="22" s="1"/>
  <c r="O62" i="22"/>
  <c r="O94" i="22" s="1"/>
  <c r="O49" i="22"/>
  <c r="O38" i="22"/>
  <c r="O70" i="22" s="1"/>
  <c r="O40" i="22"/>
  <c r="O52" i="22"/>
  <c r="O84" i="22" s="1"/>
  <c r="O51" i="22"/>
  <c r="O64" i="22"/>
  <c r="O96" i="22" s="1"/>
  <c r="O37" i="22"/>
  <c r="O69" i="22" s="1"/>
  <c r="O47" i="22"/>
  <c r="O79" i="22" s="1"/>
  <c r="O54" i="22"/>
  <c r="O86" i="22" s="1"/>
  <c r="O50" i="22"/>
  <c r="O82" i="22" s="1"/>
  <c r="O58" i="22"/>
  <c r="O45" i="22"/>
  <c r="O55" i="22"/>
  <c r="O87" i="22" s="1"/>
  <c r="P1" i="22"/>
  <c r="O41" i="22"/>
  <c r="O73" i="22" s="1"/>
  <c r="O36" i="22"/>
  <c r="O48" i="22"/>
  <c r="O60" i="22"/>
  <c r="O44" i="22"/>
  <c r="O76" i="22" s="1"/>
  <c r="O43" i="22"/>
  <c r="O75" i="22" s="1"/>
  <c r="O63" i="22"/>
  <c r="O95" i="22" s="1"/>
  <c r="N79" i="22"/>
  <c r="N77" i="22"/>
  <c r="O77" i="22"/>
  <c r="O90" i="22"/>
  <c r="O67" i="22"/>
  <c r="N67" i="22"/>
  <c r="N78" i="22"/>
  <c r="B46" i="22"/>
  <c r="B78" i="22" s="1"/>
  <c r="B15" i="22"/>
  <c r="D11" i="23"/>
  <c r="I38" i="23"/>
  <c r="H6" i="23"/>
  <c r="N8" i="21"/>
  <c r="J36" i="23"/>
  <c r="I4" i="23"/>
  <c r="H39" i="23"/>
  <c r="G7" i="23"/>
  <c r="F41" i="23"/>
  <c r="E9" i="23"/>
  <c r="J37" i="23"/>
  <c r="I5" i="23"/>
  <c r="N9" i="21"/>
  <c r="K35" i="23"/>
  <c r="J3" i="23"/>
  <c r="M34" i="23"/>
  <c r="L2" i="23"/>
  <c r="E42" i="23"/>
  <c r="O31" i="21"/>
  <c r="O6" i="21"/>
  <c r="O9" i="21" s="1"/>
  <c r="O30" i="21"/>
  <c r="O7" i="21"/>
  <c r="P1" i="21"/>
  <c r="O5" i="21"/>
  <c r="O27" i="21"/>
  <c r="G40" i="23"/>
  <c r="F8" i="23"/>
  <c r="O10" i="21"/>
  <c r="P61" i="22" l="1"/>
  <c r="P49" i="22"/>
  <c r="P51" i="22"/>
  <c r="P83" i="22" s="1"/>
  <c r="P52" i="22"/>
  <c r="P57" i="22"/>
  <c r="P89" i="22" s="1"/>
  <c r="P45" i="22"/>
  <c r="P47" i="22"/>
  <c r="P37" i="22"/>
  <c r="P34" i="22"/>
  <c r="P66" i="22" s="1"/>
  <c r="P36" i="22"/>
  <c r="P68" i="22" s="1"/>
  <c r="P60" i="22"/>
  <c r="P92" i="22" s="1"/>
  <c r="P48" i="22"/>
  <c r="P80" i="22" s="1"/>
  <c r="P53" i="22"/>
  <c r="P64" i="22"/>
  <c r="P96" i="22" s="1"/>
  <c r="P62" i="22"/>
  <c r="P94" i="22" s="1"/>
  <c r="P54" i="22"/>
  <c r="P43" i="22"/>
  <c r="P75" i="22" s="1"/>
  <c r="P35" i="22"/>
  <c r="P67" i="22" s="1"/>
  <c r="P63" i="22"/>
  <c r="P44" i="22"/>
  <c r="P76" i="22" s="1"/>
  <c r="Q1" i="22"/>
  <c r="P59" i="22"/>
  <c r="P91" i="22" s="1"/>
  <c r="P38" i="22"/>
  <c r="P70" i="22" s="1"/>
  <c r="P58" i="22"/>
  <c r="P50" i="22"/>
  <c r="P39" i="22"/>
  <c r="P71" i="22" s="1"/>
  <c r="P40" i="22"/>
  <c r="P46" i="22"/>
  <c r="P42" i="22"/>
  <c r="P74" i="22" s="1"/>
  <c r="P41" i="22"/>
  <c r="P73" i="22" s="1"/>
  <c r="P55" i="22"/>
  <c r="P87" i="22" s="1"/>
  <c r="P56" i="22"/>
  <c r="P88" i="22" s="1"/>
  <c r="P79" i="22"/>
  <c r="P77" i="22"/>
  <c r="P84" i="22"/>
  <c r="P93" i="22"/>
  <c r="O78" i="22"/>
  <c r="O83" i="22"/>
  <c r="O91" i="22"/>
  <c r="P86" i="22"/>
  <c r="P90" i="22"/>
  <c r="P72" i="22"/>
  <c r="O72" i="22"/>
  <c r="O68" i="22"/>
  <c r="O92" i="22"/>
  <c r="P82" i="22"/>
  <c r="B16" i="23"/>
  <c r="B47" i="23"/>
  <c r="B79" i="23" s="1"/>
  <c r="O93" i="22"/>
  <c r="P69" i="22"/>
  <c r="O80" i="22"/>
  <c r="O81" i="22"/>
  <c r="P81" i="22"/>
  <c r="O66" i="23"/>
  <c r="N67" i="23" s="1"/>
  <c r="M68" i="23" s="1"/>
  <c r="L69" i="23" s="1"/>
  <c r="K70" i="23" s="1"/>
  <c r="J71" i="23" s="1"/>
  <c r="I72" i="23" s="1"/>
  <c r="H73" i="23" s="1"/>
  <c r="G74" i="23" s="1"/>
  <c r="F75" i="23" s="1"/>
  <c r="E76" i="23" s="1"/>
  <c r="D77" i="23" s="1"/>
  <c r="D45" i="23" s="1"/>
  <c r="O32" i="21"/>
  <c r="O36" i="21" s="1"/>
  <c r="M2" i="23"/>
  <c r="L35" i="23"/>
  <c r="K3" i="23"/>
  <c r="K36" i="23"/>
  <c r="J4" i="23"/>
  <c r="P30" i="21"/>
  <c r="P5" i="21"/>
  <c r="Q1" i="21"/>
  <c r="P6" i="21"/>
  <c r="P31" i="21"/>
  <c r="P7" i="21"/>
  <c r="P27" i="21"/>
  <c r="P28" i="21" s="1"/>
  <c r="G8" i="23"/>
  <c r="N66" i="23"/>
  <c r="M67" i="23" s="1"/>
  <c r="L68" i="23" s="1"/>
  <c r="K69" i="23" s="1"/>
  <c r="J70" i="23" s="1"/>
  <c r="I71" i="23" s="1"/>
  <c r="H72" i="23" s="1"/>
  <c r="G73" i="23" s="1"/>
  <c r="F74" i="23" s="1"/>
  <c r="E75" i="23" s="1"/>
  <c r="N32" i="21"/>
  <c r="N36" i="21" s="1"/>
  <c r="P8" i="21"/>
  <c r="J5" i="23"/>
  <c r="O8" i="21"/>
  <c r="O28" i="21"/>
  <c r="F9" i="23"/>
  <c r="P10" i="21"/>
  <c r="E10" i="23"/>
  <c r="B47" i="22"/>
  <c r="B79" i="22" s="1"/>
  <c r="B16" i="22"/>
  <c r="H7" i="23"/>
  <c r="J38" i="23"/>
  <c r="I6" i="23"/>
  <c r="B48" i="23" l="1"/>
  <c r="B80" i="23" s="1"/>
  <c r="B17" i="23"/>
  <c r="P85" i="22"/>
  <c r="P95" i="22"/>
  <c r="Q49" i="22"/>
  <c r="Q51" i="22"/>
  <c r="Q44" i="22"/>
  <c r="Q76" i="22" s="1"/>
  <c r="Q41" i="22"/>
  <c r="Q61" i="22"/>
  <c r="Q45" i="22"/>
  <c r="Q47" i="22"/>
  <c r="Q79" i="22" s="1"/>
  <c r="Q40" i="22"/>
  <c r="Q72" i="22" s="1"/>
  <c r="Q59" i="22"/>
  <c r="Q38" i="22"/>
  <c r="Q70" i="22" s="1"/>
  <c r="Q60" i="22"/>
  <c r="Q92" i="22" s="1"/>
  <c r="Q53" i="22"/>
  <c r="Q85" i="22" s="1"/>
  <c r="Q36" i="22"/>
  <c r="Q68" i="22" s="1"/>
  <c r="Q57" i="22"/>
  <c r="Q89" i="22" s="1"/>
  <c r="Q54" i="22"/>
  <c r="Q86" i="22" s="1"/>
  <c r="Q43" i="22"/>
  <c r="Q75" i="22" s="1"/>
  <c r="Q34" i="22"/>
  <c r="Q66" i="22" s="1"/>
  <c r="Q64" i="22"/>
  <c r="Q96" i="22" s="1"/>
  <c r="Q63" i="22"/>
  <c r="Q95" i="22" s="1"/>
  <c r="Q56" i="22"/>
  <c r="Q52" i="22"/>
  <c r="Q84" i="22" s="1"/>
  <c r="Q62" i="22"/>
  <c r="Q50" i="22"/>
  <c r="Q82" i="22" s="1"/>
  <c r="Q39" i="22"/>
  <c r="Q71" i="22" s="1"/>
  <c r="Q37" i="22"/>
  <c r="Q69" i="22" s="1"/>
  <c r="Q58" i="22"/>
  <c r="Q90" i="22" s="1"/>
  <c r="Q46" i="22"/>
  <c r="Q35" i="22"/>
  <c r="Q67" i="22" s="1"/>
  <c r="Q42" i="22"/>
  <c r="Q74" i="22" s="1"/>
  <c r="R1" i="22"/>
  <c r="Q55" i="22"/>
  <c r="Q48" i="22"/>
  <c r="Q80" i="22" s="1"/>
  <c r="F42" i="23"/>
  <c r="P78" i="22"/>
  <c r="K38" i="23"/>
  <c r="J6" i="23"/>
  <c r="K37" i="23"/>
  <c r="M35" i="23"/>
  <c r="L3" i="23"/>
  <c r="G42" i="23"/>
  <c r="F10" i="23"/>
  <c r="P9" i="21"/>
  <c r="B48" i="22"/>
  <c r="B80" i="22" s="1"/>
  <c r="B17" i="22"/>
  <c r="N34" i="23"/>
  <c r="I39" i="23"/>
  <c r="G41" i="23"/>
  <c r="H40" i="23"/>
  <c r="Q7" i="21"/>
  <c r="Q10" i="21" s="1"/>
  <c r="R1" i="21"/>
  <c r="Q30" i="21"/>
  <c r="Q6" i="21"/>
  <c r="Q31" i="21"/>
  <c r="Q5" i="21"/>
  <c r="Q27" i="21"/>
  <c r="D76" i="23"/>
  <c r="D44" i="23" s="1"/>
  <c r="E43" i="23"/>
  <c r="L36" i="23"/>
  <c r="K4" i="23"/>
  <c r="D13" i="23"/>
  <c r="R62" i="22" l="1"/>
  <c r="R94" i="22" s="1"/>
  <c r="R50" i="22"/>
  <c r="R48" i="22"/>
  <c r="S1" i="22"/>
  <c r="R58" i="22"/>
  <c r="R90" i="22" s="1"/>
  <c r="R46" i="22"/>
  <c r="R78" i="22" s="1"/>
  <c r="R44" i="22"/>
  <c r="R76" i="22" s="1"/>
  <c r="R45" i="22"/>
  <c r="R47" i="22"/>
  <c r="R79" i="22" s="1"/>
  <c r="R61" i="22"/>
  <c r="R93" i="22" s="1"/>
  <c r="R41" i="22"/>
  <c r="R54" i="22"/>
  <c r="R60" i="22"/>
  <c r="R53" i="22"/>
  <c r="R35" i="22"/>
  <c r="R63" i="22"/>
  <c r="R55" i="22"/>
  <c r="R40" i="22"/>
  <c r="R72" i="22" s="1"/>
  <c r="R38" i="22"/>
  <c r="R70" i="22" s="1"/>
  <c r="R64" i="22"/>
  <c r="R96" i="22" s="1"/>
  <c r="R57" i="22"/>
  <c r="R89" i="22" s="1"/>
  <c r="R37" i="22"/>
  <c r="R69" i="22" s="1"/>
  <c r="R42" i="22"/>
  <c r="R59" i="22"/>
  <c r="R51" i="22"/>
  <c r="R36" i="22"/>
  <c r="R49" i="22"/>
  <c r="R43" i="22"/>
  <c r="R75" i="22" s="1"/>
  <c r="R56" i="22"/>
  <c r="R88" i="22" s="1"/>
  <c r="R39" i="22"/>
  <c r="R34" i="22"/>
  <c r="R52" i="22"/>
  <c r="R77" i="22"/>
  <c r="R68" i="22"/>
  <c r="Q91" i="22"/>
  <c r="R91" i="22"/>
  <c r="Q81" i="22"/>
  <c r="R81" i="22"/>
  <c r="B18" i="23"/>
  <c r="B49" i="23"/>
  <c r="B81" i="23" s="1"/>
  <c r="Q73" i="22"/>
  <c r="R73" i="22"/>
  <c r="R84" i="22"/>
  <c r="R95" i="22"/>
  <c r="Q77" i="22"/>
  <c r="Q83" i="22"/>
  <c r="R83" i="22"/>
  <c r="Q94" i="22"/>
  <c r="Q88" i="22"/>
  <c r="Q93" i="22"/>
  <c r="R67" i="22"/>
  <c r="R87" i="22"/>
  <c r="Q87" i="22"/>
  <c r="Q78" i="22"/>
  <c r="R30" i="21"/>
  <c r="R5" i="21"/>
  <c r="R8" i="21" s="1"/>
  <c r="R31" i="21"/>
  <c r="R6" i="21"/>
  <c r="R9" i="21" s="1"/>
  <c r="S1" i="21"/>
  <c r="R7" i="21"/>
  <c r="R27" i="21"/>
  <c r="G10" i="23"/>
  <c r="L37" i="23"/>
  <c r="K5" i="23"/>
  <c r="N35" i="23"/>
  <c r="M3" i="23"/>
  <c r="R10" i="21"/>
  <c r="I40" i="23"/>
  <c r="H8" i="23"/>
  <c r="M36" i="23"/>
  <c r="L4" i="23"/>
  <c r="H41" i="23"/>
  <c r="G9" i="23"/>
  <c r="B18" i="22"/>
  <c r="B49" i="22"/>
  <c r="B81" i="22" s="1"/>
  <c r="K6" i="23"/>
  <c r="Q9" i="21"/>
  <c r="J39" i="23"/>
  <c r="I7" i="23"/>
  <c r="F43" i="23"/>
  <c r="E11" i="23"/>
  <c r="Q8" i="21"/>
  <c r="P66" i="23"/>
  <c r="O67" i="23" s="1"/>
  <c r="N68" i="23" s="1"/>
  <c r="M69" i="23" s="1"/>
  <c r="L70" i="23" s="1"/>
  <c r="K71" i="23" s="1"/>
  <c r="J72" i="23" s="1"/>
  <c r="I73" i="23" s="1"/>
  <c r="H74" i="23" s="1"/>
  <c r="G75" i="23" s="1"/>
  <c r="F76" i="23" s="1"/>
  <c r="E77" i="23" s="1"/>
  <c r="P32" i="21"/>
  <c r="P36" i="21" s="1"/>
  <c r="Q28" i="21"/>
  <c r="E44" i="23"/>
  <c r="D12" i="23"/>
  <c r="O34" i="23"/>
  <c r="N2" i="23"/>
  <c r="R74" i="22" l="1"/>
  <c r="R86" i="22"/>
  <c r="R80" i="22"/>
  <c r="R71" i="22"/>
  <c r="R92" i="22"/>
  <c r="S62" i="22"/>
  <c r="S46" i="22"/>
  <c r="S78" i="22" s="1"/>
  <c r="S44" i="22"/>
  <c r="S76" i="22" s="1"/>
  <c r="S41" i="22"/>
  <c r="S73" i="22" s="1"/>
  <c r="S63" i="22"/>
  <c r="S35" i="22"/>
  <c r="S59" i="22"/>
  <c r="S56" i="22"/>
  <c r="S88" i="22" s="1"/>
  <c r="S64" i="22"/>
  <c r="S43" i="22"/>
  <c r="S75" i="22" s="1"/>
  <c r="S60" i="22"/>
  <c r="S36" i="22"/>
  <c r="S49" i="22"/>
  <c r="S81" i="22" s="1"/>
  <c r="S45" i="22"/>
  <c r="S58" i="22"/>
  <c r="S55" i="22"/>
  <c r="S40" i="22"/>
  <c r="S72" i="22" s="1"/>
  <c r="S37" i="22"/>
  <c r="S47" i="22"/>
  <c r="T1" i="22"/>
  <c r="S57" i="22"/>
  <c r="S89" i="22" s="1"/>
  <c r="S39" i="22"/>
  <c r="S54" i="22"/>
  <c r="S86" i="22" s="1"/>
  <c r="S34" i="22"/>
  <c r="S66" i="22" s="1"/>
  <c r="S50" i="22"/>
  <c r="S42" i="22"/>
  <c r="S51" i="22"/>
  <c r="S61" i="22"/>
  <c r="S38" i="22"/>
  <c r="S53" i="22"/>
  <c r="S52" i="22"/>
  <c r="S48" i="22"/>
  <c r="S80" i="22" s="1"/>
  <c r="S68" i="22"/>
  <c r="S82" i="22"/>
  <c r="R82" i="22"/>
  <c r="R66" i="22"/>
  <c r="S67" i="22"/>
  <c r="R85" i="22"/>
  <c r="S85" i="22"/>
  <c r="S87" i="22"/>
  <c r="S94" i="22"/>
  <c r="S90" i="22"/>
  <c r="B50" i="23"/>
  <c r="B82" i="23" s="1"/>
  <c r="B19" i="23"/>
  <c r="S84" i="22"/>
  <c r="S91" i="22"/>
  <c r="F44" i="23"/>
  <c r="E12" i="23"/>
  <c r="K39" i="23"/>
  <c r="J7" i="23"/>
  <c r="B50" i="22"/>
  <c r="B82" i="22" s="1"/>
  <c r="B19" i="22"/>
  <c r="H42" i="23"/>
  <c r="N36" i="23"/>
  <c r="M4" i="23"/>
  <c r="Q66" i="23"/>
  <c r="P67" i="23" s="1"/>
  <c r="O68" i="23" s="1"/>
  <c r="N69" i="23" s="1"/>
  <c r="M70" i="23" s="1"/>
  <c r="L71" i="23" s="1"/>
  <c r="K72" i="23" s="1"/>
  <c r="J73" i="23" s="1"/>
  <c r="I74" i="23" s="1"/>
  <c r="H75" i="23" s="1"/>
  <c r="G76" i="23" s="1"/>
  <c r="F77" i="23" s="1"/>
  <c r="E78" i="23" s="1"/>
  <c r="D79" i="23" s="1"/>
  <c r="D47" i="23" s="1"/>
  <c r="Q32" i="21"/>
  <c r="Q36" i="21" s="1"/>
  <c r="L38" i="23"/>
  <c r="I41" i="23"/>
  <c r="H9" i="23"/>
  <c r="R66" i="23"/>
  <c r="Q67" i="23" s="1"/>
  <c r="P68" i="23" s="1"/>
  <c r="O69" i="23" s="1"/>
  <c r="N70" i="23" s="1"/>
  <c r="M71" i="23" s="1"/>
  <c r="L72" i="23" s="1"/>
  <c r="K73" i="23" s="1"/>
  <c r="J74" i="23" s="1"/>
  <c r="I75" i="23" s="1"/>
  <c r="H76" i="23" s="1"/>
  <c r="G77" i="23" s="1"/>
  <c r="F78" i="23" s="1"/>
  <c r="E79" i="23" s="1"/>
  <c r="D80" i="23" s="1"/>
  <c r="D48" i="23" s="1"/>
  <c r="R32" i="21"/>
  <c r="R36" i="21" s="1"/>
  <c r="D78" i="23"/>
  <c r="D46" i="23" s="1"/>
  <c r="E45" i="23"/>
  <c r="O35" i="23"/>
  <c r="N3" i="23"/>
  <c r="P34" i="23"/>
  <c r="O2" i="23"/>
  <c r="G43" i="23"/>
  <c r="F11" i="23"/>
  <c r="M37" i="23"/>
  <c r="L5" i="23"/>
  <c r="R28" i="21"/>
  <c r="J40" i="23"/>
  <c r="I8" i="23"/>
  <c r="S30" i="21"/>
  <c r="S27" i="21"/>
  <c r="S28" i="21" s="1"/>
  <c r="S31" i="21"/>
  <c r="S7" i="21"/>
  <c r="S10" i="21" s="1"/>
  <c r="S6" i="21"/>
  <c r="T1" i="21"/>
  <c r="S5" i="21"/>
  <c r="S83" i="22" l="1"/>
  <c r="S92" i="22"/>
  <c r="B51" i="23"/>
  <c r="B83" i="23" s="1"/>
  <c r="B20" i="23"/>
  <c r="S69" i="22"/>
  <c r="S77" i="22"/>
  <c r="S71" i="22"/>
  <c r="S96" i="22"/>
  <c r="S70" i="22"/>
  <c r="S95" i="22"/>
  <c r="S74" i="22"/>
  <c r="S79" i="22"/>
  <c r="S93" i="22"/>
  <c r="T61" i="22"/>
  <c r="T93" i="22" s="1"/>
  <c r="T44" i="22"/>
  <c r="T76" i="22" s="1"/>
  <c r="T37" i="22"/>
  <c r="T69" i="22" s="1"/>
  <c r="T50" i="22"/>
  <c r="T57" i="22"/>
  <c r="T40" i="22"/>
  <c r="T72" i="22" s="1"/>
  <c r="U1" i="22"/>
  <c r="T54" i="22"/>
  <c r="T86" i="22" s="1"/>
  <c r="T60" i="22"/>
  <c r="T92" i="22" s="1"/>
  <c r="T45" i="22"/>
  <c r="T77" i="22" s="1"/>
  <c r="T42" i="22"/>
  <c r="T74" i="22" s="1"/>
  <c r="T56" i="22"/>
  <c r="T48" i="22"/>
  <c r="T55" i="22"/>
  <c r="T87" i="22" s="1"/>
  <c r="T36" i="22"/>
  <c r="T43" i="22"/>
  <c r="T75" i="22" s="1"/>
  <c r="T35" i="22"/>
  <c r="T67" i="22" s="1"/>
  <c r="T64" i="22"/>
  <c r="T96" i="22" s="1"/>
  <c r="T49" i="22"/>
  <c r="T81" i="22" s="1"/>
  <c r="T46" i="22"/>
  <c r="T78" i="22" s="1"/>
  <c r="T52" i="22"/>
  <c r="T84" i="22" s="1"/>
  <c r="T34" i="22"/>
  <c r="T63" i="22"/>
  <c r="T95" i="22" s="1"/>
  <c r="T51" i="22"/>
  <c r="T58" i="22"/>
  <c r="T90" i="22" s="1"/>
  <c r="T38" i="22"/>
  <c r="T70" i="22" s="1"/>
  <c r="T59" i="22"/>
  <c r="T91" i="22" s="1"/>
  <c r="T47" i="22"/>
  <c r="T79" i="22" s="1"/>
  <c r="T53" i="22"/>
  <c r="T85" i="22" s="1"/>
  <c r="T39" i="22"/>
  <c r="T71" i="22" s="1"/>
  <c r="T62" i="22"/>
  <c r="T94" i="22" s="1"/>
  <c r="T41" i="22"/>
  <c r="T73" i="22"/>
  <c r="K40" i="23"/>
  <c r="J8" i="23"/>
  <c r="P35" i="23"/>
  <c r="O3" i="23"/>
  <c r="T31" i="21"/>
  <c r="T6" i="21"/>
  <c r="T9" i="21" s="1"/>
  <c r="U1" i="21"/>
  <c r="T27" i="21"/>
  <c r="T7" i="21"/>
  <c r="T5" i="21"/>
  <c r="T30" i="21"/>
  <c r="Q34" i="23"/>
  <c r="P2" i="23"/>
  <c r="E46" i="23"/>
  <c r="D14" i="23"/>
  <c r="D16" i="23"/>
  <c r="S8" i="21"/>
  <c r="I42" i="23"/>
  <c r="H10" i="23"/>
  <c r="N37" i="23"/>
  <c r="M5" i="23"/>
  <c r="J41" i="23"/>
  <c r="I9" i="23"/>
  <c r="B51" i="22"/>
  <c r="B83" i="22" s="1"/>
  <c r="B20" i="22"/>
  <c r="O36" i="23"/>
  <c r="N4" i="23"/>
  <c r="S9" i="21"/>
  <c r="M38" i="23"/>
  <c r="L6" i="23"/>
  <c r="L39" i="23"/>
  <c r="K7" i="23"/>
  <c r="T10" i="21"/>
  <c r="T28" i="21"/>
  <c r="H43" i="23"/>
  <c r="G11" i="23"/>
  <c r="F45" i="23"/>
  <c r="E13" i="23"/>
  <c r="E47" i="23"/>
  <c r="D15" i="23"/>
  <c r="G44" i="23"/>
  <c r="F12" i="23"/>
  <c r="U60" i="22" l="1"/>
  <c r="U52" i="22"/>
  <c r="U49" i="22"/>
  <c r="U37" i="22"/>
  <c r="U61" i="22"/>
  <c r="U48" i="22"/>
  <c r="U80" i="22" s="1"/>
  <c r="U45" i="22"/>
  <c r="U77" i="22" s="1"/>
  <c r="U64" i="22"/>
  <c r="U62" i="22"/>
  <c r="U53" i="22"/>
  <c r="U85" i="22" s="1"/>
  <c r="U38" i="22"/>
  <c r="U39" i="22"/>
  <c r="U57" i="22"/>
  <c r="U44" i="22"/>
  <c r="U41" i="22"/>
  <c r="U73" i="22" s="1"/>
  <c r="U34" i="22"/>
  <c r="U55" i="22"/>
  <c r="U40" i="22"/>
  <c r="U72" i="22" s="1"/>
  <c r="U54" i="22"/>
  <c r="V1" i="22"/>
  <c r="U51" i="22"/>
  <c r="U83" i="22" s="1"/>
  <c r="U36" i="22"/>
  <c r="U68" i="22" s="1"/>
  <c r="U50" i="22"/>
  <c r="U82" i="22" s="1"/>
  <c r="U35" i="22"/>
  <c r="U67" i="22" s="1"/>
  <c r="U63" i="22"/>
  <c r="U47" i="22"/>
  <c r="U79" i="22" s="1"/>
  <c r="U58" i="22"/>
  <c r="U46" i="22"/>
  <c r="U78" i="22" s="1"/>
  <c r="U59" i="22"/>
  <c r="U91" i="22" s="1"/>
  <c r="U43" i="22"/>
  <c r="U75" i="22" s="1"/>
  <c r="U56" i="22"/>
  <c r="U42" i="22"/>
  <c r="U74" i="22" s="1"/>
  <c r="T68" i="22"/>
  <c r="U84" i="22"/>
  <c r="T89" i="22"/>
  <c r="U89" i="22"/>
  <c r="T80" i="22"/>
  <c r="T88" i="22"/>
  <c r="T82" i="22"/>
  <c r="U69" i="22"/>
  <c r="U90" i="22"/>
  <c r="U76" i="22"/>
  <c r="U95" i="22"/>
  <c r="T66" i="22"/>
  <c r="U66" i="22"/>
  <c r="B52" i="23"/>
  <c r="B84" i="23" s="1"/>
  <c r="B21" i="23"/>
  <c r="T83" i="22"/>
  <c r="H44" i="23"/>
  <c r="G12" i="23"/>
  <c r="G45" i="23"/>
  <c r="F13" i="23"/>
  <c r="F46" i="23"/>
  <c r="E14" i="23"/>
  <c r="M39" i="23"/>
  <c r="L7" i="23"/>
  <c r="T66" i="23"/>
  <c r="S67" i="23" s="1"/>
  <c r="R68" i="23" s="1"/>
  <c r="Q69" i="23" s="1"/>
  <c r="P70" i="23" s="1"/>
  <c r="O71" i="23" s="1"/>
  <c r="N72" i="23" s="1"/>
  <c r="M73" i="23" s="1"/>
  <c r="L74" i="23" s="1"/>
  <c r="K75" i="23" s="1"/>
  <c r="J76" i="23" s="1"/>
  <c r="I77" i="23" s="1"/>
  <c r="H78" i="23" s="1"/>
  <c r="G79" i="23" s="1"/>
  <c r="F80" i="23" s="1"/>
  <c r="E81" i="23" s="1"/>
  <c r="D82" i="23" s="1"/>
  <c r="D50" i="23" s="1"/>
  <c r="T32" i="21"/>
  <c r="T36" i="21" s="1"/>
  <c r="J42" i="23"/>
  <c r="I10" i="23"/>
  <c r="Q35" i="23"/>
  <c r="P3" i="23"/>
  <c r="N38" i="23"/>
  <c r="M6" i="23"/>
  <c r="S66" i="23"/>
  <c r="R67" i="23" s="1"/>
  <c r="Q68" i="23" s="1"/>
  <c r="P69" i="23" s="1"/>
  <c r="O70" i="23" s="1"/>
  <c r="N71" i="23" s="1"/>
  <c r="M72" i="23" s="1"/>
  <c r="L73" i="23" s="1"/>
  <c r="K74" i="23" s="1"/>
  <c r="J75" i="23" s="1"/>
  <c r="I76" i="23" s="1"/>
  <c r="H77" i="23" s="1"/>
  <c r="G78" i="23" s="1"/>
  <c r="F79" i="23" s="1"/>
  <c r="E80" i="23" s="1"/>
  <c r="S32" i="21"/>
  <c r="S36" i="21" s="1"/>
  <c r="B52" i="22"/>
  <c r="B84" i="22" s="1"/>
  <c r="B21" i="22"/>
  <c r="E15" i="23"/>
  <c r="I43" i="23"/>
  <c r="H11" i="23"/>
  <c r="P36" i="23"/>
  <c r="O4" i="23"/>
  <c r="U5" i="21"/>
  <c r="U31" i="21"/>
  <c r="U7" i="21"/>
  <c r="U30" i="21"/>
  <c r="U6" i="21"/>
  <c r="V1" i="21"/>
  <c r="U27" i="21"/>
  <c r="L40" i="23"/>
  <c r="K8" i="23"/>
  <c r="R34" i="23"/>
  <c r="Q2" i="23"/>
  <c r="U9" i="21"/>
  <c r="T8" i="21"/>
  <c r="K41" i="23"/>
  <c r="J9" i="23"/>
  <c r="O37" i="23"/>
  <c r="N5" i="23"/>
  <c r="F47" i="23" l="1"/>
  <c r="U86" i="22"/>
  <c r="U70" i="22"/>
  <c r="U81" i="22"/>
  <c r="B53" i="23"/>
  <c r="B85" i="23" s="1"/>
  <c r="B22" i="23"/>
  <c r="U93" i="22"/>
  <c r="V56" i="22"/>
  <c r="V88" i="22" s="1"/>
  <c r="V48" i="22"/>
  <c r="V80" i="22" s="1"/>
  <c r="V50" i="22"/>
  <c r="V82" i="22" s="1"/>
  <c r="V36" i="22"/>
  <c r="V68" i="22" s="1"/>
  <c r="V63" i="22"/>
  <c r="V95" i="22" s="1"/>
  <c r="V43" i="22"/>
  <c r="V75" i="22" s="1"/>
  <c r="V47" i="22"/>
  <c r="V79" i="22" s="1"/>
  <c r="V37" i="22"/>
  <c r="V69" i="22" s="1"/>
  <c r="V61" i="22"/>
  <c r="V93" i="22" s="1"/>
  <c r="V44" i="22"/>
  <c r="V46" i="22"/>
  <c r="V40" i="22"/>
  <c r="V72" i="22" s="1"/>
  <c r="V57" i="22"/>
  <c r="V89" i="22" s="1"/>
  <c r="V53" i="22"/>
  <c r="V42" i="22"/>
  <c r="V34" i="22"/>
  <c r="V66" i="22" s="1"/>
  <c r="V62" i="22"/>
  <c r="V49" i="22"/>
  <c r="V81" i="22" s="1"/>
  <c r="V38" i="22"/>
  <c r="V70" i="22" s="1"/>
  <c r="V35" i="22"/>
  <c r="V58" i="22"/>
  <c r="V90" i="22" s="1"/>
  <c r="V45" i="22"/>
  <c r="V77" i="22" s="1"/>
  <c r="V51" i="22"/>
  <c r="V83" i="22" s="1"/>
  <c r="W1" i="22"/>
  <c r="V64" i="22"/>
  <c r="V59" i="22"/>
  <c r="V91" i="22" s="1"/>
  <c r="V60" i="22"/>
  <c r="V92" i="22" s="1"/>
  <c r="V52" i="22"/>
  <c r="V84" i="22" s="1"/>
  <c r="V54" i="22"/>
  <c r="V86" i="22" s="1"/>
  <c r="V41" i="22"/>
  <c r="V73" i="22" s="1"/>
  <c r="V55" i="22"/>
  <c r="V39" i="22"/>
  <c r="V71" i="22" s="1"/>
  <c r="U88" i="22"/>
  <c r="U87" i="22"/>
  <c r="V87" i="22"/>
  <c r="U94" i="22"/>
  <c r="V94" i="22"/>
  <c r="U92" i="22"/>
  <c r="U96" i="22"/>
  <c r="V96" i="22"/>
  <c r="U71" i="22"/>
  <c r="G47" i="23"/>
  <c r="F15" i="23"/>
  <c r="O38" i="23"/>
  <c r="N6" i="23"/>
  <c r="K42" i="23"/>
  <c r="J10" i="23"/>
  <c r="D18" i="23"/>
  <c r="S34" i="23"/>
  <c r="R2" i="23"/>
  <c r="L41" i="23"/>
  <c r="K9" i="23"/>
  <c r="V31" i="21"/>
  <c r="V7" i="21"/>
  <c r="W1" i="21"/>
  <c r="V30" i="21"/>
  <c r="V5" i="21"/>
  <c r="V8" i="21" s="1"/>
  <c r="V6" i="21"/>
  <c r="V9" i="21" s="1"/>
  <c r="V27" i="21"/>
  <c r="U28" i="21"/>
  <c r="G46" i="23"/>
  <c r="F14" i="23"/>
  <c r="H45" i="23"/>
  <c r="G13" i="23"/>
  <c r="U66" i="23"/>
  <c r="T67" i="23" s="1"/>
  <c r="S68" i="23" s="1"/>
  <c r="R69" i="23" s="1"/>
  <c r="Q70" i="23" s="1"/>
  <c r="P71" i="23" s="1"/>
  <c r="O72" i="23" s="1"/>
  <c r="N73" i="23" s="1"/>
  <c r="M74" i="23" s="1"/>
  <c r="L75" i="23" s="1"/>
  <c r="K76" i="23" s="1"/>
  <c r="J77" i="23" s="1"/>
  <c r="I78" i="23" s="1"/>
  <c r="H79" i="23" s="1"/>
  <c r="G80" i="23" s="1"/>
  <c r="F81" i="23" s="1"/>
  <c r="E82" i="23" s="1"/>
  <c r="D83" i="23" s="1"/>
  <c r="D51" i="23" s="1"/>
  <c r="U32" i="21"/>
  <c r="U36" i="21" s="1"/>
  <c r="P37" i="23"/>
  <c r="O5" i="23"/>
  <c r="M40" i="23"/>
  <c r="L8" i="23"/>
  <c r="Q36" i="23"/>
  <c r="P4" i="23"/>
  <c r="I44" i="23"/>
  <c r="H12" i="23"/>
  <c r="V10" i="21"/>
  <c r="R35" i="23"/>
  <c r="Q3" i="23"/>
  <c r="J43" i="23"/>
  <c r="I11" i="23"/>
  <c r="B53" i="22"/>
  <c r="B85" i="22" s="1"/>
  <c r="B22" i="22"/>
  <c r="D81" i="23"/>
  <c r="D49" i="23" s="1"/>
  <c r="E48" i="23"/>
  <c r="U10" i="21"/>
  <c r="U8" i="21"/>
  <c r="N39" i="23"/>
  <c r="M7" i="23"/>
  <c r="V67" i="22" l="1"/>
  <c r="V76" i="22"/>
  <c r="B23" i="23"/>
  <c r="B54" i="23"/>
  <c r="B86" i="23" s="1"/>
  <c r="V78" i="22"/>
  <c r="W58" i="22"/>
  <c r="W90" i="22" s="1"/>
  <c r="W41" i="22"/>
  <c r="W51" i="22"/>
  <c r="W83" i="22" s="1"/>
  <c r="X1" i="22"/>
  <c r="W64" i="22"/>
  <c r="W96" i="22" s="1"/>
  <c r="W43" i="22"/>
  <c r="W75" i="22" s="1"/>
  <c r="W56" i="22"/>
  <c r="W88" i="22" s="1"/>
  <c r="W36" i="22"/>
  <c r="W68" i="22" s="1"/>
  <c r="W42" i="22"/>
  <c r="W74" i="22" s="1"/>
  <c r="W45" i="22"/>
  <c r="W77" i="22" s="1"/>
  <c r="W59" i="22"/>
  <c r="W37" i="22"/>
  <c r="W69" i="22" s="1"/>
  <c r="W47" i="22"/>
  <c r="W63" i="22"/>
  <c r="W52" i="22"/>
  <c r="W84" i="22" s="1"/>
  <c r="W54" i="22"/>
  <c r="W86" i="22" s="1"/>
  <c r="W46" i="22"/>
  <c r="W62" i="22"/>
  <c r="W44" i="22"/>
  <c r="W76" i="22" s="1"/>
  <c r="W40" i="22"/>
  <c r="W72" i="22" s="1"/>
  <c r="W55" i="22"/>
  <c r="W87" i="22" s="1"/>
  <c r="W60" i="22"/>
  <c r="W92" i="22" s="1"/>
  <c r="W48" i="22"/>
  <c r="W80" i="22" s="1"/>
  <c r="W50" i="22"/>
  <c r="W82" i="22" s="1"/>
  <c r="W39" i="22"/>
  <c r="W61" i="22"/>
  <c r="W93" i="22" s="1"/>
  <c r="W53" i="22"/>
  <c r="W57" i="22"/>
  <c r="W89" i="22" s="1"/>
  <c r="W49" i="22"/>
  <c r="W81" i="22" s="1"/>
  <c r="W38" i="22"/>
  <c r="W70" i="22" s="1"/>
  <c r="W34" i="22"/>
  <c r="W35" i="22"/>
  <c r="W66" i="22"/>
  <c r="V85" i="22"/>
  <c r="W85" i="22"/>
  <c r="V74" i="22"/>
  <c r="S35" i="23"/>
  <c r="R3" i="23"/>
  <c r="M41" i="23"/>
  <c r="L9" i="23"/>
  <c r="F48" i="23"/>
  <c r="E16" i="23"/>
  <c r="E49" i="23"/>
  <c r="D17" i="23"/>
  <c r="K43" i="23"/>
  <c r="J11" i="23"/>
  <c r="B54" i="22"/>
  <c r="B86" i="22" s="1"/>
  <c r="B23" i="22"/>
  <c r="L42" i="23"/>
  <c r="K10" i="23"/>
  <c r="W31" i="21"/>
  <c r="W6" i="21"/>
  <c r="W30" i="21"/>
  <c r="W7" i="21"/>
  <c r="W5" i="21"/>
  <c r="X1" i="21"/>
  <c r="W27" i="21"/>
  <c r="W28" i="21" s="1"/>
  <c r="V28" i="21"/>
  <c r="Q37" i="23"/>
  <c r="P5" i="23"/>
  <c r="O39" i="23"/>
  <c r="N7" i="23"/>
  <c r="R36" i="23"/>
  <c r="Q4" i="23"/>
  <c r="N40" i="23"/>
  <c r="M8" i="23"/>
  <c r="W10" i="21"/>
  <c r="P38" i="23"/>
  <c r="O6" i="23"/>
  <c r="V66" i="23"/>
  <c r="U67" i="23" s="1"/>
  <c r="T68" i="23" s="1"/>
  <c r="S69" i="23" s="1"/>
  <c r="R70" i="23" s="1"/>
  <c r="Q71" i="23" s="1"/>
  <c r="P72" i="23" s="1"/>
  <c r="O73" i="23" s="1"/>
  <c r="N74" i="23" s="1"/>
  <c r="M75" i="23" s="1"/>
  <c r="L76" i="23" s="1"/>
  <c r="K77" i="23" s="1"/>
  <c r="J78" i="23" s="1"/>
  <c r="I79" i="23" s="1"/>
  <c r="H80" i="23" s="1"/>
  <c r="G81" i="23" s="1"/>
  <c r="F82" i="23" s="1"/>
  <c r="E83" i="23" s="1"/>
  <c r="D84" i="23" s="1"/>
  <c r="D52" i="23" s="1"/>
  <c r="V32" i="21"/>
  <c r="V36" i="21" s="1"/>
  <c r="I45" i="23"/>
  <c r="H13" i="23"/>
  <c r="T34" i="23"/>
  <c r="S2" i="23"/>
  <c r="J44" i="23"/>
  <c r="I12" i="23"/>
  <c r="H46" i="23"/>
  <c r="G14" i="23"/>
  <c r="W9" i="21"/>
  <c r="D19" i="23"/>
  <c r="W8" i="21"/>
  <c r="E50" i="23"/>
  <c r="H47" i="23"/>
  <c r="G15" i="23"/>
  <c r="X58" i="22" l="1"/>
  <c r="X50" i="22"/>
  <c r="X43" i="22"/>
  <c r="X52" i="22"/>
  <c r="X48" i="22"/>
  <c r="X80" i="22" s="1"/>
  <c r="X57" i="22"/>
  <c r="X40" i="22"/>
  <c r="X47" i="22"/>
  <c r="X79" i="22" s="1"/>
  <c r="X63" i="22"/>
  <c r="X46" i="22"/>
  <c r="X39" i="22"/>
  <c r="X41" i="22"/>
  <c r="X49" i="22"/>
  <c r="X81" i="22" s="1"/>
  <c r="X36" i="22"/>
  <c r="X68" i="22" s="1"/>
  <c r="X55" i="22"/>
  <c r="X59" i="22"/>
  <c r="X42" i="22"/>
  <c r="X60" i="22"/>
  <c r="X35" i="22"/>
  <c r="X38" i="22"/>
  <c r="Y1" i="22"/>
  <c r="X64" i="22"/>
  <c r="X96" i="22" s="1"/>
  <c r="X37" i="22"/>
  <c r="X56" i="22"/>
  <c r="X88" i="22" s="1"/>
  <c r="X62" i="22"/>
  <c r="X53" i="22"/>
  <c r="X44" i="22"/>
  <c r="X76" i="22" s="1"/>
  <c r="X61" i="22"/>
  <c r="X45" i="22"/>
  <c r="X51" i="22"/>
  <c r="X54" i="22"/>
  <c r="X34" i="22"/>
  <c r="X66" i="22" s="1"/>
  <c r="W91" i="22"/>
  <c r="B24" i="23"/>
  <c r="B55" i="23"/>
  <c r="B87" i="23" s="1"/>
  <c r="X67" i="22"/>
  <c r="W94" i="22"/>
  <c r="X94" i="22"/>
  <c r="W73" i="22"/>
  <c r="X73" i="22"/>
  <c r="W67" i="22"/>
  <c r="W71" i="22"/>
  <c r="X71" i="22"/>
  <c r="X78" i="22"/>
  <c r="X69" i="22"/>
  <c r="W95" i="22"/>
  <c r="X95" i="22"/>
  <c r="X74" i="22"/>
  <c r="W79" i="22"/>
  <c r="W78" i="22"/>
  <c r="X30" i="21"/>
  <c r="X5" i="21"/>
  <c r="X8" i="21" s="1"/>
  <c r="X7" i="21"/>
  <c r="X31" i="21"/>
  <c r="Y1" i="21"/>
  <c r="X6" i="21"/>
  <c r="X27" i="21"/>
  <c r="P39" i="23"/>
  <c r="O7" i="23"/>
  <c r="D20" i="23"/>
  <c r="S36" i="23"/>
  <c r="R4" i="23"/>
  <c r="E51" i="23"/>
  <c r="I46" i="23"/>
  <c r="H14" i="23"/>
  <c r="X10" i="21"/>
  <c r="L43" i="23"/>
  <c r="K11" i="23"/>
  <c r="Q38" i="23"/>
  <c r="P6" i="23"/>
  <c r="R37" i="23"/>
  <c r="Q5" i="23"/>
  <c r="U34" i="23"/>
  <c r="T2" i="23"/>
  <c r="M42" i="23"/>
  <c r="L10" i="23"/>
  <c r="N41" i="23"/>
  <c r="M9" i="23"/>
  <c r="B55" i="22"/>
  <c r="B87" i="22" s="1"/>
  <c r="B24" i="22"/>
  <c r="G48" i="23"/>
  <c r="F16" i="23"/>
  <c r="T35" i="23"/>
  <c r="S3" i="23"/>
  <c r="F50" i="23"/>
  <c r="E18" i="23"/>
  <c r="K44" i="23"/>
  <c r="J12" i="23"/>
  <c r="X9" i="21"/>
  <c r="I47" i="23"/>
  <c r="H15" i="23"/>
  <c r="W66" i="23"/>
  <c r="V67" i="23" s="1"/>
  <c r="U68" i="23" s="1"/>
  <c r="T69" i="23" s="1"/>
  <c r="S70" i="23" s="1"/>
  <c r="R71" i="23" s="1"/>
  <c r="Q72" i="23" s="1"/>
  <c r="P73" i="23" s="1"/>
  <c r="O74" i="23" s="1"/>
  <c r="N75" i="23" s="1"/>
  <c r="M76" i="23" s="1"/>
  <c r="L77" i="23" s="1"/>
  <c r="K78" i="23" s="1"/>
  <c r="J79" i="23" s="1"/>
  <c r="I80" i="23" s="1"/>
  <c r="H81" i="23" s="1"/>
  <c r="G82" i="23" s="1"/>
  <c r="F83" i="23" s="1"/>
  <c r="E84" i="23" s="1"/>
  <c r="D85" i="23" s="1"/>
  <c r="D53" i="23" s="1"/>
  <c r="W32" i="21"/>
  <c r="W36" i="21" s="1"/>
  <c r="J45" i="23"/>
  <c r="I13" i="23"/>
  <c r="O40" i="23"/>
  <c r="N8" i="23"/>
  <c r="X28" i="21"/>
  <c r="F49" i="23"/>
  <c r="E17" i="23"/>
  <c r="X86" i="22" l="1"/>
  <c r="X77" i="22"/>
  <c r="B56" i="23"/>
  <c r="B88" i="23" s="1"/>
  <c r="B25" i="23"/>
  <c r="X93" i="22"/>
  <c r="X70" i="22"/>
  <c r="X84" i="22"/>
  <c r="X91" i="22"/>
  <c r="X75" i="22"/>
  <c r="X87" i="22"/>
  <c r="X89" i="22"/>
  <c r="X85" i="22"/>
  <c r="X92" i="22"/>
  <c r="X82" i="22"/>
  <c r="X83" i="22"/>
  <c r="Y59" i="22"/>
  <c r="Y91" i="22" s="1"/>
  <c r="Y42" i="22"/>
  <c r="Y60" i="22"/>
  <c r="Y92" i="22" s="1"/>
  <c r="Z1" i="22"/>
  <c r="Y53" i="22"/>
  <c r="Y38" i="22"/>
  <c r="Y70" i="22" s="1"/>
  <c r="Y52" i="22"/>
  <c r="Y84" i="22" s="1"/>
  <c r="Y37" i="22"/>
  <c r="Y69" i="22" s="1"/>
  <c r="Y57" i="22"/>
  <c r="Y89" i="22" s="1"/>
  <c r="Y40" i="22"/>
  <c r="Y34" i="22"/>
  <c r="Y66" i="22" s="1"/>
  <c r="Y56" i="22"/>
  <c r="Y62" i="22"/>
  <c r="Y47" i="22"/>
  <c r="Y79" i="22" s="1"/>
  <c r="Y49" i="22"/>
  <c r="Y64" i="22"/>
  <c r="Y48" i="22"/>
  <c r="Y36" i="22"/>
  <c r="Y61" i="22"/>
  <c r="Y93" i="22" s="1"/>
  <c r="Y45" i="22"/>
  <c r="Y77" i="22" s="1"/>
  <c r="Y55" i="22"/>
  <c r="Y87" i="22" s="1"/>
  <c r="Y44" i="22"/>
  <c r="Y51" i="22"/>
  <c r="Y83" i="22" s="1"/>
  <c r="Y54" i="22"/>
  <c r="Y58" i="22"/>
  <c r="Y50" i="22"/>
  <c r="Y82" i="22" s="1"/>
  <c r="Y43" i="22"/>
  <c r="Y75" i="22" s="1"/>
  <c r="Y41" i="22"/>
  <c r="Y73" i="22" s="1"/>
  <c r="Y63" i="22"/>
  <c r="Y46" i="22"/>
  <c r="Y78" i="22" s="1"/>
  <c r="Y39" i="22"/>
  <c r="Y71" i="22" s="1"/>
  <c r="Y35" i="22"/>
  <c r="Y67" i="22" s="1"/>
  <c r="X72" i="22"/>
  <c r="Y94" i="22"/>
  <c r="Y74" i="22"/>
  <c r="Y95" i="22"/>
  <c r="X90" i="22"/>
  <c r="H48" i="23"/>
  <c r="G16" i="23"/>
  <c r="Y7" i="21"/>
  <c r="Y10" i="21" s="1"/>
  <c r="Z1" i="21"/>
  <c r="Y30" i="21"/>
  <c r="Y5" i="21"/>
  <c r="Y8" i="21" s="1"/>
  <c r="Y31" i="21"/>
  <c r="Y6" i="21"/>
  <c r="Y27" i="21"/>
  <c r="D21" i="23"/>
  <c r="X66" i="23"/>
  <c r="W67" i="23" s="1"/>
  <c r="V68" i="23" s="1"/>
  <c r="U69" i="23" s="1"/>
  <c r="T70" i="23" s="1"/>
  <c r="S71" i="23" s="1"/>
  <c r="R72" i="23" s="1"/>
  <c r="Q73" i="23" s="1"/>
  <c r="P74" i="23" s="1"/>
  <c r="O75" i="23" s="1"/>
  <c r="N76" i="23" s="1"/>
  <c r="M77" i="23" s="1"/>
  <c r="L78" i="23" s="1"/>
  <c r="K79" i="23" s="1"/>
  <c r="J80" i="23" s="1"/>
  <c r="I81" i="23" s="1"/>
  <c r="H82" i="23" s="1"/>
  <c r="G83" i="23" s="1"/>
  <c r="F84" i="23" s="1"/>
  <c r="E85" i="23" s="1"/>
  <c r="D86" i="23" s="1"/>
  <c r="D54" i="23" s="1"/>
  <c r="X32" i="21"/>
  <c r="X36" i="21" s="1"/>
  <c r="U35" i="23"/>
  <c r="T3" i="23"/>
  <c r="B56" i="22"/>
  <c r="B88" i="22" s="1"/>
  <c r="B25" i="22"/>
  <c r="O41" i="23"/>
  <c r="N9" i="23"/>
  <c r="J47" i="23"/>
  <c r="I15" i="23"/>
  <c r="T36" i="23"/>
  <c r="S4" i="23"/>
  <c r="N42" i="23"/>
  <c r="M10" i="23"/>
  <c r="M43" i="23"/>
  <c r="L11" i="23"/>
  <c r="S37" i="23"/>
  <c r="R5" i="23"/>
  <c r="Q39" i="23"/>
  <c r="P7" i="23"/>
  <c r="P40" i="23"/>
  <c r="O8" i="23"/>
  <c r="E52" i="23"/>
  <c r="Y28" i="21"/>
  <c r="L44" i="23"/>
  <c r="K12" i="23"/>
  <c r="K45" i="23"/>
  <c r="J13" i="23"/>
  <c r="G49" i="23"/>
  <c r="F17" i="23"/>
  <c r="V34" i="23"/>
  <c r="U2" i="23"/>
  <c r="R38" i="23"/>
  <c r="Q6" i="23"/>
  <c r="J46" i="23"/>
  <c r="I14" i="23"/>
  <c r="Y9" i="21"/>
  <c r="G50" i="23"/>
  <c r="F18" i="23"/>
  <c r="F51" i="23"/>
  <c r="E19" i="23"/>
  <c r="Z56" i="22" l="1"/>
  <c r="Z39" i="22"/>
  <c r="Z71" i="22" s="1"/>
  <c r="Z38" i="22"/>
  <c r="Z70" i="22" s="1"/>
  <c r="Z37" i="22"/>
  <c r="Z69" i="22" s="1"/>
  <c r="Z44" i="22"/>
  <c r="Z47" i="22"/>
  <c r="Z60" i="22"/>
  <c r="Z92" i="22" s="1"/>
  <c r="Z42" i="22"/>
  <c r="Z54" i="22"/>
  <c r="Z61" i="22"/>
  <c r="Z41" i="22"/>
  <c r="Z34" i="22"/>
  <c r="Z51" i="22"/>
  <c r="Z83" i="22" s="1"/>
  <c r="Z64" i="22"/>
  <c r="Z53" i="22"/>
  <c r="Z85" i="22" s="1"/>
  <c r="Z43" i="22"/>
  <c r="Z75" i="22" s="1"/>
  <c r="Z62" i="22"/>
  <c r="Z50" i="22"/>
  <c r="Z57" i="22"/>
  <c r="Z35" i="22"/>
  <c r="Z67" i="22" s="1"/>
  <c r="Z63" i="22"/>
  <c r="Z55" i="22"/>
  <c r="AA1" i="22"/>
  <c r="Z59" i="22"/>
  <c r="Z49" i="22"/>
  <c r="Z40" i="22"/>
  <c r="Z72" i="22" s="1"/>
  <c r="Z58" i="22"/>
  <c r="Z46" i="22"/>
  <c r="Z52" i="22"/>
  <c r="Z84" i="22" s="1"/>
  <c r="Z45" i="22"/>
  <c r="Z48" i="22"/>
  <c r="Z80" i="22" s="1"/>
  <c r="Z36" i="22"/>
  <c r="Z68" i="22" s="1"/>
  <c r="Z89" i="22"/>
  <c r="Z86" i="22"/>
  <c r="Y96" i="22"/>
  <c r="Z96" i="22"/>
  <c r="Z88" i="22"/>
  <c r="Y80" i="22"/>
  <c r="Y81" i="22"/>
  <c r="Z81" i="22"/>
  <c r="Z77" i="22"/>
  <c r="Z93" i="22"/>
  <c r="Z82" i="22"/>
  <c r="B57" i="23"/>
  <c r="B89" i="23" s="1"/>
  <c r="B26" i="23"/>
  <c r="Z90" i="22"/>
  <c r="Y90" i="22"/>
  <c r="Z78" i="22"/>
  <c r="Y76" i="22"/>
  <c r="Z76" i="22"/>
  <c r="Z79" i="22"/>
  <c r="Y72" i="22"/>
  <c r="Y86" i="22"/>
  <c r="Z73" i="22"/>
  <c r="Z66" i="22"/>
  <c r="Y68" i="22"/>
  <c r="Z95" i="22"/>
  <c r="Z87" i="22"/>
  <c r="Z94" i="22"/>
  <c r="Y88" i="22"/>
  <c r="Y85" i="22"/>
  <c r="W34" i="23"/>
  <c r="V2" i="23"/>
  <c r="F52" i="23"/>
  <c r="E20" i="23"/>
  <c r="Q40" i="23"/>
  <c r="P8" i="23"/>
  <c r="E53" i="23"/>
  <c r="H50" i="23"/>
  <c r="G18" i="23"/>
  <c r="Y66" i="23"/>
  <c r="X67" i="23" s="1"/>
  <c r="W68" i="23" s="1"/>
  <c r="V69" i="23" s="1"/>
  <c r="U70" i="23" s="1"/>
  <c r="T71" i="23" s="1"/>
  <c r="S72" i="23" s="1"/>
  <c r="R73" i="23" s="1"/>
  <c r="Q74" i="23" s="1"/>
  <c r="P75" i="23" s="1"/>
  <c r="O76" i="23" s="1"/>
  <c r="N77" i="23" s="1"/>
  <c r="M78" i="23" s="1"/>
  <c r="L79" i="23" s="1"/>
  <c r="K80" i="23" s="1"/>
  <c r="J81" i="23" s="1"/>
  <c r="I82" i="23" s="1"/>
  <c r="H83" i="23" s="1"/>
  <c r="G84" i="23" s="1"/>
  <c r="F85" i="23" s="1"/>
  <c r="E86" i="23" s="1"/>
  <c r="D87" i="23" s="1"/>
  <c r="D55" i="23" s="1"/>
  <c r="Y32" i="21"/>
  <c r="Y36" i="21" s="1"/>
  <c r="H49" i="23"/>
  <c r="G17" i="23"/>
  <c r="T37" i="23"/>
  <c r="S5" i="23"/>
  <c r="V35" i="23"/>
  <c r="U3" i="23"/>
  <c r="Z30" i="21"/>
  <c r="Z5" i="21"/>
  <c r="Z31" i="21"/>
  <c r="Z6" i="21"/>
  <c r="AA1" i="21"/>
  <c r="Z7" i="21"/>
  <c r="Z27" i="21"/>
  <c r="O42" i="23"/>
  <c r="N10" i="23"/>
  <c r="G51" i="23"/>
  <c r="F19" i="23"/>
  <c r="L45" i="23"/>
  <c r="K13" i="23"/>
  <c r="R39" i="23"/>
  <c r="Q7" i="23"/>
  <c r="D22" i="23"/>
  <c r="Z9" i="21"/>
  <c r="I48" i="23"/>
  <c r="H16" i="23"/>
  <c r="K46" i="23"/>
  <c r="J14" i="23"/>
  <c r="S38" i="23"/>
  <c r="R6" i="23"/>
  <c r="N43" i="23"/>
  <c r="M11" i="23"/>
  <c r="M44" i="23"/>
  <c r="L12" i="23"/>
  <c r="U36" i="23"/>
  <c r="T4" i="23"/>
  <c r="K47" i="23"/>
  <c r="J15" i="23"/>
  <c r="P41" i="23"/>
  <c r="O9" i="23"/>
  <c r="B57" i="22"/>
  <c r="B89" i="22" s="1"/>
  <c r="B26" i="22"/>
  <c r="Z8" i="21"/>
  <c r="Z74" i="22" l="1"/>
  <c r="AA62" i="22"/>
  <c r="AA46" i="22"/>
  <c r="AA78" i="22" s="1"/>
  <c r="AA57" i="22"/>
  <c r="AA41" i="22"/>
  <c r="AA42" i="22"/>
  <c r="AA53" i="22"/>
  <c r="AA39" i="22"/>
  <c r="AA71" i="22" s="1"/>
  <c r="AA61" i="22"/>
  <c r="AA93" i="22" s="1"/>
  <c r="AA58" i="22"/>
  <c r="AA56" i="22"/>
  <c r="AA88" i="22" s="1"/>
  <c r="AA52" i="22"/>
  <c r="AA37" i="22"/>
  <c r="AA47" i="22"/>
  <c r="AA60" i="22"/>
  <c r="AA43" i="22"/>
  <c r="AA38" i="22"/>
  <c r="AA70" i="22" s="1"/>
  <c r="AA63" i="22"/>
  <c r="AA95" i="22" s="1"/>
  <c r="AA55" i="22"/>
  <c r="AA48" i="22"/>
  <c r="AA35" i="22"/>
  <c r="AA49" i="22"/>
  <c r="AA45" i="22"/>
  <c r="AA59" i="22"/>
  <c r="AA91" i="22" s="1"/>
  <c r="AA51" i="22"/>
  <c r="AA44" i="22"/>
  <c r="AB1" i="22"/>
  <c r="AA64" i="22"/>
  <c r="AA40" i="22"/>
  <c r="AA72" i="22" s="1"/>
  <c r="AA54" i="22"/>
  <c r="AA86" i="22" s="1"/>
  <c r="AA36" i="22"/>
  <c r="AA50" i="22"/>
  <c r="AA34" i="22"/>
  <c r="AA66" i="22" s="1"/>
  <c r="AA96" i="22"/>
  <c r="AA80" i="22"/>
  <c r="AA92" i="22"/>
  <c r="AA75" i="22"/>
  <c r="B58" i="23"/>
  <c r="B90" i="23" s="1"/>
  <c r="B27" i="23"/>
  <c r="Z91" i="22"/>
  <c r="AA85" i="22"/>
  <c r="AA87" i="22"/>
  <c r="E54" i="23"/>
  <c r="P42" i="23"/>
  <c r="O10" i="23"/>
  <c r="U37" i="23"/>
  <c r="T5" i="23"/>
  <c r="N44" i="23"/>
  <c r="M12" i="23"/>
  <c r="S39" i="23"/>
  <c r="R7" i="23"/>
  <c r="T38" i="23"/>
  <c r="S6" i="23"/>
  <c r="V36" i="23"/>
  <c r="U4" i="23"/>
  <c r="L46" i="23"/>
  <c r="K14" i="23"/>
  <c r="E22" i="23"/>
  <c r="H51" i="23"/>
  <c r="G19" i="23"/>
  <c r="R40" i="23"/>
  <c r="Q8" i="23"/>
  <c r="I49" i="23"/>
  <c r="H17" i="23"/>
  <c r="I50" i="23"/>
  <c r="H18" i="23"/>
  <c r="O43" i="23"/>
  <c r="N11" i="23"/>
  <c r="Q41" i="23"/>
  <c r="P9" i="23"/>
  <c r="Z28" i="21"/>
  <c r="G52" i="23"/>
  <c r="F20" i="23"/>
  <c r="Z10" i="21"/>
  <c r="AA30" i="21"/>
  <c r="AA27" i="21"/>
  <c r="AA28" i="21" s="1"/>
  <c r="AA31" i="21"/>
  <c r="AA6" i="21"/>
  <c r="AB1" i="21"/>
  <c r="AA5" i="21"/>
  <c r="AA7" i="21"/>
  <c r="AA10" i="21" s="1"/>
  <c r="D23" i="23"/>
  <c r="B58" i="22"/>
  <c r="B90" i="22" s="1"/>
  <c r="B27" i="22"/>
  <c r="J48" i="23"/>
  <c r="I16" i="23"/>
  <c r="L47" i="23"/>
  <c r="K15" i="23"/>
  <c r="Z66" i="23"/>
  <c r="Y67" i="23" s="1"/>
  <c r="X68" i="23" s="1"/>
  <c r="W69" i="23" s="1"/>
  <c r="V70" i="23" s="1"/>
  <c r="U71" i="23" s="1"/>
  <c r="T72" i="23" s="1"/>
  <c r="S73" i="23" s="1"/>
  <c r="R74" i="23" s="1"/>
  <c r="Q75" i="23" s="1"/>
  <c r="P76" i="23" s="1"/>
  <c r="O77" i="23" s="1"/>
  <c r="N78" i="23" s="1"/>
  <c r="M79" i="23" s="1"/>
  <c r="L80" i="23" s="1"/>
  <c r="K81" i="23" s="1"/>
  <c r="J82" i="23" s="1"/>
  <c r="I83" i="23" s="1"/>
  <c r="H84" i="23" s="1"/>
  <c r="G85" i="23" s="1"/>
  <c r="F86" i="23" s="1"/>
  <c r="E87" i="23" s="1"/>
  <c r="D88" i="23" s="1"/>
  <c r="D56" i="23" s="1"/>
  <c r="Z32" i="21"/>
  <c r="Z36" i="21" s="1"/>
  <c r="AA9" i="21"/>
  <c r="W35" i="23"/>
  <c r="V3" i="23"/>
  <c r="M45" i="23"/>
  <c r="L13" i="23"/>
  <c r="F53" i="23"/>
  <c r="E21" i="23"/>
  <c r="X34" i="23"/>
  <c r="W2" i="23"/>
  <c r="AA79" i="22" l="1"/>
  <c r="AA67" i="22"/>
  <c r="AA69" i="22"/>
  <c r="AA73" i="22"/>
  <c r="AA84" i="22"/>
  <c r="AA89" i="22"/>
  <c r="AA81" i="22"/>
  <c r="AA76" i="22"/>
  <c r="AA90" i="22"/>
  <c r="AA83" i="22"/>
  <c r="AB62" i="22"/>
  <c r="AB40" i="22"/>
  <c r="AC1" i="22"/>
  <c r="AB35" i="22"/>
  <c r="AB67" i="22" s="1"/>
  <c r="AB34" i="22"/>
  <c r="AB66" i="22" s="1"/>
  <c r="AB52" i="22"/>
  <c r="AB54" i="22"/>
  <c r="AB48" i="22"/>
  <c r="AB43" i="22"/>
  <c r="AB39" i="22"/>
  <c r="AB63" i="22"/>
  <c r="AB95" i="22" s="1"/>
  <c r="AB55" i="22"/>
  <c r="AB36" i="22"/>
  <c r="AB68" i="22" s="1"/>
  <c r="AB42" i="22"/>
  <c r="AB74" i="22" s="1"/>
  <c r="AB60" i="22"/>
  <c r="AB92" i="22" s="1"/>
  <c r="AB59" i="22"/>
  <c r="AB51" i="22"/>
  <c r="AB83" i="22" s="1"/>
  <c r="AB53" i="22"/>
  <c r="AB46" i="22"/>
  <c r="AB45" i="22"/>
  <c r="AB77" i="22" s="1"/>
  <c r="AB61" i="22"/>
  <c r="AB64" i="22"/>
  <c r="AB47" i="22"/>
  <c r="AB79" i="22" s="1"/>
  <c r="AB49" i="22"/>
  <c r="AB50" i="22"/>
  <c r="AB58" i="22"/>
  <c r="AB57" i="22"/>
  <c r="AB89" i="22" s="1"/>
  <c r="AB38" i="22"/>
  <c r="AB56" i="22"/>
  <c r="AB88" i="22" s="1"/>
  <c r="AB41" i="22"/>
  <c r="AB37" i="22"/>
  <c r="AB69" i="22" s="1"/>
  <c r="AB44" i="22"/>
  <c r="AB76" i="22" s="1"/>
  <c r="AA94" i="22"/>
  <c r="AB94" i="22"/>
  <c r="B59" i="23"/>
  <c r="B91" i="23" s="1"/>
  <c r="B28" i="23"/>
  <c r="AA82" i="22"/>
  <c r="AB82" i="22"/>
  <c r="AA74" i="22"/>
  <c r="AB87" i="22"/>
  <c r="AA68" i="22"/>
  <c r="AA77" i="22"/>
  <c r="AB85" i="22"/>
  <c r="Y34" i="23"/>
  <c r="X2" i="23"/>
  <c r="X35" i="23"/>
  <c r="W3" i="23"/>
  <c r="K48" i="23"/>
  <c r="J16" i="23"/>
  <c r="B59" i="22"/>
  <c r="B91" i="22" s="1"/>
  <c r="B28" i="22"/>
  <c r="H52" i="23"/>
  <c r="G20" i="23"/>
  <c r="S40" i="23"/>
  <c r="R8" i="23"/>
  <c r="F54" i="23"/>
  <c r="T39" i="23"/>
  <c r="S7" i="23"/>
  <c r="R41" i="23"/>
  <c r="Q9" i="23"/>
  <c r="M46" i="23"/>
  <c r="L14" i="23"/>
  <c r="O44" i="23"/>
  <c r="N12" i="23"/>
  <c r="V37" i="23"/>
  <c r="U5" i="23"/>
  <c r="P43" i="23"/>
  <c r="O11" i="23"/>
  <c r="J49" i="23"/>
  <c r="I17" i="23"/>
  <c r="D24" i="23"/>
  <c r="M47" i="23"/>
  <c r="L15" i="23"/>
  <c r="AA8" i="21"/>
  <c r="W36" i="23"/>
  <c r="V4" i="23"/>
  <c r="AA66" i="23"/>
  <c r="Z67" i="23" s="1"/>
  <c r="Y68" i="23" s="1"/>
  <c r="X69" i="23" s="1"/>
  <c r="W70" i="23" s="1"/>
  <c r="V71" i="23" s="1"/>
  <c r="U72" i="23" s="1"/>
  <c r="T73" i="23" s="1"/>
  <c r="S74" i="23" s="1"/>
  <c r="R75" i="23" s="1"/>
  <c r="Q76" i="23" s="1"/>
  <c r="P77" i="23" s="1"/>
  <c r="O78" i="23" s="1"/>
  <c r="N79" i="23" s="1"/>
  <c r="M80" i="23" s="1"/>
  <c r="L81" i="23" s="1"/>
  <c r="K82" i="23" s="1"/>
  <c r="J83" i="23" s="1"/>
  <c r="I84" i="23" s="1"/>
  <c r="H85" i="23" s="1"/>
  <c r="G86" i="23" s="1"/>
  <c r="F87" i="23" s="1"/>
  <c r="E88" i="23" s="1"/>
  <c r="D89" i="23" s="1"/>
  <c r="D57" i="23" s="1"/>
  <c r="AA32" i="21"/>
  <c r="AA36" i="21" s="1"/>
  <c r="E55" i="23"/>
  <c r="J50" i="23"/>
  <c r="I18" i="23"/>
  <c r="Q42" i="23"/>
  <c r="P10" i="23"/>
  <c r="N45" i="23"/>
  <c r="M13" i="23"/>
  <c r="G53" i="23"/>
  <c r="F21" i="23"/>
  <c r="AB31" i="21"/>
  <c r="AB6" i="21"/>
  <c r="AC1" i="21"/>
  <c r="AB30" i="21"/>
  <c r="AB7" i="21"/>
  <c r="AB27" i="21"/>
  <c r="AB5" i="21"/>
  <c r="I51" i="23"/>
  <c r="H19" i="23"/>
  <c r="U38" i="23"/>
  <c r="T6" i="23"/>
  <c r="AB71" i="22" l="1"/>
  <c r="AB72" i="22"/>
  <c r="AB75" i="22"/>
  <c r="AB81" i="22"/>
  <c r="AB80" i="22"/>
  <c r="AB96" i="22"/>
  <c r="AB93" i="22"/>
  <c r="AB90" i="22"/>
  <c r="AB84" i="22"/>
  <c r="B60" i="23"/>
  <c r="B92" i="23" s="1"/>
  <c r="B29" i="23"/>
  <c r="AB70" i="22"/>
  <c r="AB91" i="22"/>
  <c r="AB86" i="22"/>
  <c r="AB78" i="22"/>
  <c r="AC57" i="22"/>
  <c r="AC89" i="22" s="1"/>
  <c r="AC48" i="22"/>
  <c r="AC80" i="22" s="1"/>
  <c r="AC37" i="22"/>
  <c r="AC69" i="22" s="1"/>
  <c r="AC39" i="22"/>
  <c r="AC71" i="22" s="1"/>
  <c r="AC51" i="22"/>
  <c r="AC83" i="22" s="1"/>
  <c r="AC46" i="22"/>
  <c r="AC78" i="22" s="1"/>
  <c r="AC64" i="22"/>
  <c r="AC96" i="22" s="1"/>
  <c r="AC53" i="22"/>
  <c r="AC85" i="22" s="1"/>
  <c r="AC62" i="22"/>
  <c r="AC94" i="22" s="1"/>
  <c r="AC44" i="22"/>
  <c r="AC54" i="22"/>
  <c r="AC35" i="22"/>
  <c r="AC67" i="22" s="1"/>
  <c r="AC63" i="22"/>
  <c r="AC95" i="22" s="1"/>
  <c r="AC55" i="22"/>
  <c r="AC87" i="22" s="1"/>
  <c r="AC40" i="22"/>
  <c r="AC72" i="22" s="1"/>
  <c r="AC50" i="22"/>
  <c r="AC82" i="22" s="1"/>
  <c r="AC59" i="22"/>
  <c r="AC91" i="22" s="1"/>
  <c r="AC36" i="22"/>
  <c r="AC68" i="22" s="1"/>
  <c r="AC47" i="22"/>
  <c r="AC79" i="22" s="1"/>
  <c r="AC42" i="22"/>
  <c r="AC74" i="22" s="1"/>
  <c r="AC52" i="22"/>
  <c r="AC84" i="22" s="1"/>
  <c r="AC41" i="22"/>
  <c r="AC73" i="22" s="1"/>
  <c r="AC60" i="22"/>
  <c r="AC92" i="22" s="1"/>
  <c r="AC43" i="22"/>
  <c r="AC75" i="22" s="1"/>
  <c r="AC49" i="22"/>
  <c r="AC81" i="22" s="1"/>
  <c r="AC38" i="22"/>
  <c r="AC70" i="22" s="1"/>
  <c r="AC56" i="22"/>
  <c r="AC88" i="22" s="1"/>
  <c r="AC58" i="22"/>
  <c r="AC90" i="22" s="1"/>
  <c r="AC45" i="22"/>
  <c r="AC77" i="22" s="1"/>
  <c r="AC34" i="22"/>
  <c r="AC66" i="22" s="1"/>
  <c r="AC61" i="22"/>
  <c r="AD1" i="22"/>
  <c r="AB73" i="22"/>
  <c r="O45" i="23"/>
  <c r="N13" i="23"/>
  <c r="G54" i="23"/>
  <c r="F22" i="23"/>
  <c r="T40" i="23"/>
  <c r="S8" i="23"/>
  <c r="X36" i="23"/>
  <c r="W4" i="23"/>
  <c r="AB8" i="21"/>
  <c r="Q43" i="23"/>
  <c r="P11" i="23"/>
  <c r="AB9" i="21"/>
  <c r="R42" i="23"/>
  <c r="Q10" i="23"/>
  <c r="I52" i="23"/>
  <c r="H20" i="23"/>
  <c r="N47" i="23"/>
  <c r="M15" i="23"/>
  <c r="W37" i="23"/>
  <c r="V5" i="23"/>
  <c r="B60" i="22"/>
  <c r="B92" i="22" s="1"/>
  <c r="B29" i="22"/>
  <c r="L48" i="23"/>
  <c r="K16" i="23"/>
  <c r="V38" i="23"/>
  <c r="U6" i="23"/>
  <c r="K50" i="23"/>
  <c r="J18" i="23"/>
  <c r="J51" i="23"/>
  <c r="I19" i="23"/>
  <c r="AB28" i="21"/>
  <c r="AB10" i="21"/>
  <c r="F55" i="23"/>
  <c r="E23" i="23"/>
  <c r="P44" i="23"/>
  <c r="O12" i="23"/>
  <c r="Y35" i="23"/>
  <c r="X3" i="23"/>
  <c r="H53" i="23"/>
  <c r="G21" i="23"/>
  <c r="E56" i="23"/>
  <c r="AC5" i="21"/>
  <c r="AC31" i="21"/>
  <c r="AC6" i="21"/>
  <c r="AC9" i="21" s="1"/>
  <c r="AC30" i="21"/>
  <c r="AC7" i="21"/>
  <c r="AC10" i="21" s="1"/>
  <c r="AC27" i="21"/>
  <c r="AD1" i="21"/>
  <c r="D25" i="23"/>
  <c r="K49" i="23"/>
  <c r="J17" i="23"/>
  <c r="N46" i="23"/>
  <c r="M14" i="23"/>
  <c r="S41" i="23"/>
  <c r="R9" i="23"/>
  <c r="U39" i="23"/>
  <c r="T7" i="23"/>
  <c r="Z34" i="23"/>
  <c r="Y2" i="23"/>
  <c r="AD58" i="22" l="1"/>
  <c r="AD90" i="22" s="1"/>
  <c r="AD37" i="22"/>
  <c r="AD55" i="22"/>
  <c r="AE1" i="22"/>
  <c r="AD52" i="22"/>
  <c r="AD84" i="22" s="1"/>
  <c r="AD54" i="22"/>
  <c r="AD40" i="22"/>
  <c r="AD72" i="22" s="1"/>
  <c r="AD51" i="22"/>
  <c r="AD83" i="22" s="1"/>
  <c r="AD60" i="22"/>
  <c r="AD44" i="22"/>
  <c r="AD46" i="22"/>
  <c r="AD36" i="22"/>
  <c r="AD56" i="22"/>
  <c r="AD88" i="22" s="1"/>
  <c r="AD53" i="22"/>
  <c r="AD42" i="22"/>
  <c r="AD35" i="22"/>
  <c r="AD64" i="22"/>
  <c r="AD48" i="22"/>
  <c r="AD50" i="22"/>
  <c r="AD34" i="22"/>
  <c r="AD66" i="22" s="1"/>
  <c r="AD49" i="22"/>
  <c r="AD47" i="22"/>
  <c r="AD57" i="22"/>
  <c r="AD45" i="22"/>
  <c r="AD77" i="22" s="1"/>
  <c r="AD63" i="22"/>
  <c r="AD95" i="22" s="1"/>
  <c r="AD43" i="22"/>
  <c r="AD75" i="22" s="1"/>
  <c r="AD62" i="22"/>
  <c r="AD41" i="22"/>
  <c r="AD59" i="22"/>
  <c r="AD39" i="22"/>
  <c r="AD61" i="22"/>
  <c r="AD38" i="22"/>
  <c r="B61" i="23"/>
  <c r="B93" i="23" s="1"/>
  <c r="B30" i="23"/>
  <c r="AD93" i="22"/>
  <c r="AD78" i="22"/>
  <c r="AD86" i="22"/>
  <c r="AD73" i="22"/>
  <c r="AC93" i="22"/>
  <c r="AC86" i="22"/>
  <c r="AC76" i="22"/>
  <c r="AD76" i="22"/>
  <c r="AC66" i="23"/>
  <c r="AB67" i="23" s="1"/>
  <c r="AA68" i="23" s="1"/>
  <c r="Z69" i="23" s="1"/>
  <c r="Y70" i="23" s="1"/>
  <c r="X71" i="23" s="1"/>
  <c r="W72" i="23" s="1"/>
  <c r="V73" i="23" s="1"/>
  <c r="U74" i="23" s="1"/>
  <c r="T75" i="23" s="1"/>
  <c r="S76" i="23" s="1"/>
  <c r="R77" i="23" s="1"/>
  <c r="Q78" i="23" s="1"/>
  <c r="P79" i="23" s="1"/>
  <c r="O80" i="23" s="1"/>
  <c r="N81" i="23" s="1"/>
  <c r="M82" i="23" s="1"/>
  <c r="L83" i="23" s="1"/>
  <c r="K84" i="23" s="1"/>
  <c r="J85" i="23" s="1"/>
  <c r="I86" i="23" s="1"/>
  <c r="H87" i="23" s="1"/>
  <c r="G88" i="23" s="1"/>
  <c r="F89" i="23" s="1"/>
  <c r="E90" i="23" s="1"/>
  <c r="D91" i="23" s="1"/>
  <c r="D59" i="23" s="1"/>
  <c r="AC32" i="21"/>
  <c r="AC36" i="21" s="1"/>
  <c r="W38" i="23"/>
  <c r="V6" i="23"/>
  <c r="O46" i="23"/>
  <c r="N14" i="23"/>
  <c r="AA34" i="23"/>
  <c r="Z2" i="23"/>
  <c r="F23" i="23"/>
  <c r="N15" i="23"/>
  <c r="U40" i="23"/>
  <c r="T8" i="23"/>
  <c r="R43" i="23"/>
  <c r="Q11" i="23"/>
  <c r="M48" i="23"/>
  <c r="L16" i="23"/>
  <c r="J19" i="23"/>
  <c r="B61" i="22"/>
  <c r="B93" i="22" s="1"/>
  <c r="B30" i="22"/>
  <c r="V39" i="23"/>
  <c r="U7" i="23"/>
  <c r="G22" i="23"/>
  <c r="L49" i="23"/>
  <c r="K17" i="23"/>
  <c r="AD31" i="21"/>
  <c r="AD7" i="21"/>
  <c r="AE1" i="21"/>
  <c r="AD30" i="21"/>
  <c r="AD5" i="21"/>
  <c r="AD8" i="21" s="1"/>
  <c r="AD6" i="21"/>
  <c r="AD27" i="21"/>
  <c r="Z35" i="23"/>
  <c r="Y3" i="23"/>
  <c r="Q44" i="23"/>
  <c r="P12" i="23"/>
  <c r="K18" i="23"/>
  <c r="Y36" i="23"/>
  <c r="X4" i="23"/>
  <c r="P45" i="23"/>
  <c r="O13" i="23"/>
  <c r="T41" i="23"/>
  <c r="S9" i="23"/>
  <c r="E24" i="23"/>
  <c r="I20" i="23"/>
  <c r="S42" i="23"/>
  <c r="R10" i="23"/>
  <c r="AD9" i="21"/>
  <c r="H21" i="23"/>
  <c r="X37" i="23"/>
  <c r="W5" i="23"/>
  <c r="AB66" i="23"/>
  <c r="AA67" i="23" s="1"/>
  <c r="Z68" i="23" s="1"/>
  <c r="Y69" i="23" s="1"/>
  <c r="X70" i="23" s="1"/>
  <c r="W71" i="23" s="1"/>
  <c r="V72" i="23" s="1"/>
  <c r="U73" i="23" s="1"/>
  <c r="T74" i="23" s="1"/>
  <c r="S75" i="23" s="1"/>
  <c r="R76" i="23" s="1"/>
  <c r="Q77" i="23" s="1"/>
  <c r="P78" i="23" s="1"/>
  <c r="O79" i="23" s="1"/>
  <c r="N80" i="23" s="1"/>
  <c r="M81" i="23" s="1"/>
  <c r="L82" i="23" s="1"/>
  <c r="K83" i="23" s="1"/>
  <c r="J84" i="23" s="1"/>
  <c r="I85" i="23" s="1"/>
  <c r="H86" i="23" s="1"/>
  <c r="G87" i="23" s="1"/>
  <c r="F88" i="23" s="1"/>
  <c r="E89" i="23" s="1"/>
  <c r="AB32" i="21"/>
  <c r="AB36" i="21" s="1"/>
  <c r="AC28" i="21"/>
  <c r="AC8" i="21"/>
  <c r="AD70" i="22" l="1"/>
  <c r="AD67" i="22"/>
  <c r="AD74" i="22"/>
  <c r="AD71" i="22"/>
  <c r="AD79" i="22"/>
  <c r="AD85" i="22"/>
  <c r="AD92" i="22"/>
  <c r="AD91" i="22"/>
  <c r="AD68" i="22"/>
  <c r="AD89" i="22"/>
  <c r="AD94" i="22"/>
  <c r="AD82" i="22"/>
  <c r="AD87" i="22"/>
  <c r="AD96" i="22"/>
  <c r="AD81" i="22"/>
  <c r="AE52" i="22"/>
  <c r="AE84" i="22" s="1"/>
  <c r="AE54" i="22"/>
  <c r="AE86" i="22" s="1"/>
  <c r="AE51" i="22"/>
  <c r="AE83" i="22" s="1"/>
  <c r="AE40" i="22"/>
  <c r="AE72" i="22" s="1"/>
  <c r="AE44" i="22"/>
  <c r="AE43" i="22"/>
  <c r="AE36" i="22"/>
  <c r="AE62" i="22"/>
  <c r="AE58" i="22"/>
  <c r="AE90" i="22" s="1"/>
  <c r="AE55" i="22"/>
  <c r="AE87" i="22" s="1"/>
  <c r="AE64" i="22"/>
  <c r="AE96" i="22" s="1"/>
  <c r="AE48" i="22"/>
  <c r="AE50" i="22"/>
  <c r="AE82" i="22" s="1"/>
  <c r="AE47" i="22"/>
  <c r="AE79" i="22" s="1"/>
  <c r="AE60" i="22"/>
  <c r="AE46" i="22"/>
  <c r="AE78" i="22" s="1"/>
  <c r="AE56" i="22"/>
  <c r="AE53" i="22"/>
  <c r="AE42" i="22"/>
  <c r="AE39" i="22"/>
  <c r="AE71" i="22" s="1"/>
  <c r="AE45" i="22"/>
  <c r="AE77" i="22" s="1"/>
  <c r="AE41" i="22"/>
  <c r="AE73" i="22" s="1"/>
  <c r="AE35" i="22"/>
  <c r="AF1" i="22"/>
  <c r="AE61" i="22"/>
  <c r="AE93" i="22" s="1"/>
  <c r="AE49" i="22"/>
  <c r="AE81" i="22" s="1"/>
  <c r="AE38" i="22"/>
  <c r="AE70" i="22" s="1"/>
  <c r="AE34" i="22"/>
  <c r="AE57" i="22"/>
  <c r="AE89" i="22" s="1"/>
  <c r="AE63" i="22"/>
  <c r="AE59" i="22"/>
  <c r="AE91" i="22" s="1"/>
  <c r="AE37" i="22"/>
  <c r="AE69" i="22" s="1"/>
  <c r="B62" i="23"/>
  <c r="B94" i="23" s="1"/>
  <c r="B31" i="23"/>
  <c r="AE75" i="22"/>
  <c r="AD80" i="22"/>
  <c r="AE80" i="22"/>
  <c r="AE76" i="22"/>
  <c r="AD69" i="22"/>
  <c r="Z36" i="23"/>
  <c r="Y4" i="23"/>
  <c r="M49" i="23"/>
  <c r="L17" i="23"/>
  <c r="R44" i="23"/>
  <c r="Q12" i="23"/>
  <c r="V40" i="23"/>
  <c r="U8" i="23"/>
  <c r="G55" i="23"/>
  <c r="J52" i="23"/>
  <c r="Y37" i="23"/>
  <c r="X5" i="23"/>
  <c r="W39" i="23"/>
  <c r="V7" i="23"/>
  <c r="I53" i="23"/>
  <c r="F56" i="23"/>
  <c r="AE31" i="21"/>
  <c r="AE6" i="21"/>
  <c r="AE30" i="21"/>
  <c r="AE7" i="21"/>
  <c r="AE5" i="21"/>
  <c r="AF1" i="21"/>
  <c r="AE27" i="21"/>
  <c r="H54" i="23"/>
  <c r="K51" i="23"/>
  <c r="AE10" i="21"/>
  <c r="AB34" i="23"/>
  <c r="AA2" i="23"/>
  <c r="T42" i="23"/>
  <c r="S10" i="23"/>
  <c r="AD66" i="23"/>
  <c r="AC67" i="23" s="1"/>
  <c r="AB68" i="23" s="1"/>
  <c r="AA69" i="23" s="1"/>
  <c r="Z70" i="23" s="1"/>
  <c r="Y71" i="23" s="1"/>
  <c r="X72" i="23" s="1"/>
  <c r="W73" i="23" s="1"/>
  <c r="V74" i="23" s="1"/>
  <c r="U75" i="23" s="1"/>
  <c r="T76" i="23" s="1"/>
  <c r="S77" i="23" s="1"/>
  <c r="R78" i="23" s="1"/>
  <c r="Q79" i="23" s="1"/>
  <c r="P80" i="23" s="1"/>
  <c r="O81" i="23" s="1"/>
  <c r="N82" i="23" s="1"/>
  <c r="M83" i="23" s="1"/>
  <c r="L84" i="23" s="1"/>
  <c r="K85" i="23" s="1"/>
  <c r="J86" i="23" s="1"/>
  <c r="I87" i="23" s="1"/>
  <c r="H88" i="23" s="1"/>
  <c r="G89" i="23" s="1"/>
  <c r="F90" i="23" s="1"/>
  <c r="E91" i="23" s="1"/>
  <c r="D92" i="23" s="1"/>
  <c r="D60" i="23" s="1"/>
  <c r="AD32" i="21"/>
  <c r="AD36" i="21" s="1"/>
  <c r="U41" i="23"/>
  <c r="T9" i="23"/>
  <c r="AA35" i="23"/>
  <c r="Z3" i="23"/>
  <c r="AD28" i="21"/>
  <c r="X38" i="23"/>
  <c r="W6" i="23"/>
  <c r="P46" i="23"/>
  <c r="O14" i="23"/>
  <c r="D90" i="23"/>
  <c r="D58" i="23" s="1"/>
  <c r="E57" i="23"/>
  <c r="Q45" i="23"/>
  <c r="P13" i="23"/>
  <c r="AE9" i="21"/>
  <c r="N48" i="23"/>
  <c r="M16" i="23"/>
  <c r="S43" i="23"/>
  <c r="R11" i="23"/>
  <c r="L50" i="23"/>
  <c r="AE8" i="21"/>
  <c r="AD10" i="21"/>
  <c r="B62" i="22"/>
  <c r="B94" i="22" s="1"/>
  <c r="B31" i="22"/>
  <c r="O47" i="23"/>
  <c r="D27" i="23"/>
  <c r="AE88" i="22" l="1"/>
  <c r="AF56" i="22"/>
  <c r="AF88" i="22" s="1"/>
  <c r="AF42" i="22"/>
  <c r="AF74" i="22" s="1"/>
  <c r="AF48" i="22"/>
  <c r="AF80" i="22" s="1"/>
  <c r="AF44" i="22"/>
  <c r="AF76" i="22" s="1"/>
  <c r="AF61" i="22"/>
  <c r="AF60" i="22"/>
  <c r="AF52" i="22"/>
  <c r="AF84" i="22" s="1"/>
  <c r="AF57" i="22"/>
  <c r="AF55" i="22"/>
  <c r="AF34" i="22"/>
  <c r="AF63" i="22"/>
  <c r="AF46" i="22"/>
  <c r="AF78" i="22" s="1"/>
  <c r="AG1" i="22"/>
  <c r="AF53" i="22"/>
  <c r="AF38" i="22"/>
  <c r="AF41" i="22"/>
  <c r="AF40" i="22"/>
  <c r="AF49" i="22"/>
  <c r="AF45" i="22"/>
  <c r="AF35" i="22"/>
  <c r="AF50" i="22"/>
  <c r="AF43" i="22"/>
  <c r="AF62" i="22"/>
  <c r="AF64" i="22"/>
  <c r="AF51" i="22"/>
  <c r="AF36" i="22"/>
  <c r="AF68" i="22" s="1"/>
  <c r="AF58" i="22"/>
  <c r="AF54" i="22"/>
  <c r="AF47" i="22"/>
  <c r="AF37" i="22"/>
  <c r="AF59" i="22"/>
  <c r="AF39" i="22"/>
  <c r="AF94" i="22"/>
  <c r="AF67" i="22"/>
  <c r="AF95" i="22"/>
  <c r="AF79" i="22"/>
  <c r="AF77" i="22"/>
  <c r="AE92" i="22"/>
  <c r="AF69" i="22"/>
  <c r="AF91" i="22"/>
  <c r="AE94" i="22"/>
  <c r="AE67" i="22"/>
  <c r="E59" i="23"/>
  <c r="E27" i="23" s="1"/>
  <c r="AE66" i="22"/>
  <c r="AF71" i="22"/>
  <c r="AF90" i="22"/>
  <c r="AF70" i="22"/>
  <c r="AE68" i="22"/>
  <c r="B32" i="23"/>
  <c r="B64" i="23" s="1"/>
  <c r="B96" i="23" s="1"/>
  <c r="B63" i="23"/>
  <c r="B95" i="23" s="1"/>
  <c r="AF85" i="22"/>
  <c r="AE85" i="22"/>
  <c r="AE74" i="22"/>
  <c r="AE95" i="22"/>
  <c r="F57" i="23"/>
  <c r="E25" i="23"/>
  <c r="U42" i="23"/>
  <c r="T10" i="23"/>
  <c r="I54" i="23"/>
  <c r="H22" i="23"/>
  <c r="E58" i="23"/>
  <c r="D26" i="23"/>
  <c r="T43" i="23"/>
  <c r="S11" i="23"/>
  <c r="Y38" i="23"/>
  <c r="X6" i="23"/>
  <c r="AB35" i="23"/>
  <c r="AA3" i="23"/>
  <c r="AC34" i="23"/>
  <c r="AB2" i="23"/>
  <c r="AF30" i="21"/>
  <c r="AF31" i="21"/>
  <c r="AF7" i="21"/>
  <c r="AF10" i="21" s="1"/>
  <c r="AF5" i="21"/>
  <c r="AF6" i="21"/>
  <c r="AG1" i="21"/>
  <c r="AF27" i="21"/>
  <c r="Z37" i="23"/>
  <c r="Y5" i="23"/>
  <c r="Q46" i="23"/>
  <c r="P14" i="23"/>
  <c r="L51" i="23"/>
  <c r="K19" i="23"/>
  <c r="AF8" i="21"/>
  <c r="G56" i="23"/>
  <c r="F24" i="23"/>
  <c r="K52" i="23"/>
  <c r="J20" i="23"/>
  <c r="V41" i="23"/>
  <c r="U9" i="23"/>
  <c r="J53" i="23"/>
  <c r="I21" i="23"/>
  <c r="AE28" i="21"/>
  <c r="M50" i="23"/>
  <c r="L18" i="23"/>
  <c r="O48" i="23"/>
  <c r="N16" i="23"/>
  <c r="AE66" i="23"/>
  <c r="AD67" i="23" s="1"/>
  <c r="AC68" i="23" s="1"/>
  <c r="AB69" i="23" s="1"/>
  <c r="AA70" i="23" s="1"/>
  <c r="Z71" i="23" s="1"/>
  <c r="Y72" i="23" s="1"/>
  <c r="X73" i="23" s="1"/>
  <c r="W74" i="23" s="1"/>
  <c r="V75" i="23" s="1"/>
  <c r="U76" i="23" s="1"/>
  <c r="T77" i="23" s="1"/>
  <c r="S78" i="23" s="1"/>
  <c r="R79" i="23" s="1"/>
  <c r="Q80" i="23" s="1"/>
  <c r="P81" i="23" s="1"/>
  <c r="O82" i="23" s="1"/>
  <c r="N83" i="23" s="1"/>
  <c r="M84" i="23" s="1"/>
  <c r="L85" i="23" s="1"/>
  <c r="K86" i="23" s="1"/>
  <c r="J87" i="23" s="1"/>
  <c r="I88" i="23" s="1"/>
  <c r="H89" i="23" s="1"/>
  <c r="G90" i="23" s="1"/>
  <c r="F91" i="23" s="1"/>
  <c r="E92" i="23" s="1"/>
  <c r="D93" i="23" s="1"/>
  <c r="D61" i="23" s="1"/>
  <c r="AE32" i="21"/>
  <c r="AE36" i="21" s="1"/>
  <c r="H55" i="23"/>
  <c r="G23" i="23"/>
  <c r="S44" i="23"/>
  <c r="R12" i="23"/>
  <c r="N49" i="23"/>
  <c r="M17" i="23"/>
  <c r="P47" i="23"/>
  <c r="O15" i="23"/>
  <c r="D28" i="23"/>
  <c r="B63" i="22"/>
  <c r="B95" i="22" s="1"/>
  <c r="B32" i="22"/>
  <c r="B64" i="22" s="1"/>
  <c r="B96" i="22" s="1"/>
  <c r="R45" i="23"/>
  <c r="Q13" i="23"/>
  <c r="X39" i="23"/>
  <c r="W7" i="23"/>
  <c r="W40" i="23"/>
  <c r="V8" i="23"/>
  <c r="AA36" i="23"/>
  <c r="Z4" i="23"/>
  <c r="AF82" i="22" l="1"/>
  <c r="AG62" i="22"/>
  <c r="AG54" i="22"/>
  <c r="AG86" i="22" s="1"/>
  <c r="AG47" i="22"/>
  <c r="AG36" i="22"/>
  <c r="AG58" i="22"/>
  <c r="AG50" i="22"/>
  <c r="AG82" i="22" s="1"/>
  <c r="AG43" i="22"/>
  <c r="AG35" i="22"/>
  <c r="AG45" i="22"/>
  <c r="AG57" i="22"/>
  <c r="AG89" i="22" s="1"/>
  <c r="AG34" i="22"/>
  <c r="AG63" i="22"/>
  <c r="AG46" i="22"/>
  <c r="AG39" i="22"/>
  <c r="AG37" i="22"/>
  <c r="AG53" i="22"/>
  <c r="AG48" i="22"/>
  <c r="AG56" i="22"/>
  <c r="AG49" i="22"/>
  <c r="AG44" i="22"/>
  <c r="AG61" i="22"/>
  <c r="AG40" i="22"/>
  <c r="AG64" i="22"/>
  <c r="AG59" i="22"/>
  <c r="AG42" i="22"/>
  <c r="AG52" i="22"/>
  <c r="AG84" i="22" s="1"/>
  <c r="AH1" i="22"/>
  <c r="AG38" i="22"/>
  <c r="AG60" i="22"/>
  <c r="AG41" i="22"/>
  <c r="AG55" i="22"/>
  <c r="AG51" i="22"/>
  <c r="AG93" i="22"/>
  <c r="AF86" i="22"/>
  <c r="AG67" i="22"/>
  <c r="AG90" i="22"/>
  <c r="AG66" i="22"/>
  <c r="E60" i="23"/>
  <c r="AF93" i="22"/>
  <c r="AF83" i="22"/>
  <c r="AF72" i="22"/>
  <c r="AG72" i="22"/>
  <c r="AF87" i="22"/>
  <c r="AG87" i="22"/>
  <c r="AF81" i="22"/>
  <c r="AF96" i="22"/>
  <c r="AG96" i="22"/>
  <c r="AF73" i="22"/>
  <c r="AG73" i="22"/>
  <c r="AF66" i="22"/>
  <c r="AG94" i="22"/>
  <c r="AG70" i="22"/>
  <c r="AF89" i="22"/>
  <c r="AG69" i="22"/>
  <c r="AG75" i="22"/>
  <c r="AF75" i="22"/>
  <c r="AG85" i="22"/>
  <c r="AG92" i="22"/>
  <c r="AF92" i="22"/>
  <c r="I55" i="23"/>
  <c r="H23" i="23"/>
  <c r="U43" i="23"/>
  <c r="T11" i="23"/>
  <c r="D29" i="23"/>
  <c r="M51" i="23"/>
  <c r="L19" i="23"/>
  <c r="AD34" i="23"/>
  <c r="AC2" i="23"/>
  <c r="F58" i="23"/>
  <c r="E26" i="23"/>
  <c r="J54" i="23"/>
  <c r="I22" i="23"/>
  <c r="K53" i="23"/>
  <c r="J21" i="23"/>
  <c r="AG7" i="21"/>
  <c r="AH1" i="21"/>
  <c r="AG30" i="21"/>
  <c r="AG21" i="21"/>
  <c r="AG31" i="21"/>
  <c r="AG5" i="21"/>
  <c r="AG6" i="21"/>
  <c r="AG27" i="21"/>
  <c r="AG28" i="21" s="1"/>
  <c r="Q47" i="23"/>
  <c r="P15" i="23"/>
  <c r="AA37" i="23"/>
  <c r="Z5" i="23"/>
  <c r="AB36" i="23"/>
  <c r="AA4" i="23"/>
  <c r="O49" i="23"/>
  <c r="N17" i="23"/>
  <c r="P48" i="23"/>
  <c r="O16" i="23"/>
  <c r="W41" i="23"/>
  <c r="V9" i="23"/>
  <c r="R46" i="23"/>
  <c r="Q14" i="23"/>
  <c r="AC35" i="23"/>
  <c r="AB3" i="23"/>
  <c r="V42" i="23"/>
  <c r="U10" i="23"/>
  <c r="T44" i="23"/>
  <c r="S12" i="23"/>
  <c r="F59" i="23"/>
  <c r="Z38" i="23"/>
  <c r="Y6" i="23"/>
  <c r="Y39" i="23"/>
  <c r="X7" i="23"/>
  <c r="N50" i="23"/>
  <c r="M18" i="23"/>
  <c r="X40" i="23"/>
  <c r="W8" i="23"/>
  <c r="S45" i="23"/>
  <c r="R13" i="23"/>
  <c r="L52" i="23"/>
  <c r="K20" i="23"/>
  <c r="H56" i="23"/>
  <c r="G24" i="23"/>
  <c r="AF28" i="21"/>
  <c r="AF9" i="21"/>
  <c r="G57" i="23"/>
  <c r="F25" i="23"/>
  <c r="E28" i="23"/>
  <c r="AG76" i="22" l="1"/>
  <c r="AG95" i="22"/>
  <c r="AH59" i="22"/>
  <c r="AH91" i="22" s="1"/>
  <c r="AH57" i="22"/>
  <c r="AH89" i="22" s="1"/>
  <c r="AH44" i="22"/>
  <c r="AH76" i="22" s="1"/>
  <c r="AI1" i="22"/>
  <c r="AH64" i="22"/>
  <c r="AH55" i="22"/>
  <c r="AH40" i="22"/>
  <c r="AH53" i="22"/>
  <c r="AH85" i="22" s="1"/>
  <c r="AH60" i="22"/>
  <c r="AH92" i="22" s="1"/>
  <c r="AH51" i="22"/>
  <c r="AH36" i="22"/>
  <c r="AH68" i="22" s="1"/>
  <c r="AH38" i="22"/>
  <c r="AH70" i="22" s="1"/>
  <c r="AH56" i="22"/>
  <c r="AH47" i="22"/>
  <c r="AH45" i="22"/>
  <c r="AH41" i="22"/>
  <c r="AH54" i="22"/>
  <c r="AH86" i="22" s="1"/>
  <c r="AH43" i="22"/>
  <c r="AH75" i="22" s="1"/>
  <c r="AH42" i="22"/>
  <c r="AH34" i="22"/>
  <c r="AH62" i="22"/>
  <c r="AH50" i="22"/>
  <c r="AH39" i="22"/>
  <c r="AH35" i="22"/>
  <c r="AH67" i="22" s="1"/>
  <c r="AH58" i="22"/>
  <c r="AH46" i="22"/>
  <c r="AH78" i="22" s="1"/>
  <c r="AH52" i="22"/>
  <c r="AH84" i="22" s="1"/>
  <c r="AH49" i="22"/>
  <c r="AH63" i="22"/>
  <c r="AH95" i="22" s="1"/>
  <c r="AH61" i="22"/>
  <c r="AH48" i="22"/>
  <c r="AH37" i="22"/>
  <c r="AH81" i="22"/>
  <c r="AH66" i="22"/>
  <c r="AG88" i="22"/>
  <c r="AH88" i="22"/>
  <c r="AG74" i="22"/>
  <c r="AH74" i="22"/>
  <c r="AH94" i="22"/>
  <c r="AG81" i="22"/>
  <c r="AH83" i="22"/>
  <c r="AG91" i="22"/>
  <c r="AG80" i="22"/>
  <c r="AH80" i="22"/>
  <c r="AH77" i="22"/>
  <c r="AG68" i="22"/>
  <c r="AH87" i="22"/>
  <c r="AH96" i="22"/>
  <c r="AG77" i="22"/>
  <c r="AH73" i="22"/>
  <c r="AH72" i="22"/>
  <c r="AH71" i="22"/>
  <c r="AG79" i="22"/>
  <c r="AG83" i="22"/>
  <c r="AH93" i="22"/>
  <c r="AG78" i="22"/>
  <c r="AG71" i="22"/>
  <c r="H24" i="23"/>
  <c r="I56" i="23"/>
  <c r="O50" i="23"/>
  <c r="N18" i="23"/>
  <c r="AH30" i="21"/>
  <c r="AH5" i="21"/>
  <c r="AH8" i="21" s="1"/>
  <c r="AH31" i="21"/>
  <c r="AH7" i="21"/>
  <c r="AH20" i="21"/>
  <c r="AH6" i="21"/>
  <c r="AI1" i="21"/>
  <c r="AH27" i="21"/>
  <c r="AH28" i="21" s="1"/>
  <c r="N51" i="23"/>
  <c r="M19" i="23"/>
  <c r="T45" i="23"/>
  <c r="S13" i="23"/>
  <c r="M52" i="23"/>
  <c r="L20" i="23"/>
  <c r="X41" i="23"/>
  <c r="W9" i="23"/>
  <c r="AB37" i="23"/>
  <c r="AA5" i="23"/>
  <c r="AH10" i="21"/>
  <c r="Z39" i="23"/>
  <c r="Y7" i="23"/>
  <c r="AA38" i="23"/>
  <c r="Z6" i="23"/>
  <c r="Q48" i="23"/>
  <c r="P16" i="23"/>
  <c r="L53" i="23"/>
  <c r="K21" i="23"/>
  <c r="G58" i="23"/>
  <c r="F26" i="23"/>
  <c r="V43" i="23"/>
  <c r="U11" i="23"/>
  <c r="AG9" i="21"/>
  <c r="H57" i="23"/>
  <c r="G25" i="23"/>
  <c r="AD35" i="23"/>
  <c r="AC3" i="23"/>
  <c r="P49" i="23"/>
  <c r="O17" i="23"/>
  <c r="AG10" i="21"/>
  <c r="K54" i="23"/>
  <c r="J22" i="23"/>
  <c r="AE34" i="23"/>
  <c r="AD2" i="23"/>
  <c r="F27" i="23"/>
  <c r="AF66" i="23"/>
  <c r="AE67" i="23" s="1"/>
  <c r="AD68" i="23" s="1"/>
  <c r="AC69" i="23" s="1"/>
  <c r="AB70" i="23" s="1"/>
  <c r="AA71" i="23" s="1"/>
  <c r="Z72" i="23" s="1"/>
  <c r="Y73" i="23" s="1"/>
  <c r="X74" i="23" s="1"/>
  <c r="W75" i="23" s="1"/>
  <c r="V76" i="23" s="1"/>
  <c r="U77" i="23" s="1"/>
  <c r="T78" i="23" s="1"/>
  <c r="S79" i="23" s="1"/>
  <c r="R80" i="23" s="1"/>
  <c r="Q81" i="23" s="1"/>
  <c r="P82" i="23" s="1"/>
  <c r="O83" i="23" s="1"/>
  <c r="N84" i="23" s="1"/>
  <c r="M85" i="23" s="1"/>
  <c r="L86" i="23" s="1"/>
  <c r="K87" i="23" s="1"/>
  <c r="J88" i="23" s="1"/>
  <c r="I89" i="23" s="1"/>
  <c r="H90" i="23" s="1"/>
  <c r="G91" i="23" s="1"/>
  <c r="F92" i="23" s="1"/>
  <c r="AF32" i="21"/>
  <c r="AF36" i="21" s="1"/>
  <c r="Y40" i="23"/>
  <c r="X8" i="23"/>
  <c r="U44" i="23"/>
  <c r="T12" i="23"/>
  <c r="W42" i="23"/>
  <c r="V10" i="23"/>
  <c r="AG8" i="21"/>
  <c r="J55" i="23"/>
  <c r="I23" i="23"/>
  <c r="S46" i="23"/>
  <c r="R14" i="23"/>
  <c r="AC36" i="23"/>
  <c r="AB4" i="23"/>
  <c r="R47" i="23"/>
  <c r="Q15" i="23"/>
  <c r="AH90" i="22" l="1"/>
  <c r="AH69" i="22"/>
  <c r="AI62" i="22"/>
  <c r="AI94" i="22" s="1"/>
  <c r="AI46" i="22"/>
  <c r="AI52" i="22"/>
  <c r="AI41" i="22"/>
  <c r="AI73" i="22" s="1"/>
  <c r="AI58" i="22"/>
  <c r="AI90" i="22" s="1"/>
  <c r="AI61" i="22"/>
  <c r="AI93" i="22" s="1"/>
  <c r="AI48" i="22"/>
  <c r="AI80" i="22" s="1"/>
  <c r="AI37" i="22"/>
  <c r="AI69" i="22" s="1"/>
  <c r="AI51" i="22"/>
  <c r="AI83" i="22" s="1"/>
  <c r="AI45" i="22"/>
  <c r="AI77" i="22" s="1"/>
  <c r="AI63" i="22"/>
  <c r="AI57" i="22"/>
  <c r="AI44" i="22"/>
  <c r="AI42" i="22"/>
  <c r="AI74" i="22" s="1"/>
  <c r="AI64" i="22"/>
  <c r="AI96" i="22" s="1"/>
  <c r="AI56" i="22"/>
  <c r="AI88" i="22" s="1"/>
  <c r="AI47" i="22"/>
  <c r="AI79" i="22" s="1"/>
  <c r="AJ1" i="22"/>
  <c r="AI50" i="22"/>
  <c r="AI59" i="22"/>
  <c r="AI91" i="22" s="1"/>
  <c r="AI55" i="22"/>
  <c r="AI87" i="22" s="1"/>
  <c r="AI40" i="22"/>
  <c r="AI72" i="22" s="1"/>
  <c r="AI35" i="22"/>
  <c r="AI67" i="22" s="1"/>
  <c r="AI36" i="22"/>
  <c r="AI68" i="22" s="1"/>
  <c r="AI60" i="22"/>
  <c r="AI53" i="22"/>
  <c r="AI39" i="22"/>
  <c r="AI71" i="22" s="1"/>
  <c r="AI54" i="22"/>
  <c r="AI86" i="22" s="1"/>
  <c r="AI43" i="22"/>
  <c r="AI75" i="22" s="1"/>
  <c r="AI49" i="22"/>
  <c r="AI81" i="22" s="1"/>
  <c r="AI38" i="22"/>
  <c r="AI70" i="22" s="1"/>
  <c r="AI34" i="22"/>
  <c r="AI66" i="22" s="1"/>
  <c r="AI89" i="22"/>
  <c r="AH82" i="22"/>
  <c r="AH79" i="22"/>
  <c r="AI76" i="22"/>
  <c r="K55" i="23"/>
  <c r="J23" i="23"/>
  <c r="X42" i="23"/>
  <c r="W10" i="23"/>
  <c r="AG66" i="23"/>
  <c r="AF67" i="23" s="1"/>
  <c r="AE68" i="23" s="1"/>
  <c r="AD69" i="23" s="1"/>
  <c r="AC70" i="23" s="1"/>
  <c r="AB71" i="23" s="1"/>
  <c r="AA72" i="23" s="1"/>
  <c r="Z73" i="23" s="1"/>
  <c r="Y74" i="23" s="1"/>
  <c r="X75" i="23" s="1"/>
  <c r="W76" i="23" s="1"/>
  <c r="V77" i="23" s="1"/>
  <c r="U78" i="23" s="1"/>
  <c r="T79" i="23" s="1"/>
  <c r="S80" i="23" s="1"/>
  <c r="R81" i="23" s="1"/>
  <c r="Q82" i="23" s="1"/>
  <c r="P83" i="23" s="1"/>
  <c r="O84" i="23" s="1"/>
  <c r="N85" i="23" s="1"/>
  <c r="M86" i="23" s="1"/>
  <c r="L87" i="23" s="1"/>
  <c r="K88" i="23" s="1"/>
  <c r="J89" i="23" s="1"/>
  <c r="I90" i="23" s="1"/>
  <c r="H91" i="23" s="1"/>
  <c r="G92" i="23" s="1"/>
  <c r="F93" i="23" s="1"/>
  <c r="E94" i="23" s="1"/>
  <c r="D95" i="23" s="1"/>
  <c r="D63" i="23" s="1"/>
  <c r="AG32" i="21"/>
  <c r="AG36" i="21" s="1"/>
  <c r="M53" i="23"/>
  <c r="L21" i="23"/>
  <c r="R48" i="23"/>
  <c r="Q16" i="23"/>
  <c r="Y41" i="23"/>
  <c r="X9" i="23"/>
  <c r="O51" i="23"/>
  <c r="N19" i="23"/>
  <c r="L54" i="23"/>
  <c r="K22" i="23"/>
  <c r="Q49" i="23"/>
  <c r="P17" i="23"/>
  <c r="AB38" i="23"/>
  <c r="AA6" i="23"/>
  <c r="P50" i="23"/>
  <c r="O18" i="23"/>
  <c r="V44" i="23"/>
  <c r="U12" i="23"/>
  <c r="AD36" i="23"/>
  <c r="AC4" i="23"/>
  <c r="Z40" i="23"/>
  <c r="Y8" i="23"/>
  <c r="G59" i="23"/>
  <c r="AE35" i="23"/>
  <c r="AD3" i="23"/>
  <c r="W43" i="23"/>
  <c r="V11" i="23"/>
  <c r="N52" i="23"/>
  <c r="M20" i="23"/>
  <c r="AI30" i="21"/>
  <c r="AI27" i="21"/>
  <c r="AI31" i="21"/>
  <c r="AI5" i="21"/>
  <c r="AI6" i="21"/>
  <c r="AJ1" i="21"/>
  <c r="AI7" i="21"/>
  <c r="AI9" i="21"/>
  <c r="J56" i="23"/>
  <c r="I24" i="23"/>
  <c r="E93" i="23"/>
  <c r="F60" i="23"/>
  <c r="AA39" i="23"/>
  <c r="Z7" i="23"/>
  <c r="T46" i="23"/>
  <c r="S14" i="23"/>
  <c r="S47" i="23"/>
  <c r="R15" i="23"/>
  <c r="AF34" i="23"/>
  <c r="AE2" i="23"/>
  <c r="I57" i="23"/>
  <c r="H25" i="23"/>
  <c r="H58" i="23"/>
  <c r="G26" i="23"/>
  <c r="U45" i="23"/>
  <c r="T13" i="23"/>
  <c r="AI10" i="21"/>
  <c r="AH9" i="21"/>
  <c r="AC37" i="23"/>
  <c r="AB5" i="23"/>
  <c r="AI78" i="22" l="1"/>
  <c r="AI84" i="22"/>
  <c r="AI92" i="22"/>
  <c r="AI95" i="22"/>
  <c r="AI85" i="22"/>
  <c r="AJ61" i="22"/>
  <c r="AJ93" i="22" s="1"/>
  <c r="AJ44" i="22"/>
  <c r="AJ76" i="22" s="1"/>
  <c r="AK1" i="22"/>
  <c r="AJ34" i="22"/>
  <c r="AJ66" i="22" s="1"/>
  <c r="AJ57" i="22"/>
  <c r="AJ89" i="22" s="1"/>
  <c r="AJ40" i="22"/>
  <c r="AJ72" i="22" s="1"/>
  <c r="AJ62" i="22"/>
  <c r="AJ94" i="22" s="1"/>
  <c r="AJ42" i="22"/>
  <c r="AJ74" i="22" s="1"/>
  <c r="AJ58" i="22"/>
  <c r="AJ90" i="22" s="1"/>
  <c r="AJ36" i="22"/>
  <c r="AJ68" i="22" s="1"/>
  <c r="AJ46" i="22"/>
  <c r="AJ78" i="22" s="1"/>
  <c r="AJ35" i="22"/>
  <c r="AJ67" i="22" s="1"/>
  <c r="AJ59" i="22"/>
  <c r="AJ91" i="22" s="1"/>
  <c r="AJ49" i="22"/>
  <c r="AJ81" i="22" s="1"/>
  <c r="AJ47" i="22"/>
  <c r="AJ79" i="22" s="1"/>
  <c r="AJ60" i="22"/>
  <c r="AJ41" i="22"/>
  <c r="AJ73" i="22" s="1"/>
  <c r="AJ37" i="22"/>
  <c r="AJ64" i="22"/>
  <c r="AJ96" i="22" s="1"/>
  <c r="AJ54" i="22"/>
  <c r="AJ86" i="22" s="1"/>
  <c r="AJ43" i="22"/>
  <c r="AJ75" i="22" s="1"/>
  <c r="AJ48" i="22"/>
  <c r="AJ51" i="22"/>
  <c r="AJ52" i="22"/>
  <c r="AJ84" i="22" s="1"/>
  <c r="AJ39" i="22"/>
  <c r="AJ63" i="22"/>
  <c r="AJ95" i="22" s="1"/>
  <c r="AJ55" i="22"/>
  <c r="AJ53" i="22"/>
  <c r="AJ85" i="22" s="1"/>
  <c r="AJ38" i="22"/>
  <c r="AJ70" i="22" s="1"/>
  <c r="AJ50" i="22"/>
  <c r="AJ82" i="22" s="1"/>
  <c r="AJ45" i="22"/>
  <c r="AJ77" i="22" s="1"/>
  <c r="AJ56" i="22"/>
  <c r="AI82" i="22"/>
  <c r="O52" i="23"/>
  <c r="N20" i="23"/>
  <c r="N53" i="23"/>
  <c r="M21" i="23"/>
  <c r="T47" i="23"/>
  <c r="S15" i="23"/>
  <c r="V45" i="23"/>
  <c r="U13" i="23"/>
  <c r="I58" i="23"/>
  <c r="H26" i="23"/>
  <c r="U46" i="23"/>
  <c r="T14" i="23"/>
  <c r="K56" i="23"/>
  <c r="J24" i="23"/>
  <c r="AA40" i="23"/>
  <c r="Z8" i="23"/>
  <c r="W44" i="23"/>
  <c r="V12" i="23"/>
  <c r="Z41" i="23"/>
  <c r="Y9" i="23"/>
  <c r="Y42" i="23"/>
  <c r="X10" i="23"/>
  <c r="AC38" i="23"/>
  <c r="AB6" i="23"/>
  <c r="D31" i="23"/>
  <c r="J57" i="23"/>
  <c r="I25" i="23"/>
  <c r="AI66" i="23"/>
  <c r="AH67" i="23" s="1"/>
  <c r="AG68" i="23" s="1"/>
  <c r="AF69" i="23" s="1"/>
  <c r="AE70" i="23" s="1"/>
  <c r="AD71" i="23" s="1"/>
  <c r="AC72" i="23" s="1"/>
  <c r="AB73" i="23" s="1"/>
  <c r="AA74" i="23" s="1"/>
  <c r="Z75" i="23" s="1"/>
  <c r="Y76" i="23" s="1"/>
  <c r="X77" i="23" s="1"/>
  <c r="W78" i="23" s="1"/>
  <c r="V79" i="23" s="1"/>
  <c r="U80" i="23" s="1"/>
  <c r="T81" i="23" s="1"/>
  <c r="S82" i="23" s="1"/>
  <c r="R83" i="23" s="1"/>
  <c r="Q84" i="23" s="1"/>
  <c r="P85" i="23" s="1"/>
  <c r="O86" i="23" s="1"/>
  <c r="N87" i="23" s="1"/>
  <c r="M88" i="23" s="1"/>
  <c r="L89" i="23" s="1"/>
  <c r="K90" i="23" s="1"/>
  <c r="J91" i="23" s="1"/>
  <c r="I92" i="23" s="1"/>
  <c r="H93" i="23" s="1"/>
  <c r="G94" i="23" s="1"/>
  <c r="F95" i="23" s="1"/>
  <c r="E96" i="23" s="1"/>
  <c r="AI32" i="21"/>
  <c r="AI36" i="21" s="1"/>
  <c r="AE36" i="23"/>
  <c r="AD4" i="23"/>
  <c r="R49" i="23"/>
  <c r="Q17" i="23"/>
  <c r="L55" i="23"/>
  <c r="K23" i="23"/>
  <c r="AD37" i="23"/>
  <c r="AC5" i="23"/>
  <c r="AB39" i="23"/>
  <c r="AA7" i="23"/>
  <c r="X43" i="23"/>
  <c r="W11" i="23"/>
  <c r="AI8" i="21"/>
  <c r="Q50" i="23"/>
  <c r="P18" i="23"/>
  <c r="M54" i="23"/>
  <c r="L22" i="23"/>
  <c r="G60" i="23"/>
  <c r="F28" i="23"/>
  <c r="AF35" i="23"/>
  <c r="AE3" i="23"/>
  <c r="S48" i="23"/>
  <c r="R16" i="23"/>
  <c r="AH66" i="23"/>
  <c r="AH32" i="21"/>
  <c r="AH36" i="21" s="1"/>
  <c r="AG34" i="23"/>
  <c r="AF2" i="23"/>
  <c r="D94" i="23"/>
  <c r="D62" i="23" s="1"/>
  <c r="E61" i="23"/>
  <c r="AJ31" i="21"/>
  <c r="AJ6" i="21"/>
  <c r="AJ9" i="21" s="1"/>
  <c r="AJ30" i="21"/>
  <c r="AK1" i="21"/>
  <c r="AJ27" i="21"/>
  <c r="AJ28" i="21" s="1"/>
  <c r="AJ7" i="21"/>
  <c r="AJ5" i="21"/>
  <c r="AJ8" i="21" s="1"/>
  <c r="H59" i="23"/>
  <c r="G27" i="23"/>
  <c r="AI28" i="21"/>
  <c r="P51" i="23"/>
  <c r="O19" i="23"/>
  <c r="AJ71" i="22" l="1"/>
  <c r="AJ80" i="22"/>
  <c r="AJ83" i="22"/>
  <c r="AJ87" i="22"/>
  <c r="AK64" i="22"/>
  <c r="AK43" i="22"/>
  <c r="AK75" i="22" s="1"/>
  <c r="AK45" i="22"/>
  <c r="AK77" i="22" s="1"/>
  <c r="AK38" i="22"/>
  <c r="AK40" i="22"/>
  <c r="AK72" i="22" s="1"/>
  <c r="AK55" i="22"/>
  <c r="AK87" i="22" s="1"/>
  <c r="AK35" i="22"/>
  <c r="AK67" i="22" s="1"/>
  <c r="AK53" i="22"/>
  <c r="AK59" i="22"/>
  <c r="AK49" i="22"/>
  <c r="AK60" i="22"/>
  <c r="AK52" i="22"/>
  <c r="AK84" i="22" s="1"/>
  <c r="AK41" i="22"/>
  <c r="AK58" i="22"/>
  <c r="AL1" i="22"/>
  <c r="AK50" i="22"/>
  <c r="AK82" i="22" s="1"/>
  <c r="AK63" i="22"/>
  <c r="AK95" i="22" s="1"/>
  <c r="AK46" i="22"/>
  <c r="AK42" i="22"/>
  <c r="AK74" i="22" s="1"/>
  <c r="AK56" i="22"/>
  <c r="AK48" i="22"/>
  <c r="AK37" i="22"/>
  <c r="AK39" i="22"/>
  <c r="AK71" i="22" s="1"/>
  <c r="AK54" i="22"/>
  <c r="AK36" i="22"/>
  <c r="AK68" i="22" s="1"/>
  <c r="AK61" i="22"/>
  <c r="AK93" i="22" s="1"/>
  <c r="AK44" i="22"/>
  <c r="AK62" i="22"/>
  <c r="AK34" i="22"/>
  <c r="AK66" i="22" s="1"/>
  <c r="AK57" i="22"/>
  <c r="AK51" i="22"/>
  <c r="AK83" i="22" s="1"/>
  <c r="AK47" i="22"/>
  <c r="AK79" i="22" s="1"/>
  <c r="AJ92" i="22"/>
  <c r="AJ69" i="22"/>
  <c r="AJ88" i="22"/>
  <c r="AJ66" i="23"/>
  <c r="AI67" i="23" s="1"/>
  <c r="AH68" i="23" s="1"/>
  <c r="AG69" i="23" s="1"/>
  <c r="AF70" i="23" s="1"/>
  <c r="AE71" i="23" s="1"/>
  <c r="AD72" i="23" s="1"/>
  <c r="AC73" i="23" s="1"/>
  <c r="AB74" i="23" s="1"/>
  <c r="AA75" i="23" s="1"/>
  <c r="Z76" i="23" s="1"/>
  <c r="Y77" i="23" s="1"/>
  <c r="X78" i="23" s="1"/>
  <c r="W79" i="23" s="1"/>
  <c r="V80" i="23" s="1"/>
  <c r="U81" i="23" s="1"/>
  <c r="T82" i="23" s="1"/>
  <c r="S83" i="23" s="1"/>
  <c r="R84" i="23" s="1"/>
  <c r="Q85" i="23" s="1"/>
  <c r="P86" i="23" s="1"/>
  <c r="O87" i="23" s="1"/>
  <c r="N88" i="23" s="1"/>
  <c r="M89" i="23" s="1"/>
  <c r="L90" i="23" s="1"/>
  <c r="K91" i="23" s="1"/>
  <c r="J92" i="23" s="1"/>
  <c r="I93" i="23" s="1"/>
  <c r="H94" i="23" s="1"/>
  <c r="G95" i="23" s="1"/>
  <c r="F96" i="23" s="1"/>
  <c r="AJ32" i="21"/>
  <c r="AJ36" i="21" s="1"/>
  <c r="AG67" i="23"/>
  <c r="M22" i="23"/>
  <c r="AD5" i="23"/>
  <c r="AA8" i="23"/>
  <c r="U14" i="23"/>
  <c r="X11" i="23"/>
  <c r="J25" i="23"/>
  <c r="Y10" i="23"/>
  <c r="AG35" i="23"/>
  <c r="AF3" i="23"/>
  <c r="Q18" i="23"/>
  <c r="T15" i="23"/>
  <c r="E62" i="23"/>
  <c r="D30" i="23"/>
  <c r="AK5" i="21"/>
  <c r="AK8" i="21" s="1"/>
  <c r="AK31" i="21"/>
  <c r="AK30" i="21"/>
  <c r="AL1" i="21"/>
  <c r="AK27" i="21"/>
  <c r="AK6" i="21"/>
  <c r="AK7" i="21"/>
  <c r="AB7" i="23"/>
  <c r="L23" i="23"/>
  <c r="Z9" i="23"/>
  <c r="K24" i="23"/>
  <c r="I26" i="23"/>
  <c r="AJ10" i="21"/>
  <c r="H27" i="23"/>
  <c r="R17" i="23"/>
  <c r="N21" i="23"/>
  <c r="F61" i="23"/>
  <c r="E29" i="23"/>
  <c r="P19" i="23"/>
  <c r="AK9" i="21"/>
  <c r="AH34" i="23"/>
  <c r="AG2" i="23"/>
  <c r="S16" i="23"/>
  <c r="AC6" i="23"/>
  <c r="W12" i="23"/>
  <c r="G28" i="23"/>
  <c r="AE4" i="23"/>
  <c r="V13" i="23"/>
  <c r="O20" i="23"/>
  <c r="AK89" i="22" l="1"/>
  <c r="AK76" i="22"/>
  <c r="AK88" i="22"/>
  <c r="AL56" i="22"/>
  <c r="AL53" i="22"/>
  <c r="AL50" i="22"/>
  <c r="AL47" i="22"/>
  <c r="AL55" i="22"/>
  <c r="AL34" i="22"/>
  <c r="AL61" i="22"/>
  <c r="AL49" i="22"/>
  <c r="AL46" i="22"/>
  <c r="AL40" i="22"/>
  <c r="AL72" i="22" s="1"/>
  <c r="AL52" i="22"/>
  <c r="AL39" i="22"/>
  <c r="AL59" i="22"/>
  <c r="AL60" i="22"/>
  <c r="AL43" i="22"/>
  <c r="AL57" i="22"/>
  <c r="AL45" i="22"/>
  <c r="AL77" i="22" s="1"/>
  <c r="AL42" i="22"/>
  <c r="AL74" i="22" s="1"/>
  <c r="AL35" i="22"/>
  <c r="AL58" i="22"/>
  <c r="AL90" i="22" s="1"/>
  <c r="AL37" i="22"/>
  <c r="AM1" i="22"/>
  <c r="AL44" i="22"/>
  <c r="AL76" i="22" s="1"/>
  <c r="AL62" i="22"/>
  <c r="AL41" i="22"/>
  <c r="AL38" i="22"/>
  <c r="AL51" i="22"/>
  <c r="AL36" i="22"/>
  <c r="AL68" i="22" s="1"/>
  <c r="AL63" i="22"/>
  <c r="AL64" i="22"/>
  <c r="AL96" i="22" s="1"/>
  <c r="AL48" i="22"/>
  <c r="AL54" i="22"/>
  <c r="AK73" i="22"/>
  <c r="AL73" i="22"/>
  <c r="AL94" i="22"/>
  <c r="AK94" i="22"/>
  <c r="AK78" i="22"/>
  <c r="AL78" i="22"/>
  <c r="AK81" i="22"/>
  <c r="AL81" i="22"/>
  <c r="AL75" i="22"/>
  <c r="AK90" i="22"/>
  <c r="AK69" i="22"/>
  <c r="AK70" i="22"/>
  <c r="AK91" i="22"/>
  <c r="AK96" i="22"/>
  <c r="AL67" i="22"/>
  <c r="AL80" i="22"/>
  <c r="AK86" i="22"/>
  <c r="AL86" i="22"/>
  <c r="AK85" i="22"/>
  <c r="AL85" i="22"/>
  <c r="AK80" i="22"/>
  <c r="AK92" i="22"/>
  <c r="F29" i="23"/>
  <c r="E30" i="23"/>
  <c r="AI34" i="23"/>
  <c r="AH2" i="23"/>
  <c r="AL31" i="21"/>
  <c r="AL7" i="21"/>
  <c r="AM1" i="21"/>
  <c r="AL30" i="21"/>
  <c r="AL6" i="21"/>
  <c r="AL9" i="21" s="1"/>
  <c r="AL5" i="21"/>
  <c r="AL27" i="21"/>
  <c r="AK66" i="23"/>
  <c r="AK32" i="21"/>
  <c r="AK36" i="21" s="1"/>
  <c r="AH35" i="23"/>
  <c r="AG3" i="23"/>
  <c r="AF68" i="23"/>
  <c r="AK28" i="21"/>
  <c r="AL10" i="21"/>
  <c r="AL8" i="21"/>
  <c r="AK10" i="21"/>
  <c r="AL92" i="22" l="1"/>
  <c r="AL84" i="22"/>
  <c r="AL88" i="22"/>
  <c r="AL87" i="22"/>
  <c r="AL71" i="22"/>
  <c r="AL82" i="22"/>
  <c r="AL66" i="22"/>
  <c r="AL95" i="22"/>
  <c r="AL83" i="22"/>
  <c r="AM57" i="22"/>
  <c r="AM89" i="22" s="1"/>
  <c r="AM45" i="22"/>
  <c r="AM77" i="22" s="1"/>
  <c r="AM42" i="22"/>
  <c r="AM40" i="22"/>
  <c r="AM72" i="22" s="1"/>
  <c r="AM64" i="22"/>
  <c r="AM96" i="22" s="1"/>
  <c r="AM44" i="22"/>
  <c r="AM62" i="22"/>
  <c r="AM94" i="22" s="1"/>
  <c r="AM41" i="22"/>
  <c r="AM73" i="22" s="1"/>
  <c r="AM38" i="22"/>
  <c r="AM35" i="22"/>
  <c r="AM48" i="22"/>
  <c r="AM80" i="22" s="1"/>
  <c r="AM43" i="22"/>
  <c r="AM56" i="22"/>
  <c r="AM88" i="22" s="1"/>
  <c r="AM39" i="22"/>
  <c r="AM71" i="22" s="1"/>
  <c r="AM61" i="22"/>
  <c r="AM46" i="22"/>
  <c r="AM78" i="22" s="1"/>
  <c r="AM58" i="22"/>
  <c r="AM37" i="22"/>
  <c r="AM69" i="22" s="1"/>
  <c r="AM55" i="22"/>
  <c r="AM87" i="22" s="1"/>
  <c r="AN1" i="22"/>
  <c r="AM59" i="22"/>
  <c r="AM91" i="22" s="1"/>
  <c r="AM54" i="22"/>
  <c r="AM86" i="22" s="1"/>
  <c r="AM53" i="22"/>
  <c r="AM49" i="22"/>
  <c r="AM81" i="22" s="1"/>
  <c r="AM34" i="22"/>
  <c r="AM66" i="22" s="1"/>
  <c r="AM52" i="22"/>
  <c r="AM84" i="22" s="1"/>
  <c r="AM63" i="22"/>
  <c r="AM51" i="22"/>
  <c r="AM83" i="22" s="1"/>
  <c r="AM36" i="22"/>
  <c r="AM47" i="22"/>
  <c r="AM79" i="22" s="1"/>
  <c r="AM60" i="22"/>
  <c r="AM92" i="22" s="1"/>
  <c r="AM50" i="22"/>
  <c r="AM82" i="22" s="1"/>
  <c r="AL69" i="22"/>
  <c r="AM90" i="22"/>
  <c r="AM67" i="22"/>
  <c r="AL91" i="22"/>
  <c r="AM85" i="22"/>
  <c r="AL79" i="22"/>
  <c r="AL70" i="22"/>
  <c r="AM76" i="22"/>
  <c r="AL93" i="22"/>
  <c r="AM93" i="22"/>
  <c r="AL89" i="22"/>
  <c r="AM31" i="21"/>
  <c r="AM6" i="21"/>
  <c r="AM30" i="21"/>
  <c r="AN1" i="21"/>
  <c r="AM7" i="21"/>
  <c r="AM10" i="21" s="1"/>
  <c r="AM5" i="21"/>
  <c r="AM27" i="21"/>
  <c r="AI35" i="23"/>
  <c r="AH3" i="23"/>
  <c r="AM28" i="21"/>
  <c r="AL66" i="23"/>
  <c r="AK67" i="23" s="1"/>
  <c r="AJ68" i="23" s="1"/>
  <c r="AI69" i="23" s="1"/>
  <c r="AH70" i="23" s="1"/>
  <c r="AG71" i="23" s="1"/>
  <c r="AF72" i="23" s="1"/>
  <c r="AE73" i="23" s="1"/>
  <c r="AD74" i="23" s="1"/>
  <c r="AC75" i="23" s="1"/>
  <c r="AB76" i="23" s="1"/>
  <c r="AA77" i="23" s="1"/>
  <c r="Z78" i="23" s="1"/>
  <c r="Y79" i="23" s="1"/>
  <c r="X80" i="23" s="1"/>
  <c r="W81" i="23" s="1"/>
  <c r="V82" i="23" s="1"/>
  <c r="U83" i="23" s="1"/>
  <c r="T84" i="23" s="1"/>
  <c r="S85" i="23" s="1"/>
  <c r="R86" i="23" s="1"/>
  <c r="Q87" i="23" s="1"/>
  <c r="P88" i="23" s="1"/>
  <c r="O89" i="23" s="1"/>
  <c r="N90" i="23" s="1"/>
  <c r="M91" i="23" s="1"/>
  <c r="L92" i="23" s="1"/>
  <c r="K93" i="23" s="1"/>
  <c r="J94" i="23" s="1"/>
  <c r="I95" i="23" s="1"/>
  <c r="H96" i="23" s="1"/>
  <c r="AL32" i="21"/>
  <c r="AL36" i="21" s="1"/>
  <c r="AE69" i="23"/>
  <c r="AF36" i="23"/>
  <c r="AM8" i="21"/>
  <c r="AL28" i="21"/>
  <c r="AJ34" i="23"/>
  <c r="AI2" i="23"/>
  <c r="AJ67" i="23"/>
  <c r="AM75" i="22" l="1"/>
  <c r="AM95" i="22"/>
  <c r="AM68" i="22"/>
  <c r="AN64" i="22"/>
  <c r="AN96" i="22" s="1"/>
  <c r="AN42" i="22"/>
  <c r="AN52" i="22"/>
  <c r="AN48" i="22"/>
  <c r="AN53" i="22"/>
  <c r="AN37" i="22"/>
  <c r="AN69" i="22" s="1"/>
  <c r="AN55" i="22"/>
  <c r="AN54" i="22"/>
  <c r="AN86" i="22" s="1"/>
  <c r="AO1" i="22"/>
  <c r="AN44" i="22"/>
  <c r="AN38" i="22"/>
  <c r="AN70" i="22" s="1"/>
  <c r="AN36" i="22"/>
  <c r="AN68" i="22" s="1"/>
  <c r="AN45" i="22"/>
  <c r="AN60" i="22"/>
  <c r="AN35" i="22"/>
  <c r="AN67" i="22" s="1"/>
  <c r="AN58" i="22"/>
  <c r="AN90" i="22" s="1"/>
  <c r="AN47" i="22"/>
  <c r="AN79" i="22" s="1"/>
  <c r="AN43" i="22"/>
  <c r="AN75" i="22" s="1"/>
  <c r="AN46" i="22"/>
  <c r="AN78" i="22" s="1"/>
  <c r="AN61" i="22"/>
  <c r="AN93" i="22" s="1"/>
  <c r="AN49" i="22"/>
  <c r="AN56" i="22"/>
  <c r="AN34" i="22"/>
  <c r="AN57" i="22"/>
  <c r="AN40" i="22"/>
  <c r="AN62" i="22"/>
  <c r="AN51" i="22"/>
  <c r="AN63" i="22"/>
  <c r="AN95" i="22" s="1"/>
  <c r="AN50" i="22"/>
  <c r="AN82" i="22" s="1"/>
  <c r="AN41" i="22"/>
  <c r="AN73" i="22" s="1"/>
  <c r="AN59" i="22"/>
  <c r="AN39" i="22"/>
  <c r="AN71" i="22" s="1"/>
  <c r="AM74" i="22"/>
  <c r="AN74" i="22"/>
  <c r="AN83" i="22"/>
  <c r="AM70" i="22"/>
  <c r="AI68" i="23"/>
  <c r="AJ35" i="23"/>
  <c r="AI3" i="23"/>
  <c r="AD70" i="23"/>
  <c r="AE37" i="23"/>
  <c r="AK34" i="23"/>
  <c r="AJ2" i="23"/>
  <c r="AM9" i="21"/>
  <c r="AN30" i="21"/>
  <c r="AN6" i="21"/>
  <c r="AN9" i="21" s="1"/>
  <c r="AO1" i="21"/>
  <c r="AN7" i="21"/>
  <c r="AN5" i="21"/>
  <c r="AN31" i="21"/>
  <c r="AN27" i="21"/>
  <c r="AN28" i="21" s="1"/>
  <c r="AG36" i="23"/>
  <c r="AF4" i="23"/>
  <c r="AN80" i="22" l="1"/>
  <c r="AN84" i="22"/>
  <c r="AN77" i="22"/>
  <c r="AN76" i="22"/>
  <c r="AN66" i="22"/>
  <c r="AN85" i="22"/>
  <c r="AN72" i="22"/>
  <c r="AO53" i="22"/>
  <c r="AO38" i="22"/>
  <c r="AO70" i="22" s="1"/>
  <c r="AO48" i="22"/>
  <c r="AO80" i="22" s="1"/>
  <c r="AO36" i="22"/>
  <c r="AO58" i="22"/>
  <c r="AO50" i="22"/>
  <c r="AO39" i="22"/>
  <c r="AO42" i="22"/>
  <c r="AO74" i="22" s="1"/>
  <c r="AO61" i="22"/>
  <c r="AO93" i="22" s="1"/>
  <c r="AO49" i="22"/>
  <c r="AO56" i="22"/>
  <c r="AO44" i="22"/>
  <c r="AO76" i="22" s="1"/>
  <c r="AO60" i="22"/>
  <c r="AO37" i="22"/>
  <c r="AO69" i="22" s="1"/>
  <c r="AO54" i="22"/>
  <c r="AO34" i="22"/>
  <c r="AO66" i="22" s="1"/>
  <c r="AO63" i="22"/>
  <c r="AO35" i="22"/>
  <c r="AO67" i="22" s="1"/>
  <c r="AO59" i="22"/>
  <c r="AP1" i="22"/>
  <c r="AO64" i="22"/>
  <c r="AO52" i="22"/>
  <c r="AO84" i="22" s="1"/>
  <c r="AO57" i="22"/>
  <c r="AO45" i="22"/>
  <c r="AO55" i="22"/>
  <c r="AO40" i="22"/>
  <c r="AO62" i="22"/>
  <c r="AO94" i="22" s="1"/>
  <c r="AO51" i="22"/>
  <c r="AO83" i="22" s="1"/>
  <c r="AO47" i="22"/>
  <c r="AO43" i="22"/>
  <c r="AO75" i="22" s="1"/>
  <c r="AO46" i="22"/>
  <c r="AO41" i="22"/>
  <c r="AO96" i="22"/>
  <c r="AN91" i="22"/>
  <c r="AO91" i="22"/>
  <c r="AN87" i="22"/>
  <c r="AN92" i="22"/>
  <c r="AO92" i="22"/>
  <c r="AN81" i="22"/>
  <c r="AO82" i="22"/>
  <c r="AN88" i="22"/>
  <c r="AN89" i="22"/>
  <c r="AO89" i="22"/>
  <c r="AO90" i="22"/>
  <c r="AN94" i="22"/>
  <c r="AN66" i="23"/>
  <c r="AM67" i="23" s="1"/>
  <c r="AL68" i="23" s="1"/>
  <c r="AK69" i="23" s="1"/>
  <c r="AJ70" i="23" s="1"/>
  <c r="AI71" i="23" s="1"/>
  <c r="AH72" i="23" s="1"/>
  <c r="AG73" i="23" s="1"/>
  <c r="AF74" i="23" s="1"/>
  <c r="AE75" i="23" s="1"/>
  <c r="AD76" i="23" s="1"/>
  <c r="AC77" i="23" s="1"/>
  <c r="AB78" i="23" s="1"/>
  <c r="AA79" i="23" s="1"/>
  <c r="Z80" i="23" s="1"/>
  <c r="Y81" i="23" s="1"/>
  <c r="X82" i="23" s="1"/>
  <c r="W83" i="23" s="1"/>
  <c r="V84" i="23" s="1"/>
  <c r="U85" i="23" s="1"/>
  <c r="T86" i="23" s="1"/>
  <c r="S87" i="23" s="1"/>
  <c r="R88" i="23" s="1"/>
  <c r="Q89" i="23" s="1"/>
  <c r="P90" i="23" s="1"/>
  <c r="O91" i="23" s="1"/>
  <c r="N92" i="23" s="1"/>
  <c r="M93" i="23" s="1"/>
  <c r="L94" i="23" s="1"/>
  <c r="K95" i="23" s="1"/>
  <c r="J96" i="23" s="1"/>
  <c r="AN32" i="21"/>
  <c r="AN36" i="21" s="1"/>
  <c r="AH36" i="23"/>
  <c r="AG4" i="23"/>
  <c r="AF37" i="23"/>
  <c r="AE5" i="23"/>
  <c r="AC71" i="23"/>
  <c r="AD38" i="23"/>
  <c r="AK35" i="23"/>
  <c r="AJ3" i="23"/>
  <c r="AN10" i="21"/>
  <c r="AH69" i="23"/>
  <c r="AM66" i="23"/>
  <c r="AM32" i="21"/>
  <c r="AM36" i="21" s="1"/>
  <c r="AO7" i="21"/>
  <c r="AO10" i="21" s="1"/>
  <c r="AP1" i="21"/>
  <c r="AO30" i="21"/>
  <c r="AO6" i="21"/>
  <c r="AO5" i="21"/>
  <c r="AO31" i="21"/>
  <c r="AO27" i="21"/>
  <c r="AO28" i="21"/>
  <c r="AL34" i="23"/>
  <c r="AK2" i="23"/>
  <c r="AN8" i="21"/>
  <c r="AO81" i="22" l="1"/>
  <c r="AO95" i="22"/>
  <c r="AO73" i="22"/>
  <c r="AO78" i="22"/>
  <c r="AO86" i="22"/>
  <c r="AO71" i="22"/>
  <c r="AO85" i="22"/>
  <c r="AO72" i="22"/>
  <c r="AO87" i="22"/>
  <c r="AO79" i="22"/>
  <c r="AP59" i="22"/>
  <c r="AP46" i="22"/>
  <c r="AP44" i="22"/>
  <c r="AQ1" i="22"/>
  <c r="AP43" i="22"/>
  <c r="AP35" i="22"/>
  <c r="AP58" i="22"/>
  <c r="AP52" i="22"/>
  <c r="AP84" i="22" s="1"/>
  <c r="AP38" i="22"/>
  <c r="AP64" i="22"/>
  <c r="AP55" i="22"/>
  <c r="AP87" i="22" s="1"/>
  <c r="AP40" i="22"/>
  <c r="AP72" i="22" s="1"/>
  <c r="AP41" i="22"/>
  <c r="AP73" i="22" s="1"/>
  <c r="AP61" i="22"/>
  <c r="AP93" i="22" s="1"/>
  <c r="AP49" i="22"/>
  <c r="AP62" i="22"/>
  <c r="AP39" i="22"/>
  <c r="AP71" i="22" s="1"/>
  <c r="AP54" i="22"/>
  <c r="AP86" i="22" s="1"/>
  <c r="AP53" i="22"/>
  <c r="AP85" i="22" s="1"/>
  <c r="AP63" i="22"/>
  <c r="AP95" i="22" s="1"/>
  <c r="AP48" i="22"/>
  <c r="AP60" i="22"/>
  <c r="AP51" i="22"/>
  <c r="AP83" i="22" s="1"/>
  <c r="AP36" i="22"/>
  <c r="AP34" i="22"/>
  <c r="AP66" i="22" s="1"/>
  <c r="AP57" i="22"/>
  <c r="AP50" i="22"/>
  <c r="AP82" i="22" s="1"/>
  <c r="AP56" i="22"/>
  <c r="AP47" i="22"/>
  <c r="AP79" i="22" s="1"/>
  <c r="AP45" i="22"/>
  <c r="AP77" i="22" s="1"/>
  <c r="AP37" i="22"/>
  <c r="AP69" i="22" s="1"/>
  <c r="AP42" i="22"/>
  <c r="AP76" i="22"/>
  <c r="AO68" i="22"/>
  <c r="AO77" i="22"/>
  <c r="AP70" i="22"/>
  <c r="AP91" i="22"/>
  <c r="AP88" i="22"/>
  <c r="AO88" i="22"/>
  <c r="AK3" i="23"/>
  <c r="AG37" i="23"/>
  <c r="AF5" i="23"/>
  <c r="AE38" i="23"/>
  <c r="AD6" i="23"/>
  <c r="AG70" i="23"/>
  <c r="AB72" i="23"/>
  <c r="AC39" i="23"/>
  <c r="AI36" i="23"/>
  <c r="AH4" i="23"/>
  <c r="AO9" i="21"/>
  <c r="AO8" i="21"/>
  <c r="AP30" i="21"/>
  <c r="AP5" i="21"/>
  <c r="AP31" i="21"/>
  <c r="AP6" i="21"/>
  <c r="AP7" i="21"/>
  <c r="AQ1" i="21"/>
  <c r="AP27" i="21"/>
  <c r="AL67" i="23"/>
  <c r="AL35" i="23" s="1"/>
  <c r="AM34" i="23"/>
  <c r="AL2" i="23"/>
  <c r="AP28" i="21"/>
  <c r="AQ64" i="22" l="1"/>
  <c r="AQ47" i="22"/>
  <c r="AQ53" i="22"/>
  <c r="AQ36" i="22"/>
  <c r="AQ68" i="22" s="1"/>
  <c r="AQ51" i="22"/>
  <c r="AQ60" i="22"/>
  <c r="AQ92" i="22" s="1"/>
  <c r="AQ43" i="22"/>
  <c r="AQ75" i="22" s="1"/>
  <c r="AQ49" i="22"/>
  <c r="AQ81" i="22" s="1"/>
  <c r="AQ42" i="22"/>
  <c r="AQ74" i="22" s="1"/>
  <c r="AQ39" i="22"/>
  <c r="AQ34" i="22"/>
  <c r="AQ66" i="22" s="1"/>
  <c r="AQ59" i="22"/>
  <c r="AQ40" i="22"/>
  <c r="AQ72" i="22" s="1"/>
  <c r="AQ57" i="22"/>
  <c r="AQ89" i="22" s="1"/>
  <c r="AQ45" i="22"/>
  <c r="AQ77" i="22" s="1"/>
  <c r="AQ54" i="22"/>
  <c r="AQ86" i="22" s="1"/>
  <c r="AQ56" i="22"/>
  <c r="AQ88" i="22" s="1"/>
  <c r="AQ41" i="22"/>
  <c r="AQ73" i="22" s="1"/>
  <c r="AQ61" i="22"/>
  <c r="AQ93" i="22" s="1"/>
  <c r="AQ58" i="22"/>
  <c r="AQ90" i="22" s="1"/>
  <c r="AQ48" i="22"/>
  <c r="AQ80" i="22" s="1"/>
  <c r="AR1" i="22"/>
  <c r="AQ62" i="22"/>
  <c r="AQ94" i="22" s="1"/>
  <c r="AQ50" i="22"/>
  <c r="AQ82" i="22" s="1"/>
  <c r="AQ52" i="22"/>
  <c r="AQ84" i="22" s="1"/>
  <c r="AQ37" i="22"/>
  <c r="AQ69" i="22" s="1"/>
  <c r="AQ46" i="22"/>
  <c r="AQ35" i="22"/>
  <c r="AQ63" i="22"/>
  <c r="AQ95" i="22" s="1"/>
  <c r="AQ55" i="22"/>
  <c r="AQ87" i="22" s="1"/>
  <c r="AQ44" i="22"/>
  <c r="AQ76" i="22" s="1"/>
  <c r="AQ38" i="22"/>
  <c r="AQ70" i="22" s="1"/>
  <c r="AP90" i="22"/>
  <c r="AP75" i="22"/>
  <c r="AP68" i="22"/>
  <c r="AQ85" i="22"/>
  <c r="AP92" i="22"/>
  <c r="AQ96" i="22"/>
  <c r="AQ78" i="22"/>
  <c r="AP96" i="22"/>
  <c r="AP89" i="22"/>
  <c r="AP94" i="22"/>
  <c r="AQ67" i="22"/>
  <c r="AP67" i="22"/>
  <c r="AQ79" i="22"/>
  <c r="AP80" i="22"/>
  <c r="AQ71" i="22"/>
  <c r="AQ91" i="22"/>
  <c r="AP74" i="22"/>
  <c r="AP78" i="22"/>
  <c r="AP81" i="22"/>
  <c r="AM35" i="23"/>
  <c r="AL3" i="23"/>
  <c r="AF71" i="23"/>
  <c r="AP10" i="21"/>
  <c r="AO66" i="23"/>
  <c r="AO32" i="21"/>
  <c r="AO36" i="21" s="1"/>
  <c r="AK68" i="23"/>
  <c r="AP8" i="21"/>
  <c r="AF38" i="23"/>
  <c r="AE6" i="23"/>
  <c r="AN34" i="23"/>
  <c r="AM2" i="23"/>
  <c r="AD39" i="23"/>
  <c r="AC7" i="23"/>
  <c r="AP9" i="21"/>
  <c r="AQ30" i="21"/>
  <c r="AQ27" i="21"/>
  <c r="AQ28" i="21" s="1"/>
  <c r="AQ31" i="21"/>
  <c r="AQ7" i="21"/>
  <c r="AQ10" i="21" s="1"/>
  <c r="AQ5" i="21"/>
  <c r="AQ8" i="21" s="1"/>
  <c r="AQ6" i="21"/>
  <c r="AQ9" i="21" s="1"/>
  <c r="AR1" i="21"/>
  <c r="AJ36" i="23"/>
  <c r="AI4" i="23"/>
  <c r="AA73" i="23"/>
  <c r="AB40" i="23"/>
  <c r="AH37" i="23"/>
  <c r="AG5" i="23"/>
  <c r="AQ83" i="22" l="1"/>
  <c r="AR61" i="22"/>
  <c r="AR44" i="22"/>
  <c r="AR76" i="22" s="1"/>
  <c r="AR37" i="22"/>
  <c r="AR69" i="22" s="1"/>
  <c r="AR42" i="22"/>
  <c r="AR57" i="22"/>
  <c r="AR89" i="22" s="1"/>
  <c r="AR40" i="22"/>
  <c r="AR34" i="22"/>
  <c r="AR64" i="22"/>
  <c r="AR39" i="22"/>
  <c r="AR71" i="22" s="1"/>
  <c r="AR48" i="22"/>
  <c r="AR58" i="22"/>
  <c r="AR46" i="22"/>
  <c r="AR78" i="22" s="1"/>
  <c r="AR43" i="22"/>
  <c r="AR75" i="22" s="1"/>
  <c r="AR54" i="22"/>
  <c r="AR86" i="22" s="1"/>
  <c r="AR55" i="22"/>
  <c r="AR87" i="22" s="1"/>
  <c r="AR36" i="22"/>
  <c r="AR38" i="22"/>
  <c r="AR70" i="22" s="1"/>
  <c r="AR35" i="22"/>
  <c r="AR67" i="22" s="1"/>
  <c r="AR59" i="22"/>
  <c r="AR91" i="22" s="1"/>
  <c r="AR47" i="22"/>
  <c r="AR63" i="22"/>
  <c r="AR95" i="22" s="1"/>
  <c r="AR51" i="22"/>
  <c r="AR62" i="22"/>
  <c r="AS1" i="22"/>
  <c r="AR53" i="22"/>
  <c r="AR85" i="22" s="1"/>
  <c r="AR49" i="22"/>
  <c r="AR81" i="22" s="1"/>
  <c r="AR41" i="22"/>
  <c r="AR60" i="22"/>
  <c r="AR52" i="22"/>
  <c r="AR84" i="22" s="1"/>
  <c r="AR45" i="22"/>
  <c r="AR77" i="22" s="1"/>
  <c r="AR50" i="22"/>
  <c r="AR56" i="22"/>
  <c r="AQ66" i="23"/>
  <c r="AP67" i="23" s="1"/>
  <c r="AO68" i="23" s="1"/>
  <c r="AN69" i="23" s="1"/>
  <c r="AM70" i="23" s="1"/>
  <c r="AL71" i="23" s="1"/>
  <c r="AK72" i="23" s="1"/>
  <c r="AJ73" i="23" s="1"/>
  <c r="AI74" i="23" s="1"/>
  <c r="AH75" i="23" s="1"/>
  <c r="AG76" i="23" s="1"/>
  <c r="AF77" i="23" s="1"/>
  <c r="AE78" i="23" s="1"/>
  <c r="AD79" i="23" s="1"/>
  <c r="AC80" i="23" s="1"/>
  <c r="AB81" i="23" s="1"/>
  <c r="AA82" i="23" s="1"/>
  <c r="Z83" i="23" s="1"/>
  <c r="Y84" i="23" s="1"/>
  <c r="X85" i="23" s="1"/>
  <c r="W86" i="23" s="1"/>
  <c r="V87" i="23" s="1"/>
  <c r="U88" i="23" s="1"/>
  <c r="T89" i="23" s="1"/>
  <c r="S90" i="23" s="1"/>
  <c r="R91" i="23" s="1"/>
  <c r="Q92" i="23" s="1"/>
  <c r="P93" i="23" s="1"/>
  <c r="O94" i="23" s="1"/>
  <c r="N95" i="23" s="1"/>
  <c r="M96" i="23" s="1"/>
  <c r="AQ32" i="21"/>
  <c r="AQ36" i="21" s="1"/>
  <c r="AN67" i="23"/>
  <c r="AE72" i="23"/>
  <c r="AK36" i="23"/>
  <c r="AJ4" i="23"/>
  <c r="AJ69" i="23"/>
  <c r="AC40" i="23"/>
  <c r="AB8" i="23"/>
  <c r="AE39" i="23"/>
  <c r="AD7" i="23"/>
  <c r="AR31" i="21"/>
  <c r="AR6" i="21"/>
  <c r="AR9" i="21" s="1"/>
  <c r="AR7" i="21"/>
  <c r="AR10" i="21" s="1"/>
  <c r="AR27" i="21"/>
  <c r="AR5" i="21"/>
  <c r="AR8" i="21" s="1"/>
  <c r="AR30" i="21"/>
  <c r="AS1" i="21"/>
  <c r="AN35" i="23"/>
  <c r="AM3" i="23"/>
  <c r="AI37" i="23"/>
  <c r="AH5" i="23"/>
  <c r="AO34" i="23"/>
  <c r="AN2" i="23"/>
  <c r="Z74" i="23"/>
  <c r="AA41" i="23"/>
  <c r="AP66" i="23"/>
  <c r="AO67" i="23" s="1"/>
  <c r="AN68" i="23" s="1"/>
  <c r="AM69" i="23" s="1"/>
  <c r="AL70" i="23" s="1"/>
  <c r="AK71" i="23" s="1"/>
  <c r="AJ72" i="23" s="1"/>
  <c r="AI73" i="23" s="1"/>
  <c r="AH74" i="23" s="1"/>
  <c r="AG75" i="23" s="1"/>
  <c r="AF76" i="23" s="1"/>
  <c r="AE77" i="23" s="1"/>
  <c r="AD78" i="23" s="1"/>
  <c r="AC79" i="23" s="1"/>
  <c r="AB80" i="23" s="1"/>
  <c r="AA81" i="23" s="1"/>
  <c r="Z82" i="23" s="1"/>
  <c r="Y83" i="23" s="1"/>
  <c r="X84" i="23" s="1"/>
  <c r="W85" i="23" s="1"/>
  <c r="V86" i="23" s="1"/>
  <c r="U87" i="23" s="1"/>
  <c r="T88" i="23" s="1"/>
  <c r="S89" i="23" s="1"/>
  <c r="R90" i="23" s="1"/>
  <c r="Q91" i="23" s="1"/>
  <c r="P92" i="23" s="1"/>
  <c r="O93" i="23" s="1"/>
  <c r="N94" i="23" s="1"/>
  <c r="M95" i="23" s="1"/>
  <c r="L96" i="23" s="1"/>
  <c r="AP32" i="21"/>
  <c r="AP36" i="21" s="1"/>
  <c r="AG38" i="23"/>
  <c r="AF6" i="23"/>
  <c r="AR93" i="22" l="1"/>
  <c r="AR88" i="22"/>
  <c r="AS59" i="22"/>
  <c r="AS91" i="22" s="1"/>
  <c r="AS47" i="22"/>
  <c r="AS79" i="22" s="1"/>
  <c r="AS53" i="22"/>
  <c r="AS46" i="22"/>
  <c r="AS78" i="22" s="1"/>
  <c r="AS55" i="22"/>
  <c r="AS87" i="22" s="1"/>
  <c r="AS63" i="22"/>
  <c r="AS64" i="22"/>
  <c r="AS43" i="22"/>
  <c r="AS75" i="22" s="1"/>
  <c r="AS49" i="22"/>
  <c r="AS81" i="22" s="1"/>
  <c r="AS42" i="22"/>
  <c r="AS74" i="22" s="1"/>
  <c r="AS57" i="22"/>
  <c r="AS36" i="22"/>
  <c r="AS60" i="22"/>
  <c r="AS52" i="22"/>
  <c r="AS84" i="22" s="1"/>
  <c r="AS45" i="22"/>
  <c r="AS38" i="22"/>
  <c r="AS70" i="22" s="1"/>
  <c r="AS40" i="22"/>
  <c r="AS54" i="22"/>
  <c r="AS62" i="22"/>
  <c r="AS56" i="22"/>
  <c r="AS48" i="22"/>
  <c r="AS41" i="22"/>
  <c r="AS39" i="22"/>
  <c r="AS58" i="22"/>
  <c r="AS35" i="22"/>
  <c r="AS50" i="22"/>
  <c r="AS82" i="22" s="1"/>
  <c r="AS61" i="22"/>
  <c r="AS44" i="22"/>
  <c r="AS37" i="22"/>
  <c r="AS69" i="22" s="1"/>
  <c r="AS34" i="22"/>
  <c r="AT1" i="22"/>
  <c r="AS51" i="22"/>
  <c r="AS83" i="22" s="1"/>
  <c r="AR68" i="22"/>
  <c r="AS68" i="22"/>
  <c r="AR96" i="22"/>
  <c r="AS96" i="22"/>
  <c r="AS71" i="22"/>
  <c r="AS95" i="22"/>
  <c r="AR83" i="22"/>
  <c r="AR92" i="22"/>
  <c r="AS92" i="22"/>
  <c r="AR79" i="22"/>
  <c r="AR74" i="22"/>
  <c r="AR94" i="22"/>
  <c r="AS94" i="22"/>
  <c r="AS77" i="22"/>
  <c r="AR73" i="22"/>
  <c r="AS73" i="22"/>
  <c r="AR90" i="22"/>
  <c r="AR82" i="22"/>
  <c r="AS66" i="22"/>
  <c r="AR66" i="22"/>
  <c r="AR72" i="22"/>
  <c r="AS72" i="22"/>
  <c r="AR80" i="22"/>
  <c r="AS80" i="22"/>
  <c r="AO35" i="23"/>
  <c r="AN3" i="23"/>
  <c r="AB41" i="23"/>
  <c r="AA9" i="23"/>
  <c r="AP34" i="23"/>
  <c r="AO2" i="23"/>
  <c r="AR28" i="21"/>
  <c r="AD40" i="23"/>
  <c r="AC8" i="23"/>
  <c r="Y75" i="23"/>
  <c r="Z42" i="23"/>
  <c r="AJ37" i="23"/>
  <c r="AI5" i="23"/>
  <c r="AL36" i="23"/>
  <c r="AK4" i="23"/>
  <c r="AM68" i="23"/>
  <c r="AH38" i="23"/>
  <c r="AG6" i="23"/>
  <c r="AS5" i="21"/>
  <c r="AS31" i="21"/>
  <c r="AS27" i="21"/>
  <c r="AS28" i="21" s="1"/>
  <c r="AT1" i="21"/>
  <c r="AS7" i="21"/>
  <c r="AS6" i="21"/>
  <c r="AS30" i="21"/>
  <c r="AD73" i="23"/>
  <c r="AR66" i="23"/>
  <c r="AQ67" i="23" s="1"/>
  <c r="AP68" i="23" s="1"/>
  <c r="AO69" i="23" s="1"/>
  <c r="AN70" i="23" s="1"/>
  <c r="AM71" i="23" s="1"/>
  <c r="AL72" i="23" s="1"/>
  <c r="AK73" i="23" s="1"/>
  <c r="AJ74" i="23" s="1"/>
  <c r="AI75" i="23" s="1"/>
  <c r="AH76" i="23" s="1"/>
  <c r="AG77" i="23" s="1"/>
  <c r="AF78" i="23" s="1"/>
  <c r="AE79" i="23" s="1"/>
  <c r="AD80" i="23" s="1"/>
  <c r="AC81" i="23" s="1"/>
  <c r="AB82" i="23" s="1"/>
  <c r="AA83" i="23" s="1"/>
  <c r="Z84" i="23" s="1"/>
  <c r="Y85" i="23" s="1"/>
  <c r="X86" i="23" s="1"/>
  <c r="W87" i="23" s="1"/>
  <c r="V88" i="23" s="1"/>
  <c r="U89" i="23" s="1"/>
  <c r="T90" i="23" s="1"/>
  <c r="S91" i="23" s="1"/>
  <c r="R92" i="23" s="1"/>
  <c r="Q93" i="23" s="1"/>
  <c r="P94" i="23" s="1"/>
  <c r="O95" i="23" s="1"/>
  <c r="N96" i="23" s="1"/>
  <c r="AR32" i="21"/>
  <c r="AR36" i="21" s="1"/>
  <c r="AS8" i="21"/>
  <c r="AF39" i="23"/>
  <c r="AE7" i="23"/>
  <c r="AI70" i="23"/>
  <c r="AS89" i="22" l="1"/>
  <c r="AS85" i="22"/>
  <c r="AS67" i="22"/>
  <c r="AS76" i="22"/>
  <c r="AT61" i="22"/>
  <c r="AT93" i="22" s="1"/>
  <c r="AT59" i="22"/>
  <c r="AT91" i="22" s="1"/>
  <c r="AT46" i="22"/>
  <c r="AT78" i="22" s="1"/>
  <c r="AT47" i="22"/>
  <c r="AT53" i="22"/>
  <c r="AT85" i="22" s="1"/>
  <c r="AT51" i="22"/>
  <c r="AT52" i="22"/>
  <c r="AT84" i="22" s="1"/>
  <c r="AU1" i="22"/>
  <c r="AT48" i="22"/>
  <c r="AT37" i="22"/>
  <c r="AT69" i="22" s="1"/>
  <c r="AT56" i="22"/>
  <c r="AT88" i="22" s="1"/>
  <c r="AT57" i="22"/>
  <c r="AT89" i="22" s="1"/>
  <c r="AT42" i="22"/>
  <c r="AT74" i="22" s="1"/>
  <c r="AT40" i="22"/>
  <c r="AT72" i="22" s="1"/>
  <c r="AT50" i="22"/>
  <c r="AT82" i="22" s="1"/>
  <c r="AT62" i="22"/>
  <c r="AT94" i="22" s="1"/>
  <c r="AT49" i="22"/>
  <c r="AT38" i="22"/>
  <c r="AT35" i="22"/>
  <c r="AT67" i="22" s="1"/>
  <c r="AT63" i="22"/>
  <c r="AT95" i="22" s="1"/>
  <c r="AT34" i="22"/>
  <c r="AT66" i="22" s="1"/>
  <c r="AT58" i="22"/>
  <c r="AT90" i="22" s="1"/>
  <c r="AT45" i="22"/>
  <c r="AT39" i="22"/>
  <c r="AT71" i="22" s="1"/>
  <c r="AT55" i="22"/>
  <c r="AT87" i="22" s="1"/>
  <c r="AT41" i="22"/>
  <c r="AT64" i="22"/>
  <c r="AT96" i="22" s="1"/>
  <c r="AT43" i="22"/>
  <c r="AT60" i="22"/>
  <c r="AT92" i="22" s="1"/>
  <c r="AT44" i="22"/>
  <c r="AT76" i="22" s="1"/>
  <c r="AT54" i="22"/>
  <c r="AT86" i="22" s="1"/>
  <c r="AT36" i="22"/>
  <c r="AT68" i="22" s="1"/>
  <c r="AS88" i="22"/>
  <c r="AS86" i="22"/>
  <c r="AT83" i="22"/>
  <c r="AS90" i="22"/>
  <c r="AS93" i="22"/>
  <c r="AQ34" i="23"/>
  <c r="AP2" i="23"/>
  <c r="AM36" i="23"/>
  <c r="AL4" i="23"/>
  <c r="AH71" i="23"/>
  <c r="AI38" i="23"/>
  <c r="AH6" i="23"/>
  <c r="AC41" i="23"/>
  <c r="AB9" i="23"/>
  <c r="AG39" i="23"/>
  <c r="AF7" i="23"/>
  <c r="AC74" i="23"/>
  <c r="AT31" i="21"/>
  <c r="AT7" i="21"/>
  <c r="AU1" i="21"/>
  <c r="AT30" i="21"/>
  <c r="AT5" i="21"/>
  <c r="AT8" i="21" s="1"/>
  <c r="AT6" i="21"/>
  <c r="AT9" i="21" s="1"/>
  <c r="AT27" i="21"/>
  <c r="AS9" i="21"/>
  <c r="AP35" i="23"/>
  <c r="AO3" i="23"/>
  <c r="AL69" i="23"/>
  <c r="AK37" i="23"/>
  <c r="AJ5" i="23"/>
  <c r="AA42" i="23"/>
  <c r="Z10" i="23"/>
  <c r="AE40" i="23"/>
  <c r="AD8" i="23"/>
  <c r="AT28" i="21"/>
  <c r="X76" i="23"/>
  <c r="Y43" i="23"/>
  <c r="AS10" i="21"/>
  <c r="AT77" i="22" l="1"/>
  <c r="AT79" i="22"/>
  <c r="AT75" i="22"/>
  <c r="AT73" i="22"/>
  <c r="AT70" i="22"/>
  <c r="AT81" i="22"/>
  <c r="AT80" i="22"/>
  <c r="AU60" i="22"/>
  <c r="AU44" i="22"/>
  <c r="AU54" i="22"/>
  <c r="AU43" i="22"/>
  <c r="AU75" i="22" s="1"/>
  <c r="AU35" i="22"/>
  <c r="AU67" i="22" s="1"/>
  <c r="AU56" i="22"/>
  <c r="AU88" i="22" s="1"/>
  <c r="AU63" i="22"/>
  <c r="AU50" i="22"/>
  <c r="AU82" i="22" s="1"/>
  <c r="AU39" i="22"/>
  <c r="AU42" i="22"/>
  <c r="AU49" i="22"/>
  <c r="AU55" i="22"/>
  <c r="AU87" i="22" s="1"/>
  <c r="AU61" i="22"/>
  <c r="AU59" i="22"/>
  <c r="AU91" i="22" s="1"/>
  <c r="AU46" i="22"/>
  <c r="AU40" i="22"/>
  <c r="AU72" i="22" s="1"/>
  <c r="AU36" i="22"/>
  <c r="AU62" i="22"/>
  <c r="AU38" i="22"/>
  <c r="AU45" i="22"/>
  <c r="AU57" i="22"/>
  <c r="AU89" i="22" s="1"/>
  <c r="AU53" i="22"/>
  <c r="AU34" i="22"/>
  <c r="AU58" i="22"/>
  <c r="AU52" i="22"/>
  <c r="AU41" i="22"/>
  <c r="AU73" i="22" s="1"/>
  <c r="AU51" i="22"/>
  <c r="AU83" i="22" s="1"/>
  <c r="AV1" i="22"/>
  <c r="AU64" i="22"/>
  <c r="AU96" i="22" s="1"/>
  <c r="AU48" i="22"/>
  <c r="AU80" i="22" s="1"/>
  <c r="AU37" i="22"/>
  <c r="AU69" i="22" s="1"/>
  <c r="AU47" i="22"/>
  <c r="AU79" i="22" s="1"/>
  <c r="AT66" i="23"/>
  <c r="AS67" i="23" s="1"/>
  <c r="AR68" i="23" s="1"/>
  <c r="AQ69" i="23" s="1"/>
  <c r="AP70" i="23" s="1"/>
  <c r="AO71" i="23" s="1"/>
  <c r="AN72" i="23" s="1"/>
  <c r="AM73" i="23" s="1"/>
  <c r="AL74" i="23" s="1"/>
  <c r="AK75" i="23" s="1"/>
  <c r="AJ76" i="23" s="1"/>
  <c r="AI77" i="23" s="1"/>
  <c r="AH78" i="23" s="1"/>
  <c r="AG79" i="23" s="1"/>
  <c r="AF80" i="23" s="1"/>
  <c r="AE81" i="23" s="1"/>
  <c r="AD82" i="23" s="1"/>
  <c r="AC83" i="23" s="1"/>
  <c r="AB84" i="23" s="1"/>
  <c r="AA85" i="23" s="1"/>
  <c r="Z86" i="23" s="1"/>
  <c r="Y87" i="23" s="1"/>
  <c r="X88" i="23" s="1"/>
  <c r="W89" i="23" s="1"/>
  <c r="V90" i="23" s="1"/>
  <c r="U91" i="23" s="1"/>
  <c r="T92" i="23" s="1"/>
  <c r="S93" i="23" s="1"/>
  <c r="R94" i="23" s="1"/>
  <c r="Q95" i="23" s="1"/>
  <c r="P96" i="23" s="1"/>
  <c r="AT32" i="21"/>
  <c r="AT36" i="21" s="1"/>
  <c r="AH39" i="23"/>
  <c r="AG7" i="23"/>
  <c r="W77" i="23"/>
  <c r="X44" i="23"/>
  <c r="AU31" i="21"/>
  <c r="AU6" i="21"/>
  <c r="AU30" i="21"/>
  <c r="AU7" i="21"/>
  <c r="AU10" i="21" s="1"/>
  <c r="AU5" i="21"/>
  <c r="AV1" i="21"/>
  <c r="AU27" i="21"/>
  <c r="AU28" i="21" s="1"/>
  <c r="AB42" i="23"/>
  <c r="AA10" i="23"/>
  <c r="Z43" i="23"/>
  <c r="Y11" i="23"/>
  <c r="AL37" i="23"/>
  <c r="AK5" i="23"/>
  <c r="AD41" i="23"/>
  <c r="AC9" i="23"/>
  <c r="AT10" i="21"/>
  <c r="AU9" i="21"/>
  <c r="AK70" i="23"/>
  <c r="AQ35" i="23"/>
  <c r="AP3" i="23"/>
  <c r="AU8" i="21"/>
  <c r="AG72" i="23"/>
  <c r="AB75" i="23"/>
  <c r="AJ38" i="23"/>
  <c r="AI6" i="23"/>
  <c r="AS66" i="23"/>
  <c r="AR67" i="23" s="1"/>
  <c r="AQ68" i="23" s="1"/>
  <c r="AP69" i="23" s="1"/>
  <c r="AO70" i="23" s="1"/>
  <c r="AN71" i="23" s="1"/>
  <c r="AM72" i="23" s="1"/>
  <c r="AL73" i="23" s="1"/>
  <c r="AK74" i="23" s="1"/>
  <c r="AJ75" i="23" s="1"/>
  <c r="AI76" i="23" s="1"/>
  <c r="AH77" i="23" s="1"/>
  <c r="AG78" i="23" s="1"/>
  <c r="AF79" i="23" s="1"/>
  <c r="AE80" i="23" s="1"/>
  <c r="AD81" i="23" s="1"/>
  <c r="AC82" i="23" s="1"/>
  <c r="AB83" i="23" s="1"/>
  <c r="AA84" i="23" s="1"/>
  <c r="Z85" i="23" s="1"/>
  <c r="Y86" i="23" s="1"/>
  <c r="X87" i="23" s="1"/>
  <c r="W88" i="23" s="1"/>
  <c r="V89" i="23" s="1"/>
  <c r="U90" i="23" s="1"/>
  <c r="T91" i="23" s="1"/>
  <c r="S92" i="23" s="1"/>
  <c r="R93" i="23" s="1"/>
  <c r="Q94" i="23" s="1"/>
  <c r="P95" i="23" s="1"/>
  <c r="O96" i="23" s="1"/>
  <c r="AS32" i="21"/>
  <c r="AS36" i="21" s="1"/>
  <c r="AF40" i="23"/>
  <c r="AE8" i="23"/>
  <c r="AN36" i="23"/>
  <c r="AM4" i="23"/>
  <c r="AR34" i="23"/>
  <c r="AQ2" i="23"/>
  <c r="AU86" i="22" l="1"/>
  <c r="AU70" i="22"/>
  <c r="AV60" i="22"/>
  <c r="AV42" i="22"/>
  <c r="AV74" i="22" s="1"/>
  <c r="AV36" i="22"/>
  <c r="AV37" i="22"/>
  <c r="AV53" i="22"/>
  <c r="AV38" i="22"/>
  <c r="AV70" i="22" s="1"/>
  <c r="AV34" i="22"/>
  <c r="AV66" i="22" s="1"/>
  <c r="AV52" i="22"/>
  <c r="AV61" i="22"/>
  <c r="AV49" i="22"/>
  <c r="AV81" i="22" s="1"/>
  <c r="AV55" i="22"/>
  <c r="AV64" i="22"/>
  <c r="AV96" i="22" s="1"/>
  <c r="AV47" i="22"/>
  <c r="AV79" i="22" s="1"/>
  <c r="AV54" i="22"/>
  <c r="AV86" i="22" s="1"/>
  <c r="AW1" i="22"/>
  <c r="AV57" i="22"/>
  <c r="AV45" i="22"/>
  <c r="AV77" i="22" s="1"/>
  <c r="AV51" i="22"/>
  <c r="AV83" i="22" s="1"/>
  <c r="AV41" i="22"/>
  <c r="AV62" i="22"/>
  <c r="AV56" i="22"/>
  <c r="AV35" i="22"/>
  <c r="AV58" i="22"/>
  <c r="AV43" i="22"/>
  <c r="AV75" i="22" s="1"/>
  <c r="AV63" i="22"/>
  <c r="AV50" i="22"/>
  <c r="AV82" i="22" s="1"/>
  <c r="AV39" i="22"/>
  <c r="AV44" i="22"/>
  <c r="AV76" i="22" s="1"/>
  <c r="AV59" i="22"/>
  <c r="AV91" i="22" s="1"/>
  <c r="AV46" i="22"/>
  <c r="AV40" i="22"/>
  <c r="AV48" i="22"/>
  <c r="AV80" i="22" s="1"/>
  <c r="AV94" i="22"/>
  <c r="AU74" i="22"/>
  <c r="AU76" i="22"/>
  <c r="AU84" i="22"/>
  <c r="AU71" i="22"/>
  <c r="AV71" i="22"/>
  <c r="AU90" i="22"/>
  <c r="AU94" i="22"/>
  <c r="AU77" i="22"/>
  <c r="AV87" i="22"/>
  <c r="AU68" i="22"/>
  <c r="AV68" i="22"/>
  <c r="AU92" i="22"/>
  <c r="AV92" i="22"/>
  <c r="AU66" i="22"/>
  <c r="AU78" i="22"/>
  <c r="AV78" i="22"/>
  <c r="AU95" i="22"/>
  <c r="AV95" i="22"/>
  <c r="AV73" i="22"/>
  <c r="AU85" i="22"/>
  <c r="AV85" i="22"/>
  <c r="AV88" i="22"/>
  <c r="AU93" i="22"/>
  <c r="AV93" i="22"/>
  <c r="AV67" i="22"/>
  <c r="AU81" i="22"/>
  <c r="AA76" i="23"/>
  <c r="AU66" i="23"/>
  <c r="AT67" i="23" s="1"/>
  <c r="AS68" i="23" s="1"/>
  <c r="AR69" i="23" s="1"/>
  <c r="AQ70" i="23" s="1"/>
  <c r="AP71" i="23" s="1"/>
  <c r="AO72" i="23" s="1"/>
  <c r="AN73" i="23" s="1"/>
  <c r="AM74" i="23" s="1"/>
  <c r="AL75" i="23" s="1"/>
  <c r="AK76" i="23" s="1"/>
  <c r="AJ77" i="23" s="1"/>
  <c r="AI78" i="23" s="1"/>
  <c r="AH79" i="23" s="1"/>
  <c r="AG80" i="23" s="1"/>
  <c r="AF81" i="23" s="1"/>
  <c r="AE82" i="23" s="1"/>
  <c r="AD83" i="23" s="1"/>
  <c r="AC84" i="23" s="1"/>
  <c r="AB85" i="23" s="1"/>
  <c r="AA86" i="23" s="1"/>
  <c r="Z87" i="23" s="1"/>
  <c r="Y88" i="23" s="1"/>
  <c r="X89" i="23" s="1"/>
  <c r="W90" i="23" s="1"/>
  <c r="V91" i="23" s="1"/>
  <c r="U92" i="23" s="1"/>
  <c r="T93" i="23" s="1"/>
  <c r="S94" i="23" s="1"/>
  <c r="R95" i="23" s="1"/>
  <c r="Q96" i="23" s="1"/>
  <c r="AU32" i="21"/>
  <c r="AU36" i="21" s="1"/>
  <c r="AE41" i="23"/>
  <c r="AD9" i="23"/>
  <c r="AR35" i="23"/>
  <c r="AQ3" i="23"/>
  <c r="AC42" i="23"/>
  <c r="AB10" i="23"/>
  <c r="AJ71" i="23"/>
  <c r="AM37" i="23"/>
  <c r="AL5" i="23"/>
  <c r="AV30" i="21"/>
  <c r="AV5" i="21"/>
  <c r="AW1" i="21"/>
  <c r="AV6" i="21"/>
  <c r="AV31" i="21"/>
  <c r="AV7" i="21"/>
  <c r="AV27" i="21"/>
  <c r="AS34" i="23"/>
  <c r="AR2" i="23"/>
  <c r="AG40" i="23"/>
  <c r="AF8" i="23"/>
  <c r="AK38" i="23"/>
  <c r="AJ6" i="23"/>
  <c r="AV8" i="21"/>
  <c r="Y44" i="23"/>
  <c r="X12" i="23"/>
  <c r="AI39" i="23"/>
  <c r="AH7" i="23"/>
  <c r="AO36" i="23"/>
  <c r="AN4" i="23"/>
  <c r="AF73" i="23"/>
  <c r="AA43" i="23"/>
  <c r="Z11" i="23"/>
  <c r="AV10" i="21"/>
  <c r="V78" i="23"/>
  <c r="W45" i="23"/>
  <c r="AV84" i="22" l="1"/>
  <c r="AV89" i="22"/>
  <c r="AV72" i="22"/>
  <c r="AW63" i="22"/>
  <c r="AW46" i="22"/>
  <c r="AW78" i="22" s="1"/>
  <c r="AW64" i="22"/>
  <c r="AW35" i="22"/>
  <c r="AW59" i="22"/>
  <c r="AW42" i="22"/>
  <c r="AW52" i="22"/>
  <c r="AW60" i="22"/>
  <c r="AW56" i="22"/>
  <c r="AW88" i="22" s="1"/>
  <c r="AW47" i="22"/>
  <c r="AW36" i="22"/>
  <c r="AW68" i="22" s="1"/>
  <c r="AW53" i="22"/>
  <c r="AW38" i="22"/>
  <c r="AW70" i="22" s="1"/>
  <c r="AW48" i="22"/>
  <c r="AX1" i="22"/>
  <c r="AW49" i="22"/>
  <c r="AW55" i="22"/>
  <c r="AW87" i="22" s="1"/>
  <c r="AW44" i="22"/>
  <c r="AW39" i="22"/>
  <c r="AW37" i="22"/>
  <c r="AW61" i="22"/>
  <c r="AW93" i="22" s="1"/>
  <c r="AW45" i="22"/>
  <c r="AW77" i="22" s="1"/>
  <c r="AW51" i="22"/>
  <c r="AW83" i="22" s="1"/>
  <c r="AW40" i="22"/>
  <c r="AW72" i="22" s="1"/>
  <c r="AW57" i="22"/>
  <c r="AW89" i="22" s="1"/>
  <c r="AW58" i="22"/>
  <c r="AW90" i="22" s="1"/>
  <c r="AW41" i="22"/>
  <c r="AW62" i="22"/>
  <c r="AW54" i="22"/>
  <c r="AW43" i="22"/>
  <c r="AW34" i="22"/>
  <c r="AW66" i="22" s="1"/>
  <c r="AW50" i="22"/>
  <c r="AV69" i="22"/>
  <c r="AV90" i="22"/>
  <c r="X45" i="23"/>
  <c r="W13" i="23"/>
  <c r="AE74" i="23"/>
  <c r="AW7" i="21"/>
  <c r="AX1" i="21"/>
  <c r="AW30" i="21"/>
  <c r="AW6" i="21"/>
  <c r="AW31" i="21"/>
  <c r="AW5" i="21"/>
  <c r="AW27" i="21"/>
  <c r="AJ39" i="23"/>
  <c r="AI7" i="23"/>
  <c r="AL38" i="23"/>
  <c r="AK6" i="23"/>
  <c r="AW28" i="21"/>
  <c r="Z44" i="23"/>
  <c r="Y12" i="23"/>
  <c r="AH40" i="23"/>
  <c r="AG8" i="23"/>
  <c r="AW10" i="21"/>
  <c r="AS35" i="23"/>
  <c r="AR3" i="23"/>
  <c r="AB43" i="23"/>
  <c r="AA11" i="23"/>
  <c r="AN37" i="23"/>
  <c r="AM5" i="23"/>
  <c r="AV28" i="21"/>
  <c r="AF41" i="23"/>
  <c r="AE9" i="23"/>
  <c r="Z77" i="23"/>
  <c r="AD42" i="23"/>
  <c r="AC10" i="23"/>
  <c r="AP36" i="23"/>
  <c r="AO4" i="23"/>
  <c r="U79" i="23"/>
  <c r="V46" i="23"/>
  <c r="AT34" i="23"/>
  <c r="AS2" i="23"/>
  <c r="AW8" i="21"/>
  <c r="AI72" i="23"/>
  <c r="AV9" i="21"/>
  <c r="AW85" i="22" l="1"/>
  <c r="AW67" i="22"/>
  <c r="AW69" i="22"/>
  <c r="AW73" i="22"/>
  <c r="AW96" i="22"/>
  <c r="AW82" i="22"/>
  <c r="AW81" i="22"/>
  <c r="AW92" i="22"/>
  <c r="AW79" i="22"/>
  <c r="AX62" i="22"/>
  <c r="AX94" i="22" s="1"/>
  <c r="AX50" i="22"/>
  <c r="AX48" i="22"/>
  <c r="AX53" i="22"/>
  <c r="AX85" i="22" s="1"/>
  <c r="AX58" i="22"/>
  <c r="AX90" i="22" s="1"/>
  <c r="AX46" i="22"/>
  <c r="AX44" i="22"/>
  <c r="AX35" i="22"/>
  <c r="AX67" i="22" s="1"/>
  <c r="AX63" i="22"/>
  <c r="AX55" i="22"/>
  <c r="AX40" i="22"/>
  <c r="AX72" i="22" s="1"/>
  <c r="AY1" i="22"/>
  <c r="AX59" i="22"/>
  <c r="AX51" i="22"/>
  <c r="AX83" i="22" s="1"/>
  <c r="AX36" i="22"/>
  <c r="AX68" i="22" s="1"/>
  <c r="AX42" i="22"/>
  <c r="AX74" i="22" s="1"/>
  <c r="AX64" i="22"/>
  <c r="AX96" i="22" s="1"/>
  <c r="AX47" i="22"/>
  <c r="AX61" i="22"/>
  <c r="AX93" i="22" s="1"/>
  <c r="AX37" i="22"/>
  <c r="AX69" i="22" s="1"/>
  <c r="AX57" i="22"/>
  <c r="AX38" i="22"/>
  <c r="AX70" i="22" s="1"/>
  <c r="AX60" i="22"/>
  <c r="AX92" i="22" s="1"/>
  <c r="AX43" i="22"/>
  <c r="AX34" i="22"/>
  <c r="AX66" i="22" s="1"/>
  <c r="AX54" i="22"/>
  <c r="AX56" i="22"/>
  <c r="AX88" i="22" s="1"/>
  <c r="AX39" i="22"/>
  <c r="AX71" i="22" s="1"/>
  <c r="AX49" i="22"/>
  <c r="AX81" i="22" s="1"/>
  <c r="AX45" i="22"/>
  <c r="AX77" i="22" s="1"/>
  <c r="AX52" i="22"/>
  <c r="AX41" i="22"/>
  <c r="AX73" i="22" s="1"/>
  <c r="AX84" i="22"/>
  <c r="AW84" i="22"/>
  <c r="AX76" i="22"/>
  <c r="AW95" i="22"/>
  <c r="AX89" i="22"/>
  <c r="AW75" i="22"/>
  <c r="AX75" i="22"/>
  <c r="AX80" i="22"/>
  <c r="AW80" i="22"/>
  <c r="AW74" i="22"/>
  <c r="AX78" i="22"/>
  <c r="AW76" i="22"/>
  <c r="AW71" i="22"/>
  <c r="AW91" i="22"/>
  <c r="AX91" i="22"/>
  <c r="AW86" i="22"/>
  <c r="AW94" i="22"/>
  <c r="Y78" i="23"/>
  <c r="AH73" i="23"/>
  <c r="AO37" i="23"/>
  <c r="AN5" i="23"/>
  <c r="AC43" i="23"/>
  <c r="AB11" i="23"/>
  <c r="AD75" i="23"/>
  <c r="AI40" i="23"/>
  <c r="AH8" i="23"/>
  <c r="AQ36" i="23"/>
  <c r="AP4" i="23"/>
  <c r="AU34" i="23"/>
  <c r="AT2" i="23"/>
  <c r="AA44" i="23"/>
  <c r="Z12" i="23"/>
  <c r="AM38" i="23"/>
  <c r="AL6" i="23"/>
  <c r="AE42" i="23"/>
  <c r="AD10" i="23"/>
  <c r="AG41" i="23"/>
  <c r="AF9" i="23"/>
  <c r="W46" i="23"/>
  <c r="V14" i="23"/>
  <c r="AW9" i="21"/>
  <c r="AK39" i="23"/>
  <c r="AJ7" i="23"/>
  <c r="AX30" i="21"/>
  <c r="AX5" i="21"/>
  <c r="AX8" i="21" s="1"/>
  <c r="AX31" i="21"/>
  <c r="AX6" i="21"/>
  <c r="AY1" i="21"/>
  <c r="AX7" i="21"/>
  <c r="AX27" i="21"/>
  <c r="AX28" i="21" s="1"/>
  <c r="AV66" i="23"/>
  <c r="AU67" i="23" s="1"/>
  <c r="AT68" i="23" s="1"/>
  <c r="AS69" i="23" s="1"/>
  <c r="AR70" i="23" s="1"/>
  <c r="AQ71" i="23" s="1"/>
  <c r="AP72" i="23" s="1"/>
  <c r="AO73" i="23" s="1"/>
  <c r="AN74" i="23" s="1"/>
  <c r="AM75" i="23" s="1"/>
  <c r="AL76" i="23" s="1"/>
  <c r="AK77" i="23" s="1"/>
  <c r="AJ78" i="23" s="1"/>
  <c r="AI79" i="23" s="1"/>
  <c r="AH80" i="23" s="1"/>
  <c r="AG81" i="23" s="1"/>
  <c r="AF82" i="23" s="1"/>
  <c r="AE83" i="23" s="1"/>
  <c r="AD84" i="23" s="1"/>
  <c r="AC85" i="23" s="1"/>
  <c r="AB86" i="23" s="1"/>
  <c r="AA87" i="23" s="1"/>
  <c r="Z88" i="23" s="1"/>
  <c r="Y89" i="23" s="1"/>
  <c r="X90" i="23" s="1"/>
  <c r="W91" i="23" s="1"/>
  <c r="V92" i="23" s="1"/>
  <c r="U93" i="23" s="1"/>
  <c r="T94" i="23" s="1"/>
  <c r="S95" i="23" s="1"/>
  <c r="R96" i="23" s="1"/>
  <c r="AV32" i="21"/>
  <c r="AV36" i="21" s="1"/>
  <c r="T80" i="23"/>
  <c r="U47" i="23"/>
  <c r="AT35" i="23"/>
  <c r="AS3" i="23"/>
  <c r="Y45" i="23"/>
  <c r="X13" i="23"/>
  <c r="AX82" i="22" l="1"/>
  <c r="AX86" i="22"/>
  <c r="AX79" i="22"/>
  <c r="AX95" i="22"/>
  <c r="AY54" i="22"/>
  <c r="AY86" i="22" s="1"/>
  <c r="AY52" i="22"/>
  <c r="AY84" i="22" s="1"/>
  <c r="AY45" i="22"/>
  <c r="AY77" i="22" s="1"/>
  <c r="AY36" i="22"/>
  <c r="AY68" i="22" s="1"/>
  <c r="AZ1" i="22"/>
  <c r="AY42" i="22"/>
  <c r="AY74" i="22" s="1"/>
  <c r="AY62" i="22"/>
  <c r="AY94" i="22" s="1"/>
  <c r="AY50" i="22"/>
  <c r="AY82" i="22" s="1"/>
  <c r="AY48" i="22"/>
  <c r="AY80" i="22" s="1"/>
  <c r="AY41" i="22"/>
  <c r="AY59" i="22"/>
  <c r="AY91" i="22" s="1"/>
  <c r="AY64" i="22"/>
  <c r="AY96" i="22" s="1"/>
  <c r="AY38" i="22"/>
  <c r="AY70" i="22" s="1"/>
  <c r="AY58" i="22"/>
  <c r="AY90" i="22" s="1"/>
  <c r="AY46" i="22"/>
  <c r="AY44" i="22"/>
  <c r="AY76" i="22" s="1"/>
  <c r="AY37" i="22"/>
  <c r="AY51" i="22"/>
  <c r="AY83" i="22" s="1"/>
  <c r="AY47" i="22"/>
  <c r="AY79" i="22" s="1"/>
  <c r="AY63" i="22"/>
  <c r="AY95" i="22" s="1"/>
  <c r="AY55" i="22"/>
  <c r="AY87" i="22" s="1"/>
  <c r="AY40" i="22"/>
  <c r="AY35" i="22"/>
  <c r="AY67" i="22" s="1"/>
  <c r="AY61" i="22"/>
  <c r="AY93" i="22" s="1"/>
  <c r="AY57" i="22"/>
  <c r="AY56" i="22"/>
  <c r="AY88" i="22" s="1"/>
  <c r="AY49" i="22"/>
  <c r="AY81" i="22" s="1"/>
  <c r="AY60" i="22"/>
  <c r="AY43" i="22"/>
  <c r="AY75" i="22" s="1"/>
  <c r="AY53" i="22"/>
  <c r="AY85" i="22" s="1"/>
  <c r="AY34" i="22"/>
  <c r="AY39" i="22"/>
  <c r="AY71" i="22" s="1"/>
  <c r="AX87" i="22"/>
  <c r="AV34" i="23"/>
  <c r="AU2" i="23"/>
  <c r="AC76" i="23"/>
  <c r="AG74" i="23"/>
  <c r="AL39" i="23"/>
  <c r="AK7" i="23"/>
  <c r="AH41" i="23"/>
  <c r="AG9" i="23"/>
  <c r="AN38" i="23"/>
  <c r="AM6" i="23"/>
  <c r="V47" i="23"/>
  <c r="U15" i="23"/>
  <c r="AU35" i="23"/>
  <c r="AT3" i="23"/>
  <c r="AY30" i="21"/>
  <c r="AY27" i="21"/>
  <c r="AY31" i="21"/>
  <c r="AY6" i="21"/>
  <c r="AY7" i="21"/>
  <c r="AY10" i="21" s="1"/>
  <c r="AY5" i="21"/>
  <c r="AZ1" i="21"/>
  <c r="AY9" i="21"/>
  <c r="X46" i="23"/>
  <c r="W14" i="23"/>
  <c r="AF42" i="23"/>
  <c r="AE10" i="23"/>
  <c r="AX9" i="21"/>
  <c r="AD43" i="23"/>
  <c r="AC11" i="23"/>
  <c r="X79" i="23"/>
  <c r="AY28" i="21"/>
  <c r="S81" i="23"/>
  <c r="T48" i="23"/>
  <c r="AW66" i="23"/>
  <c r="AV67" i="23" s="1"/>
  <c r="AU68" i="23" s="1"/>
  <c r="AT69" i="23" s="1"/>
  <c r="AS70" i="23" s="1"/>
  <c r="AR71" i="23" s="1"/>
  <c r="AQ72" i="23" s="1"/>
  <c r="AP73" i="23" s="1"/>
  <c r="AO74" i="23" s="1"/>
  <c r="AN75" i="23" s="1"/>
  <c r="AM76" i="23" s="1"/>
  <c r="AL77" i="23" s="1"/>
  <c r="AK78" i="23" s="1"/>
  <c r="AJ79" i="23" s="1"/>
  <c r="AI80" i="23" s="1"/>
  <c r="AH81" i="23" s="1"/>
  <c r="AG82" i="23" s="1"/>
  <c r="AF83" i="23" s="1"/>
  <c r="AE84" i="23" s="1"/>
  <c r="AD85" i="23" s="1"/>
  <c r="AC86" i="23" s="1"/>
  <c r="AB87" i="23" s="1"/>
  <c r="AA88" i="23" s="1"/>
  <c r="Z89" i="23" s="1"/>
  <c r="Y90" i="23" s="1"/>
  <c r="X91" i="23" s="1"/>
  <c r="W92" i="23" s="1"/>
  <c r="V93" i="23" s="1"/>
  <c r="U94" i="23" s="1"/>
  <c r="T95" i="23" s="1"/>
  <c r="S96" i="23" s="1"/>
  <c r="AW32" i="21"/>
  <c r="AW36" i="21" s="1"/>
  <c r="AB44" i="23"/>
  <c r="AA12" i="23"/>
  <c r="Z45" i="23"/>
  <c r="Y13" i="23"/>
  <c r="AP37" i="23"/>
  <c r="AO5" i="23"/>
  <c r="AX10" i="21"/>
  <c r="AR36" i="23"/>
  <c r="AQ4" i="23"/>
  <c r="AJ40" i="23"/>
  <c r="AI8" i="23"/>
  <c r="AY72" i="22" l="1"/>
  <c r="AZ56" i="22"/>
  <c r="AZ52" i="22"/>
  <c r="AZ84" i="22" s="1"/>
  <c r="AZ45" i="22"/>
  <c r="AZ77" i="22" s="1"/>
  <c r="AZ38" i="22"/>
  <c r="AZ43" i="22"/>
  <c r="AZ75" i="22" s="1"/>
  <c r="AZ62" i="22"/>
  <c r="AZ94" i="22" s="1"/>
  <c r="AZ61" i="22"/>
  <c r="AZ93" i="22" s="1"/>
  <c r="AZ48" i="22"/>
  <c r="AZ41" i="22"/>
  <c r="AZ34" i="22"/>
  <c r="AZ42" i="22"/>
  <c r="AZ74" i="22" s="1"/>
  <c r="AZ64" i="22"/>
  <c r="AZ96" i="22" s="1"/>
  <c r="AZ57" i="22"/>
  <c r="AZ44" i="22"/>
  <c r="AZ37" i="22"/>
  <c r="AZ39" i="22"/>
  <c r="AZ58" i="22"/>
  <c r="AZ54" i="22"/>
  <c r="AZ86" i="22" s="1"/>
  <c r="AZ55" i="22"/>
  <c r="AZ40" i="22"/>
  <c r="AZ72" i="22" s="1"/>
  <c r="BA1" i="22"/>
  <c r="AZ35" i="22"/>
  <c r="AZ59" i="22"/>
  <c r="AZ91" i="22" s="1"/>
  <c r="AZ47" i="22"/>
  <c r="AZ79" i="22" s="1"/>
  <c r="AZ53" i="22"/>
  <c r="AZ85" i="22" s="1"/>
  <c r="AZ49" i="22"/>
  <c r="AZ81" i="22" s="1"/>
  <c r="AZ63" i="22"/>
  <c r="AZ95" i="22" s="1"/>
  <c r="AZ51" i="22"/>
  <c r="AZ83" i="22" s="1"/>
  <c r="AZ36" i="22"/>
  <c r="AZ68" i="22" s="1"/>
  <c r="AZ46" i="22"/>
  <c r="AZ50" i="22"/>
  <c r="AZ82" i="22" s="1"/>
  <c r="AZ60" i="22"/>
  <c r="AY92" i="22"/>
  <c r="AZ92" i="22"/>
  <c r="AY73" i="22"/>
  <c r="AY78" i="22"/>
  <c r="AZ87" i="22"/>
  <c r="AZ70" i="22"/>
  <c r="AY66" i="22"/>
  <c r="AY89" i="22"/>
  <c r="AZ89" i="22"/>
  <c r="AY69" i="22"/>
  <c r="U48" i="23"/>
  <c r="T16" i="23"/>
  <c r="AY66" i="23"/>
  <c r="AX67" i="23" s="1"/>
  <c r="AW68" i="23" s="1"/>
  <c r="AV69" i="23" s="1"/>
  <c r="AU70" i="23" s="1"/>
  <c r="AT71" i="23" s="1"/>
  <c r="AS72" i="23" s="1"/>
  <c r="AR73" i="23" s="1"/>
  <c r="AQ74" i="23" s="1"/>
  <c r="AP75" i="23" s="1"/>
  <c r="AO76" i="23" s="1"/>
  <c r="AN77" i="23" s="1"/>
  <c r="AM78" i="23" s="1"/>
  <c r="AL79" i="23" s="1"/>
  <c r="AK80" i="23" s="1"/>
  <c r="AJ81" i="23" s="1"/>
  <c r="AI82" i="23" s="1"/>
  <c r="AH83" i="23" s="1"/>
  <c r="AG84" i="23" s="1"/>
  <c r="AF85" i="23" s="1"/>
  <c r="AE86" i="23" s="1"/>
  <c r="AD87" i="23" s="1"/>
  <c r="AC88" i="23" s="1"/>
  <c r="AB89" i="23" s="1"/>
  <c r="AA90" i="23" s="1"/>
  <c r="Z91" i="23" s="1"/>
  <c r="Y92" i="23" s="1"/>
  <c r="X93" i="23" s="1"/>
  <c r="W94" i="23" s="1"/>
  <c r="V95" i="23" s="1"/>
  <c r="U96" i="23" s="1"/>
  <c r="AY32" i="21"/>
  <c r="AY36" i="21" s="1"/>
  <c r="AO38" i="23"/>
  <c r="AN6" i="23"/>
  <c r="AA45" i="23"/>
  <c r="Z13" i="23"/>
  <c r="R82" i="23"/>
  <c r="S49" i="23"/>
  <c r="AG42" i="23"/>
  <c r="AF10" i="23"/>
  <c r="AZ31" i="21"/>
  <c r="AZ6" i="21"/>
  <c r="BA1" i="21"/>
  <c r="AZ7" i="21"/>
  <c r="AZ5" i="21"/>
  <c r="AZ30" i="21"/>
  <c r="AZ27" i="21"/>
  <c r="AZ28" i="21" s="1"/>
  <c r="AF75" i="23"/>
  <c r="AI41" i="23"/>
  <c r="AH9" i="23"/>
  <c r="AK40" i="23"/>
  <c r="AJ8" i="23"/>
  <c r="AS36" i="23"/>
  <c r="AR4" i="23"/>
  <c r="AV35" i="23"/>
  <c r="AU3" i="23"/>
  <c r="AB77" i="23"/>
  <c r="W80" i="23"/>
  <c r="AZ9" i="21"/>
  <c r="AC44" i="23"/>
  <c r="AB12" i="23"/>
  <c r="W47" i="23"/>
  <c r="V15" i="23"/>
  <c r="AW34" i="23"/>
  <c r="AV2" i="23"/>
  <c r="AQ37" i="23"/>
  <c r="AP5" i="23"/>
  <c r="AY8" i="21"/>
  <c r="AE43" i="23"/>
  <c r="AD11" i="23"/>
  <c r="AM39" i="23"/>
  <c r="AL7" i="23"/>
  <c r="AX66" i="23"/>
  <c r="AW67" i="23" s="1"/>
  <c r="AV68" i="23" s="1"/>
  <c r="AU69" i="23" s="1"/>
  <c r="AT70" i="23" s="1"/>
  <c r="AS71" i="23" s="1"/>
  <c r="AR72" i="23" s="1"/>
  <c r="AQ73" i="23" s="1"/>
  <c r="AP74" i="23" s="1"/>
  <c r="AO75" i="23" s="1"/>
  <c r="AN76" i="23" s="1"/>
  <c r="AM77" i="23" s="1"/>
  <c r="AL78" i="23" s="1"/>
  <c r="AK79" i="23" s="1"/>
  <c r="AJ80" i="23" s="1"/>
  <c r="AI81" i="23" s="1"/>
  <c r="AH82" i="23" s="1"/>
  <c r="AG83" i="23" s="1"/>
  <c r="AF84" i="23" s="1"/>
  <c r="AE85" i="23" s="1"/>
  <c r="AD86" i="23" s="1"/>
  <c r="AC87" i="23" s="1"/>
  <c r="AB88" i="23" s="1"/>
  <c r="AA89" i="23" s="1"/>
  <c r="Z90" i="23" s="1"/>
  <c r="Y91" i="23" s="1"/>
  <c r="X92" i="23" s="1"/>
  <c r="W93" i="23" s="1"/>
  <c r="V94" i="23" s="1"/>
  <c r="U95" i="23" s="1"/>
  <c r="T96" i="23" s="1"/>
  <c r="AX32" i="21"/>
  <c r="AX36" i="21" s="1"/>
  <c r="Y46" i="23"/>
  <c r="X14" i="23"/>
  <c r="AZ71" i="22" l="1"/>
  <c r="AZ90" i="22"/>
  <c r="AZ67" i="22"/>
  <c r="AZ80" i="22"/>
  <c r="AZ76" i="22"/>
  <c r="BA61" i="22"/>
  <c r="BA48" i="22"/>
  <c r="BA80" i="22" s="1"/>
  <c r="BA41" i="22"/>
  <c r="BA73" i="22" s="1"/>
  <c r="BB1" i="22"/>
  <c r="BA42" i="22"/>
  <c r="BA74" i="22" s="1"/>
  <c r="BA57" i="22"/>
  <c r="BA44" i="22"/>
  <c r="BA37" i="22"/>
  <c r="BA69" i="22" s="1"/>
  <c r="BA35" i="22"/>
  <c r="BA67" i="22" s="1"/>
  <c r="BA58" i="22"/>
  <c r="BA90" i="22" s="1"/>
  <c r="BA55" i="22"/>
  <c r="BA87" i="22" s="1"/>
  <c r="BA40" i="22"/>
  <c r="BA54" i="22"/>
  <c r="BA86" i="22" s="1"/>
  <c r="BA39" i="22"/>
  <c r="BA71" i="22" s="1"/>
  <c r="BA59" i="22"/>
  <c r="BA91" i="22" s="1"/>
  <c r="BA47" i="22"/>
  <c r="BA79" i="22" s="1"/>
  <c r="BA64" i="22"/>
  <c r="BA96" i="22" s="1"/>
  <c r="BA53" i="22"/>
  <c r="BA85" i="22" s="1"/>
  <c r="BA21" i="21" s="1"/>
  <c r="BA63" i="22"/>
  <c r="BA51" i="22"/>
  <c r="BA83" i="22" s="1"/>
  <c r="BA36" i="22"/>
  <c r="BA68" i="22" s="1"/>
  <c r="BA50" i="22"/>
  <c r="BA82" i="22" s="1"/>
  <c r="BA46" i="22"/>
  <c r="BA78" i="22" s="1"/>
  <c r="BA43" i="22"/>
  <c r="BA75" i="22" s="1"/>
  <c r="BA60" i="22"/>
  <c r="BA62" i="22"/>
  <c r="BA94" i="22" s="1"/>
  <c r="BA49" i="22"/>
  <c r="BA81" i="22" s="1"/>
  <c r="BA38" i="22"/>
  <c r="BA70" i="22" s="1"/>
  <c r="BA56" i="22"/>
  <c r="BA52" i="22"/>
  <c r="BA45" i="22"/>
  <c r="BA34" i="22"/>
  <c r="BA89" i="22"/>
  <c r="BA84" i="22"/>
  <c r="AZ69" i="22"/>
  <c r="AZ73" i="22"/>
  <c r="BA72" i="22"/>
  <c r="AZ78" i="22"/>
  <c r="AZ88" i="22"/>
  <c r="BA88" i="22"/>
  <c r="AZ66" i="22"/>
  <c r="X47" i="23"/>
  <c r="W15" i="23"/>
  <c r="AZ66" i="23"/>
  <c r="AY67" i="23" s="1"/>
  <c r="AX68" i="23" s="1"/>
  <c r="AW69" i="23" s="1"/>
  <c r="AV70" i="23" s="1"/>
  <c r="AU71" i="23" s="1"/>
  <c r="AT72" i="23" s="1"/>
  <c r="AS73" i="23" s="1"/>
  <c r="AR74" i="23" s="1"/>
  <c r="AQ75" i="23" s="1"/>
  <c r="AP76" i="23" s="1"/>
  <c r="AO77" i="23" s="1"/>
  <c r="AN78" i="23" s="1"/>
  <c r="AM79" i="23" s="1"/>
  <c r="AL80" i="23" s="1"/>
  <c r="AK81" i="23" s="1"/>
  <c r="AJ82" i="23" s="1"/>
  <c r="AI83" i="23" s="1"/>
  <c r="AH84" i="23" s="1"/>
  <c r="AG85" i="23" s="1"/>
  <c r="AF86" i="23" s="1"/>
  <c r="AE87" i="23" s="1"/>
  <c r="AD88" i="23" s="1"/>
  <c r="AC89" i="23" s="1"/>
  <c r="AB90" i="23" s="1"/>
  <c r="AA91" i="23" s="1"/>
  <c r="Z92" i="23" s="1"/>
  <c r="Y93" i="23" s="1"/>
  <c r="X94" i="23" s="1"/>
  <c r="W95" i="23" s="1"/>
  <c r="V96" i="23" s="1"/>
  <c r="AZ32" i="21"/>
  <c r="AZ36" i="21" s="1"/>
  <c r="AL40" i="23"/>
  <c r="AK8" i="23"/>
  <c r="AH42" i="23"/>
  <c r="AG10" i="23"/>
  <c r="V48" i="23"/>
  <c r="U16" i="23"/>
  <c r="AB45" i="23"/>
  <c r="AA13" i="23"/>
  <c r="AF43" i="23"/>
  <c r="AE11" i="23"/>
  <c r="AA78" i="23"/>
  <c r="T49" i="23"/>
  <c r="S17" i="23"/>
  <c r="V81" i="23"/>
  <c r="AJ41" i="23"/>
  <c r="AI9" i="23"/>
  <c r="AE76" i="23"/>
  <c r="BA5" i="21"/>
  <c r="BA31" i="21"/>
  <c r="BA7" i="21"/>
  <c r="BA6" i="21"/>
  <c r="BA30" i="21"/>
  <c r="BA27" i="21"/>
  <c r="BA28" i="21" s="1"/>
  <c r="BB1" i="21"/>
  <c r="Q83" i="23"/>
  <c r="R50" i="23"/>
  <c r="AP38" i="23"/>
  <c r="AO6" i="23"/>
  <c r="AR37" i="23"/>
  <c r="AQ5" i="23"/>
  <c r="AZ8" i="21"/>
  <c r="BA9" i="21"/>
  <c r="AD44" i="23"/>
  <c r="AC12" i="23"/>
  <c r="AX34" i="23"/>
  <c r="AW2" i="23"/>
  <c r="AT36" i="23"/>
  <c r="AS4" i="23"/>
  <c r="Z46" i="23"/>
  <c r="Y14" i="23"/>
  <c r="AN39" i="23"/>
  <c r="AM7" i="23"/>
  <c r="AW35" i="23"/>
  <c r="AV3" i="23"/>
  <c r="AZ10" i="21"/>
  <c r="BA92" i="22" l="1"/>
  <c r="BA93" i="22"/>
  <c r="BA95" i="22"/>
  <c r="BA66" i="22"/>
  <c r="BA77" i="22"/>
  <c r="BA76" i="22"/>
  <c r="BB63" i="22"/>
  <c r="BB95" i="22" s="1"/>
  <c r="BB41" i="22"/>
  <c r="BB73" i="22" s="1"/>
  <c r="BB47" i="22"/>
  <c r="BB40" i="22"/>
  <c r="BB72" i="22" s="1"/>
  <c r="BB50" i="22"/>
  <c r="BB82" i="22" s="1"/>
  <c r="BB53" i="22"/>
  <c r="BB85" i="22" s="1"/>
  <c r="BB62" i="22"/>
  <c r="BB36" i="22"/>
  <c r="BB45" i="22"/>
  <c r="BB77" i="22" s="1"/>
  <c r="BB64" i="22"/>
  <c r="BB96" i="22" s="1"/>
  <c r="BB59" i="22"/>
  <c r="BB91" i="22" s="1"/>
  <c r="BB37" i="22"/>
  <c r="BB69" i="22" s="1"/>
  <c r="BB34" i="22"/>
  <c r="BB66" i="22" s="1"/>
  <c r="BB52" i="22"/>
  <c r="BB84" i="22" s="1"/>
  <c r="AZ21" i="21" s="1"/>
  <c r="BB51" i="22"/>
  <c r="BB83" i="22" s="1"/>
  <c r="BB55" i="22"/>
  <c r="BB87" i="22" s="1"/>
  <c r="BB44" i="22"/>
  <c r="BB76" i="22" s="1"/>
  <c r="BB42" i="22"/>
  <c r="BB74" i="22" s="1"/>
  <c r="BB38" i="22"/>
  <c r="BB58" i="22"/>
  <c r="BB43" i="22"/>
  <c r="BB75" i="22" s="1"/>
  <c r="BB60" i="22"/>
  <c r="BB92" i="22" s="1"/>
  <c r="BB54" i="22"/>
  <c r="BB86" i="22" s="1"/>
  <c r="BB48" i="22"/>
  <c r="BB80" i="22" s="1"/>
  <c r="BB39" i="22"/>
  <c r="BB71" i="22" s="1"/>
  <c r="BB57" i="22"/>
  <c r="BB35" i="22"/>
  <c r="BB67" i="22" s="1"/>
  <c r="BB56" i="22"/>
  <c r="BB88" i="22" s="1"/>
  <c r="BB61" i="22"/>
  <c r="BB93" i="22" s="1"/>
  <c r="BB46" i="22"/>
  <c r="BB78" i="22" s="1"/>
  <c r="BB49" i="22"/>
  <c r="BC1" i="22"/>
  <c r="AA46" i="23"/>
  <c r="Z14" i="23"/>
  <c r="AX35" i="23"/>
  <c r="AW3" i="23"/>
  <c r="AS37" i="23"/>
  <c r="AR5" i="23"/>
  <c r="AD77" i="23"/>
  <c r="AY34" i="23"/>
  <c r="AX2" i="23"/>
  <c r="AI42" i="23"/>
  <c r="AH10" i="23"/>
  <c r="AT4" i="23"/>
  <c r="AU36" i="23"/>
  <c r="BB31" i="21"/>
  <c r="BB7" i="21"/>
  <c r="BC1" i="21"/>
  <c r="BB30" i="21"/>
  <c r="BB21" i="21"/>
  <c r="BB5" i="21"/>
  <c r="BB6" i="21"/>
  <c r="BB9" i="21" s="1"/>
  <c r="BB27" i="21"/>
  <c r="AE44" i="23"/>
  <c r="AD12" i="23"/>
  <c r="AQ38" i="23"/>
  <c r="AP6" i="23"/>
  <c r="BB10" i="21"/>
  <c r="AK41" i="23"/>
  <c r="AJ9" i="23"/>
  <c r="AC45" i="23"/>
  <c r="AB13" i="23"/>
  <c r="BA8" i="21"/>
  <c r="BA10" i="21"/>
  <c r="S50" i="23"/>
  <c r="R18" i="23"/>
  <c r="AM40" i="23"/>
  <c r="AL8" i="23"/>
  <c r="Y47" i="23"/>
  <c r="X15" i="23"/>
  <c r="P84" i="23"/>
  <c r="Q51" i="23"/>
  <c r="U82" i="23"/>
  <c r="U49" i="23"/>
  <c r="T17" i="23"/>
  <c r="AG43" i="23"/>
  <c r="AF11" i="23"/>
  <c r="AO39" i="23"/>
  <c r="AN7" i="23"/>
  <c r="BA66" i="23"/>
  <c r="AZ67" i="23" s="1"/>
  <c r="AY68" i="23" s="1"/>
  <c r="AX69" i="23" s="1"/>
  <c r="AW70" i="23" s="1"/>
  <c r="AV71" i="23" s="1"/>
  <c r="AU72" i="23" s="1"/>
  <c r="AT73" i="23" s="1"/>
  <c r="AS74" i="23" s="1"/>
  <c r="AR75" i="23" s="1"/>
  <c r="AQ76" i="23" s="1"/>
  <c r="AP77" i="23" s="1"/>
  <c r="AO78" i="23" s="1"/>
  <c r="AN79" i="23" s="1"/>
  <c r="AM80" i="23" s="1"/>
  <c r="AL81" i="23" s="1"/>
  <c r="AK82" i="23" s="1"/>
  <c r="AJ83" i="23" s="1"/>
  <c r="AI84" i="23" s="1"/>
  <c r="AH85" i="23" s="1"/>
  <c r="AG86" i="23" s="1"/>
  <c r="AF87" i="23" s="1"/>
  <c r="AE88" i="23" s="1"/>
  <c r="AD89" i="23" s="1"/>
  <c r="AC90" i="23" s="1"/>
  <c r="AB91" i="23" s="1"/>
  <c r="AA92" i="23" s="1"/>
  <c r="Z93" i="23" s="1"/>
  <c r="Y94" i="23" s="1"/>
  <c r="X95" i="23" s="1"/>
  <c r="W96" i="23" s="1"/>
  <c r="BA32" i="21"/>
  <c r="BA36" i="21" s="1"/>
  <c r="BB28" i="21"/>
  <c r="Z79" i="23"/>
  <c r="W48" i="23"/>
  <c r="V16" i="23"/>
  <c r="BB70" i="22" l="1"/>
  <c r="BB79" i="22"/>
  <c r="BB89" i="22"/>
  <c r="BC59" i="22"/>
  <c r="BC37" i="22"/>
  <c r="BC69" i="22" s="1"/>
  <c r="BC47" i="22"/>
  <c r="BC79" i="22" s="1"/>
  <c r="BC40" i="22"/>
  <c r="BC72" i="22" s="1"/>
  <c r="BC64" i="22"/>
  <c r="BC96" i="22" s="1"/>
  <c r="BC52" i="22"/>
  <c r="BC54" i="22"/>
  <c r="BC86" i="22" s="1"/>
  <c r="BC43" i="22"/>
  <c r="BC75" i="22" s="1"/>
  <c r="BC48" i="22"/>
  <c r="BC80" i="22" s="1"/>
  <c r="BC39" i="22"/>
  <c r="BC71" i="22" s="1"/>
  <c r="BC46" i="22"/>
  <c r="BC78" i="22" s="1"/>
  <c r="BC60" i="22"/>
  <c r="BC50" i="22"/>
  <c r="BC44" i="22"/>
  <c r="BC61" i="22"/>
  <c r="BC93" i="22" s="1"/>
  <c r="BC53" i="22"/>
  <c r="BC42" i="22"/>
  <c r="BC35" i="22"/>
  <c r="BC62" i="22"/>
  <c r="BC45" i="22"/>
  <c r="BC55" i="22"/>
  <c r="BC87" i="22" s="1"/>
  <c r="BC41" i="22"/>
  <c r="BC73" i="22" s="1"/>
  <c r="BC63" i="22"/>
  <c r="BC95" i="22" s="1"/>
  <c r="BC57" i="22"/>
  <c r="BC49" i="22"/>
  <c r="BC38" i="22"/>
  <c r="BC36" i="22"/>
  <c r="BC68" i="22" s="1"/>
  <c r="BD1" i="22"/>
  <c r="BC58" i="22"/>
  <c r="BC90" i="22" s="1"/>
  <c r="BC51" i="22"/>
  <c r="BC83" i="22" s="1"/>
  <c r="AY21" i="21" s="1"/>
  <c r="BC56" i="22"/>
  <c r="BC88" i="22" s="1"/>
  <c r="BC34" i="22"/>
  <c r="BC66" i="22" s="1"/>
  <c r="BB68" i="22"/>
  <c r="BB81" i="22"/>
  <c r="BC81" i="22"/>
  <c r="BB94" i="22"/>
  <c r="BC94" i="22"/>
  <c r="BB90" i="22"/>
  <c r="BB66" i="23"/>
  <c r="BA67" i="23" s="1"/>
  <c r="AZ68" i="23" s="1"/>
  <c r="AY69" i="23" s="1"/>
  <c r="AX70" i="23" s="1"/>
  <c r="AW71" i="23" s="1"/>
  <c r="AV72" i="23" s="1"/>
  <c r="AU73" i="23" s="1"/>
  <c r="AT74" i="23" s="1"/>
  <c r="AS75" i="23" s="1"/>
  <c r="AR76" i="23" s="1"/>
  <c r="AQ77" i="23" s="1"/>
  <c r="AP78" i="23" s="1"/>
  <c r="AO79" i="23" s="1"/>
  <c r="AN80" i="23" s="1"/>
  <c r="AM81" i="23" s="1"/>
  <c r="AL82" i="23" s="1"/>
  <c r="AK83" i="23" s="1"/>
  <c r="AJ84" i="23" s="1"/>
  <c r="AI85" i="23" s="1"/>
  <c r="AH86" i="23" s="1"/>
  <c r="AG87" i="23" s="1"/>
  <c r="AF88" i="23" s="1"/>
  <c r="AE89" i="23" s="1"/>
  <c r="AD90" i="23" s="1"/>
  <c r="AC91" i="23" s="1"/>
  <c r="AB92" i="23" s="1"/>
  <c r="AA93" i="23" s="1"/>
  <c r="Z94" i="23" s="1"/>
  <c r="Y95" i="23" s="1"/>
  <c r="X96" i="23" s="1"/>
  <c r="BB32" i="21"/>
  <c r="BB36" i="21" s="1"/>
  <c r="X48" i="23"/>
  <c r="W16" i="23"/>
  <c r="O85" i="23"/>
  <c r="P52" i="23"/>
  <c r="AF44" i="23"/>
  <c r="AE12" i="23"/>
  <c r="AV36" i="23"/>
  <c r="AU4" i="23"/>
  <c r="AC78" i="23"/>
  <c r="AY35" i="23"/>
  <c r="AX3" i="23"/>
  <c r="V49" i="23"/>
  <c r="U17" i="23"/>
  <c r="Z47" i="23"/>
  <c r="Y15" i="23"/>
  <c r="AL41" i="23"/>
  <c r="AK9" i="23"/>
  <c r="AZ34" i="23"/>
  <c r="AY2" i="23"/>
  <c r="Y80" i="23"/>
  <c r="BC31" i="21"/>
  <c r="BC6" i="21"/>
  <c r="BC30" i="21"/>
  <c r="BC21" i="21"/>
  <c r="BC7" i="21"/>
  <c r="BC5" i="21"/>
  <c r="BD1" i="21"/>
  <c r="BC27" i="21"/>
  <c r="AJ42" i="23"/>
  <c r="AI10" i="23"/>
  <c r="AT37" i="23"/>
  <c r="AS5" i="23"/>
  <c r="AP39" i="23"/>
  <c r="AO7" i="23"/>
  <c r="T83" i="23"/>
  <c r="AN40" i="23"/>
  <c r="AM8" i="23"/>
  <c r="BB8" i="21"/>
  <c r="AR38" i="23"/>
  <c r="AQ6" i="23"/>
  <c r="T50" i="23"/>
  <c r="S18" i="23"/>
  <c r="BC28" i="21"/>
  <c r="AB46" i="23"/>
  <c r="AA14" i="23"/>
  <c r="AH43" i="23"/>
  <c r="AG11" i="23"/>
  <c r="R51" i="23"/>
  <c r="Q19" i="23"/>
  <c r="AD45" i="23"/>
  <c r="AC13" i="23"/>
  <c r="BC9" i="21"/>
  <c r="BD59" i="22" l="1"/>
  <c r="BD38" i="22"/>
  <c r="BD34" i="22"/>
  <c r="BD40" i="22"/>
  <c r="BD72" i="22" s="1"/>
  <c r="BD53" i="22"/>
  <c r="BD64" i="22"/>
  <c r="BD37" i="22"/>
  <c r="BD52" i="22"/>
  <c r="BD84" i="22" s="1"/>
  <c r="BD61" i="22"/>
  <c r="BD45" i="22"/>
  <c r="BD51" i="22"/>
  <c r="BD49" i="22"/>
  <c r="BD55" i="22"/>
  <c r="BD35" i="22"/>
  <c r="BD41" i="22"/>
  <c r="BD44" i="22"/>
  <c r="BD57" i="22"/>
  <c r="BD54" i="22"/>
  <c r="BD86" i="22" s="1"/>
  <c r="BD47" i="22"/>
  <c r="BD36" i="22"/>
  <c r="BD58" i="22"/>
  <c r="BD46" i="22"/>
  <c r="BD78" i="22" s="1"/>
  <c r="BD39" i="22"/>
  <c r="BD71" i="22" s="1"/>
  <c r="BD56" i="22"/>
  <c r="BD62" i="22"/>
  <c r="BD50" i="22"/>
  <c r="BD82" i="22" s="1"/>
  <c r="BD43" i="22"/>
  <c r="BE1" i="22"/>
  <c r="BD63" i="22"/>
  <c r="BD95" i="22" s="1"/>
  <c r="BD42" i="22"/>
  <c r="BD60" i="22"/>
  <c r="BD92" i="22" s="1"/>
  <c r="BD48" i="22"/>
  <c r="BD80" i="22" s="1"/>
  <c r="BC67" i="22"/>
  <c r="BD90" i="22"/>
  <c r="BD77" i="22"/>
  <c r="BC74" i="22"/>
  <c r="BD74" i="22"/>
  <c r="BC91" i="22"/>
  <c r="BD91" i="22"/>
  <c r="BC82" i="22"/>
  <c r="BC92" i="22"/>
  <c r="BD89" i="22"/>
  <c r="BD85" i="22"/>
  <c r="BC85" i="22"/>
  <c r="BC77" i="22"/>
  <c r="BC70" i="22"/>
  <c r="BC76" i="22"/>
  <c r="BC84" i="22"/>
  <c r="BC89" i="22"/>
  <c r="AC46" i="23"/>
  <c r="AB14" i="23"/>
  <c r="AE45" i="23"/>
  <c r="AD13" i="23"/>
  <c r="S84" i="23"/>
  <c r="BC66" i="23"/>
  <c r="BB67" i="23" s="1"/>
  <c r="BA68" i="23" s="1"/>
  <c r="AZ69" i="23" s="1"/>
  <c r="AY70" i="23" s="1"/>
  <c r="AX71" i="23" s="1"/>
  <c r="AW72" i="23" s="1"/>
  <c r="AV73" i="23" s="1"/>
  <c r="AU74" i="23" s="1"/>
  <c r="AT75" i="23" s="1"/>
  <c r="AS76" i="23" s="1"/>
  <c r="AR77" i="23" s="1"/>
  <c r="AQ78" i="23" s="1"/>
  <c r="AP79" i="23" s="1"/>
  <c r="AO80" i="23" s="1"/>
  <c r="AN81" i="23" s="1"/>
  <c r="AM82" i="23" s="1"/>
  <c r="AL83" i="23" s="1"/>
  <c r="AK84" i="23" s="1"/>
  <c r="AJ85" i="23" s="1"/>
  <c r="AI86" i="23" s="1"/>
  <c r="AH87" i="23" s="1"/>
  <c r="AG88" i="23" s="1"/>
  <c r="AF89" i="23" s="1"/>
  <c r="AE90" i="23" s="1"/>
  <c r="AD91" i="23" s="1"/>
  <c r="AC92" i="23" s="1"/>
  <c r="AB93" i="23" s="1"/>
  <c r="AA94" i="23" s="1"/>
  <c r="Z95" i="23" s="1"/>
  <c r="Y96" i="23" s="1"/>
  <c r="BC32" i="21"/>
  <c r="BC36" i="21" s="1"/>
  <c r="U50" i="23"/>
  <c r="T18" i="23"/>
  <c r="W49" i="23"/>
  <c r="V17" i="23"/>
  <c r="AG44" i="23"/>
  <c r="AF12" i="23"/>
  <c r="S51" i="23"/>
  <c r="R19" i="23"/>
  <c r="AQ39" i="23"/>
  <c r="AP7" i="23"/>
  <c r="AW36" i="23"/>
  <c r="AV4" i="23"/>
  <c r="AZ35" i="23"/>
  <c r="AY3" i="23"/>
  <c r="BC8" i="21"/>
  <c r="Q52" i="23"/>
  <c r="P20" i="23"/>
  <c r="AS38" i="23"/>
  <c r="AR6" i="23"/>
  <c r="N86" i="23"/>
  <c r="O53" i="23"/>
  <c r="AI43" i="23"/>
  <c r="AH11" i="23"/>
  <c r="AU37" i="23"/>
  <c r="AT5" i="23"/>
  <c r="AO40" i="23"/>
  <c r="AN8" i="23"/>
  <c r="X81" i="23"/>
  <c r="AM41" i="23"/>
  <c r="AL9" i="23"/>
  <c r="BC10" i="21"/>
  <c r="AK42" i="23"/>
  <c r="AJ10" i="23"/>
  <c r="Y48" i="23"/>
  <c r="X16" i="23"/>
  <c r="BA34" i="23"/>
  <c r="AZ2" i="23"/>
  <c r="AA47" i="23"/>
  <c r="Z15" i="23"/>
  <c r="BD30" i="21"/>
  <c r="BD21" i="21"/>
  <c r="BD5" i="21"/>
  <c r="BD31" i="21"/>
  <c r="BE1" i="21"/>
  <c r="BD6" i="21"/>
  <c r="BD7" i="21"/>
  <c r="BD10" i="21" s="1"/>
  <c r="BD27" i="21"/>
  <c r="AB79" i="23"/>
  <c r="AX21" i="21" l="1"/>
  <c r="BD87" i="22"/>
  <c r="BD73" i="22"/>
  <c r="BD96" i="22"/>
  <c r="BD76" i="22"/>
  <c r="BE58" i="22"/>
  <c r="BE46" i="22"/>
  <c r="BE39" i="22"/>
  <c r="BE37" i="22"/>
  <c r="BE69" i="22" s="1"/>
  <c r="BE63" i="22"/>
  <c r="BE95" i="22" s="1"/>
  <c r="BE42" i="22"/>
  <c r="BE60" i="22"/>
  <c r="BE35" i="22"/>
  <c r="BE50" i="22"/>
  <c r="BE59" i="22"/>
  <c r="BE38" i="22"/>
  <c r="BE56" i="22"/>
  <c r="BE88" i="22" s="1"/>
  <c r="BE36" i="22"/>
  <c r="BE57" i="22"/>
  <c r="BE53" i="22"/>
  <c r="BE64" i="22"/>
  <c r="BE96" i="22" s="1"/>
  <c r="BE52" i="22"/>
  <c r="BF1" i="22"/>
  <c r="BE61" i="22"/>
  <c r="BE51" i="22"/>
  <c r="BE44" i="22"/>
  <c r="BE76" i="22" s="1"/>
  <c r="BE47" i="22"/>
  <c r="BE43" i="22"/>
  <c r="BE75" i="22" s="1"/>
  <c r="BE49" i="22"/>
  <c r="BE81" i="22" s="1"/>
  <c r="BE55" i="22"/>
  <c r="BE87" i="22" s="1"/>
  <c r="BE48" i="22"/>
  <c r="BE80" i="22" s="1"/>
  <c r="BE41" i="22"/>
  <c r="BE73" i="22" s="1"/>
  <c r="BE45" i="22"/>
  <c r="BE77" i="22" s="1"/>
  <c r="BE54" i="22"/>
  <c r="BE86" i="22" s="1"/>
  <c r="BE40" i="22"/>
  <c r="BE62" i="22"/>
  <c r="BE34" i="22"/>
  <c r="BE66" i="22" s="1"/>
  <c r="BD68" i="22"/>
  <c r="BD81" i="22"/>
  <c r="BD75" i="22"/>
  <c r="BD79" i="22"/>
  <c r="BE79" i="22"/>
  <c r="BE83" i="22"/>
  <c r="BD83" i="22"/>
  <c r="BD66" i="22"/>
  <c r="BD88" i="22"/>
  <c r="BD67" i="22"/>
  <c r="BE82" i="22"/>
  <c r="BE70" i="22"/>
  <c r="BD69" i="22"/>
  <c r="BE72" i="22"/>
  <c r="BD70" i="22"/>
  <c r="BD94" i="22"/>
  <c r="BE89" i="22"/>
  <c r="BD93" i="22"/>
  <c r="BE93" i="22"/>
  <c r="BE91" i="22"/>
  <c r="Z48" i="23"/>
  <c r="Y16" i="23"/>
  <c r="AT38" i="23"/>
  <c r="AS6" i="23"/>
  <c r="X49" i="23"/>
  <c r="W17" i="23"/>
  <c r="AN41" i="23"/>
  <c r="AM9" i="23"/>
  <c r="M87" i="23"/>
  <c r="N54" i="23"/>
  <c r="R52" i="23"/>
  <c r="Q20" i="23"/>
  <c r="AR39" i="23"/>
  <c r="AQ7" i="23"/>
  <c r="AX36" i="23"/>
  <c r="AW4" i="23"/>
  <c r="R85" i="23"/>
  <c r="P53" i="23"/>
  <c r="O21" i="23"/>
  <c r="BB34" i="23"/>
  <c r="BA2" i="23"/>
  <c r="T51" i="23"/>
  <c r="S19" i="23"/>
  <c r="AV37" i="23"/>
  <c r="AU5" i="23"/>
  <c r="BA35" i="23"/>
  <c r="AZ3" i="23"/>
  <c r="BD8" i="21"/>
  <c r="AF45" i="23"/>
  <c r="AE13" i="23"/>
  <c r="AA80" i="23"/>
  <c r="BE7" i="21"/>
  <c r="BE10" i="21" s="1"/>
  <c r="BF1" i="21"/>
  <c r="BE30" i="21"/>
  <c r="BE21" i="21"/>
  <c r="BE31" i="21"/>
  <c r="BE6" i="21"/>
  <c r="BE5" i="21"/>
  <c r="BE27" i="21"/>
  <c r="AB47" i="23"/>
  <c r="AA15" i="23"/>
  <c r="BD28" i="21"/>
  <c r="AL42" i="23"/>
  <c r="AK10" i="23"/>
  <c r="W82" i="23"/>
  <c r="AH44" i="23"/>
  <c r="AG12" i="23"/>
  <c r="AP40" i="23"/>
  <c r="AO8" i="23"/>
  <c r="BE9" i="21"/>
  <c r="BD9" i="21"/>
  <c r="AJ43" i="23"/>
  <c r="AI11" i="23"/>
  <c r="V50" i="23"/>
  <c r="U18" i="23"/>
  <c r="AD46" i="23"/>
  <c r="AC14" i="23"/>
  <c r="AW21" i="21" l="1"/>
  <c r="BE67" i="22"/>
  <c r="BE92" i="22"/>
  <c r="BE74" i="22"/>
  <c r="BE90" i="22"/>
  <c r="BE84" i="22"/>
  <c r="BE71" i="22"/>
  <c r="BE94" i="22"/>
  <c r="BE68" i="22"/>
  <c r="BF64" i="22"/>
  <c r="BF96" i="22" s="1"/>
  <c r="BF47" i="22"/>
  <c r="BF79" i="22" s="1"/>
  <c r="BF40" i="22"/>
  <c r="BF72" i="22" s="1"/>
  <c r="BF41" i="22"/>
  <c r="BF73" i="22" s="1"/>
  <c r="BF60" i="22"/>
  <c r="BF92" i="22" s="1"/>
  <c r="BF36" i="22"/>
  <c r="BF68" i="22" s="1"/>
  <c r="BF45" i="22"/>
  <c r="BF58" i="22"/>
  <c r="BF90" i="22" s="1"/>
  <c r="BF35" i="22"/>
  <c r="BF55" i="22"/>
  <c r="BF59" i="22"/>
  <c r="BF38" i="22"/>
  <c r="BF43" i="22"/>
  <c r="BF61" i="22"/>
  <c r="BF34" i="22"/>
  <c r="BF50" i="22"/>
  <c r="BF46" i="22"/>
  <c r="BF63" i="22"/>
  <c r="BF44" i="22"/>
  <c r="BF56" i="22"/>
  <c r="BF88" i="22" s="1"/>
  <c r="BF39" i="22"/>
  <c r="BF53" i="22"/>
  <c r="BF85" i="22" s="1"/>
  <c r="BF49" i="22"/>
  <c r="BF54" i="22"/>
  <c r="BF42" i="22"/>
  <c r="BF74" i="22" s="1"/>
  <c r="BF62" i="22"/>
  <c r="BF37" i="22"/>
  <c r="BF69" i="22" s="1"/>
  <c r="BF52" i="22"/>
  <c r="BF48" i="22"/>
  <c r="BF51" i="22"/>
  <c r="BF57" i="22"/>
  <c r="BG1" i="22"/>
  <c r="BF91" i="22"/>
  <c r="BE78" i="22"/>
  <c r="BE85" i="22"/>
  <c r="BC34" i="23"/>
  <c r="BB2" i="23"/>
  <c r="AY36" i="23"/>
  <c r="AX4" i="23"/>
  <c r="AU38" i="23"/>
  <c r="AT6" i="23"/>
  <c r="W50" i="23"/>
  <c r="V18" i="23"/>
  <c r="V83" i="23"/>
  <c r="AG45" i="23"/>
  <c r="AF13" i="23"/>
  <c r="U51" i="23"/>
  <c r="T19" i="23"/>
  <c r="AS39" i="23"/>
  <c r="AR7" i="23"/>
  <c r="AQ40" i="23"/>
  <c r="AP8" i="23"/>
  <c r="AC47" i="23"/>
  <c r="AB15" i="23"/>
  <c r="BF30" i="21"/>
  <c r="BF21" i="21"/>
  <c r="BF5" i="21"/>
  <c r="BF8" i="21" s="1"/>
  <c r="BF31" i="21"/>
  <c r="BF6" i="21"/>
  <c r="BG1" i="21"/>
  <c r="BF7" i="21"/>
  <c r="BF27" i="21"/>
  <c r="BF10" i="21"/>
  <c r="Q53" i="23"/>
  <c r="P21" i="23"/>
  <c r="S52" i="23"/>
  <c r="R20" i="23"/>
  <c r="AO41" i="23"/>
  <c r="AN9" i="23"/>
  <c r="BB35" i="23"/>
  <c r="BA3" i="23"/>
  <c r="AK43" i="23"/>
  <c r="AJ11" i="23"/>
  <c r="BD66" i="23"/>
  <c r="BC67" i="23" s="1"/>
  <c r="BB68" i="23" s="1"/>
  <c r="BA69" i="23" s="1"/>
  <c r="AZ70" i="23" s="1"/>
  <c r="AY71" i="23" s="1"/>
  <c r="AX72" i="23" s="1"/>
  <c r="AW73" i="23" s="1"/>
  <c r="AV74" i="23" s="1"/>
  <c r="AU75" i="23" s="1"/>
  <c r="AT76" i="23" s="1"/>
  <c r="AS77" i="23" s="1"/>
  <c r="AR78" i="23" s="1"/>
  <c r="AQ79" i="23" s="1"/>
  <c r="AP80" i="23" s="1"/>
  <c r="AO81" i="23" s="1"/>
  <c r="AN82" i="23" s="1"/>
  <c r="AM83" i="23" s="1"/>
  <c r="AL84" i="23" s="1"/>
  <c r="AK85" i="23" s="1"/>
  <c r="AJ86" i="23" s="1"/>
  <c r="AI87" i="23" s="1"/>
  <c r="AH88" i="23" s="1"/>
  <c r="AG89" i="23" s="1"/>
  <c r="AF90" i="23" s="1"/>
  <c r="AE91" i="23" s="1"/>
  <c r="AD92" i="23" s="1"/>
  <c r="AC93" i="23" s="1"/>
  <c r="AB94" i="23" s="1"/>
  <c r="AA95" i="23" s="1"/>
  <c r="Z96" i="23" s="1"/>
  <c r="BD32" i="21"/>
  <c r="BD36" i="21" s="1"/>
  <c r="AI44" i="23"/>
  <c r="AH12" i="23"/>
  <c r="O54" i="23"/>
  <c r="N22" i="23"/>
  <c r="AE46" i="23"/>
  <c r="AD14" i="23"/>
  <c r="BE66" i="23"/>
  <c r="BD67" i="23" s="1"/>
  <c r="BC68" i="23" s="1"/>
  <c r="BB69" i="23" s="1"/>
  <c r="BA70" i="23" s="1"/>
  <c r="AZ71" i="23" s="1"/>
  <c r="AY72" i="23" s="1"/>
  <c r="AX73" i="23" s="1"/>
  <c r="AW74" i="23" s="1"/>
  <c r="AV75" i="23" s="1"/>
  <c r="AU76" i="23" s="1"/>
  <c r="AT77" i="23" s="1"/>
  <c r="AS78" i="23" s="1"/>
  <c r="AR79" i="23" s="1"/>
  <c r="AQ80" i="23" s="1"/>
  <c r="AP81" i="23" s="1"/>
  <c r="AO82" i="23" s="1"/>
  <c r="AN83" i="23" s="1"/>
  <c r="AM84" i="23" s="1"/>
  <c r="AL85" i="23" s="1"/>
  <c r="AK86" i="23" s="1"/>
  <c r="AJ87" i="23" s="1"/>
  <c r="AI88" i="23" s="1"/>
  <c r="AH89" i="23" s="1"/>
  <c r="AG90" i="23" s="1"/>
  <c r="AF91" i="23" s="1"/>
  <c r="AE92" i="23" s="1"/>
  <c r="AD93" i="23" s="1"/>
  <c r="AC94" i="23" s="1"/>
  <c r="AB95" i="23" s="1"/>
  <c r="AA96" i="23" s="1"/>
  <c r="BE32" i="21"/>
  <c r="BE36" i="21" s="1"/>
  <c r="BF9" i="21"/>
  <c r="Q86" i="23"/>
  <c r="L88" i="23"/>
  <c r="M55" i="23"/>
  <c r="Y49" i="23"/>
  <c r="X17" i="23"/>
  <c r="AA48" i="23"/>
  <c r="Z16" i="23"/>
  <c r="Z81" i="23"/>
  <c r="AM42" i="23"/>
  <c r="AL10" i="23"/>
  <c r="AW37" i="23"/>
  <c r="AV5" i="23"/>
  <c r="BE28" i="21"/>
  <c r="BE8" i="21"/>
  <c r="BF86" i="22" l="1"/>
  <c r="BF82" i="22"/>
  <c r="BF89" i="22"/>
  <c r="BF81" i="22"/>
  <c r="BF66" i="22"/>
  <c r="BF83" i="22"/>
  <c r="BF93" i="22"/>
  <c r="BF95" i="22"/>
  <c r="BF94" i="22"/>
  <c r="BF80" i="22"/>
  <c r="AV21" i="21" s="1"/>
  <c r="BF75" i="22"/>
  <c r="BF77" i="22"/>
  <c r="BF87" i="22"/>
  <c r="BF70" i="22"/>
  <c r="BF71" i="22"/>
  <c r="BF84" i="22"/>
  <c r="BG59" i="22"/>
  <c r="BG47" i="22"/>
  <c r="BG40" i="22"/>
  <c r="BH1" i="22"/>
  <c r="BG38" i="22"/>
  <c r="BG61" i="22"/>
  <c r="BG42" i="22"/>
  <c r="BG55" i="22"/>
  <c r="BG87" i="22" s="1"/>
  <c r="BG63" i="22"/>
  <c r="BG51" i="22"/>
  <c r="BG83" i="22" s="1"/>
  <c r="BG35" i="22"/>
  <c r="BG67" i="22" s="1"/>
  <c r="BG64" i="22"/>
  <c r="BG96" i="22" s="1"/>
  <c r="BG43" i="22"/>
  <c r="BG75" i="22" s="1"/>
  <c r="BG56" i="22"/>
  <c r="BG88" i="22" s="1"/>
  <c r="BG36" i="22"/>
  <c r="BG68" i="22" s="1"/>
  <c r="BG60" i="22"/>
  <c r="BG39" i="22"/>
  <c r="BG71" i="22" s="1"/>
  <c r="BG53" i="22"/>
  <c r="BG85" i="22" s="1"/>
  <c r="BG54" i="22"/>
  <c r="BG86" i="22" s="1"/>
  <c r="BG49" i="22"/>
  <c r="BG81" i="22" s="1"/>
  <c r="BG48" i="22"/>
  <c r="BG80" i="22" s="1"/>
  <c r="BG44" i="22"/>
  <c r="BG50" i="22"/>
  <c r="BG82" i="22" s="1"/>
  <c r="BG57" i="22"/>
  <c r="BG89" i="22" s="1"/>
  <c r="BG45" i="22"/>
  <c r="BG77" i="22" s="1"/>
  <c r="BG34" i="22"/>
  <c r="BG66" i="22" s="1"/>
  <c r="BG62" i="22"/>
  <c r="BG94" i="22" s="1"/>
  <c r="BG46" i="22"/>
  <c r="BG78" i="22" s="1"/>
  <c r="BG52" i="22"/>
  <c r="BG84" i="22" s="1"/>
  <c r="BG41" i="22"/>
  <c r="BG58" i="22"/>
  <c r="BG37" i="22"/>
  <c r="BG69" i="22" s="1"/>
  <c r="BG90" i="22"/>
  <c r="BG74" i="22"/>
  <c r="BF78" i="22"/>
  <c r="BF76" i="22"/>
  <c r="BG76" i="22"/>
  <c r="BF67" i="22"/>
  <c r="BC35" i="23"/>
  <c r="BB3" i="23"/>
  <c r="AT39" i="23"/>
  <c r="AS7" i="23"/>
  <c r="AH45" i="23"/>
  <c r="AG13" i="23"/>
  <c r="P87" i="23"/>
  <c r="Z49" i="23"/>
  <c r="Y17" i="23"/>
  <c r="P54" i="23"/>
  <c r="O22" i="23"/>
  <c r="AN42" i="23"/>
  <c r="AM10" i="23"/>
  <c r="AD47" i="23"/>
  <c r="AC15" i="23"/>
  <c r="U84" i="23"/>
  <c r="T52" i="23"/>
  <c r="S20" i="23"/>
  <c r="BF28" i="21"/>
  <c r="BG30" i="21"/>
  <c r="BG27" i="21"/>
  <c r="BG21" i="21"/>
  <c r="BG31" i="21"/>
  <c r="BG6" i="21"/>
  <c r="BH1" i="21"/>
  <c r="BG5" i="21"/>
  <c r="BG7" i="21"/>
  <c r="BG10" i="21" s="1"/>
  <c r="BF66" i="23"/>
  <c r="BE67" i="23" s="1"/>
  <c r="BD68" i="23" s="1"/>
  <c r="BC69" i="23" s="1"/>
  <c r="BB70" i="23" s="1"/>
  <c r="BA71" i="23" s="1"/>
  <c r="AZ72" i="23" s="1"/>
  <c r="AY73" i="23" s="1"/>
  <c r="AX74" i="23" s="1"/>
  <c r="AW75" i="23" s="1"/>
  <c r="AV76" i="23" s="1"/>
  <c r="AU77" i="23" s="1"/>
  <c r="AT78" i="23" s="1"/>
  <c r="AS79" i="23" s="1"/>
  <c r="AR80" i="23" s="1"/>
  <c r="AQ81" i="23" s="1"/>
  <c r="AP82" i="23" s="1"/>
  <c r="AO83" i="23" s="1"/>
  <c r="AN84" i="23" s="1"/>
  <c r="AM85" i="23" s="1"/>
  <c r="AL86" i="23" s="1"/>
  <c r="AK87" i="23" s="1"/>
  <c r="AJ88" i="23" s="1"/>
  <c r="AI89" i="23" s="1"/>
  <c r="AH90" i="23" s="1"/>
  <c r="AG91" i="23" s="1"/>
  <c r="AF92" i="23" s="1"/>
  <c r="AE93" i="23" s="1"/>
  <c r="AD94" i="23" s="1"/>
  <c r="AC95" i="23" s="1"/>
  <c r="AB96" i="23" s="1"/>
  <c r="BF32" i="21"/>
  <c r="BF36" i="21" s="1"/>
  <c r="AL43" i="23"/>
  <c r="AK11" i="23"/>
  <c r="AP41" i="23"/>
  <c r="AO9" i="23"/>
  <c r="K89" i="23"/>
  <c r="L56" i="23"/>
  <c r="BG9" i="21"/>
  <c r="AR40" i="23"/>
  <c r="AQ8" i="23"/>
  <c r="X50" i="23"/>
  <c r="W18" i="23"/>
  <c r="AZ36" i="23"/>
  <c r="AY4" i="23"/>
  <c r="AX37" i="23"/>
  <c r="AW5" i="23"/>
  <c r="AB48" i="23"/>
  <c r="AA16" i="23"/>
  <c r="AF46" i="23"/>
  <c r="AE14" i="23"/>
  <c r="AJ44" i="23"/>
  <c r="AI12" i="23"/>
  <c r="V51" i="23"/>
  <c r="U19" i="23"/>
  <c r="N55" i="23"/>
  <c r="M23" i="23"/>
  <c r="R53" i="23"/>
  <c r="Q21" i="23"/>
  <c r="Y82" i="23"/>
  <c r="BG8" i="21"/>
  <c r="AV38" i="23"/>
  <c r="AU6" i="23"/>
  <c r="BD34" i="23"/>
  <c r="BC2" i="23"/>
  <c r="BG91" i="22" l="1"/>
  <c r="BG73" i="22"/>
  <c r="BG92" i="22"/>
  <c r="BG70" i="22"/>
  <c r="BG93" i="22"/>
  <c r="BG79" i="22"/>
  <c r="AU21" i="21" s="1"/>
  <c r="BH62" i="22"/>
  <c r="BH44" i="22"/>
  <c r="BH46" i="22"/>
  <c r="BH78" i="22" s="1"/>
  <c r="AT21" i="21" s="1"/>
  <c r="BH42" i="22"/>
  <c r="BH39" i="22"/>
  <c r="BH71" i="22" s="1"/>
  <c r="BH63" i="22"/>
  <c r="BH55" i="22"/>
  <c r="BH87" i="22" s="1"/>
  <c r="BH40" i="22"/>
  <c r="BI1" i="22"/>
  <c r="BH58" i="22"/>
  <c r="BH90" i="22" s="1"/>
  <c r="BH52" i="22"/>
  <c r="BH84" i="22" s="1"/>
  <c r="BH34" i="22"/>
  <c r="BH66" i="22" s="1"/>
  <c r="BH57" i="22"/>
  <c r="BH89" i="22" s="1"/>
  <c r="BH37" i="22"/>
  <c r="BH69" i="22" s="1"/>
  <c r="BH59" i="22"/>
  <c r="BH51" i="22"/>
  <c r="BH36" i="22"/>
  <c r="BH68" i="22" s="1"/>
  <c r="BH50" i="22"/>
  <c r="BH82" i="22" s="1"/>
  <c r="BH61" i="22"/>
  <c r="BH93" i="22" s="1"/>
  <c r="BH48" i="22"/>
  <c r="BH80" i="22" s="1"/>
  <c r="BH64" i="22"/>
  <c r="BH96" i="22" s="1"/>
  <c r="BH47" i="22"/>
  <c r="BH79" i="22" s="1"/>
  <c r="BH53" i="22"/>
  <c r="BH85" i="22" s="1"/>
  <c r="BH54" i="22"/>
  <c r="BH86" i="22" s="1"/>
  <c r="BH56" i="22"/>
  <c r="BH88" i="22" s="1"/>
  <c r="BH60" i="22"/>
  <c r="BH92" i="22" s="1"/>
  <c r="BH43" i="22"/>
  <c r="BH75" i="22" s="1"/>
  <c r="BH49" i="22"/>
  <c r="BH81" i="22" s="1"/>
  <c r="BH38" i="22"/>
  <c r="BH70" i="22" s="1"/>
  <c r="BH45" i="22"/>
  <c r="BH77" i="22" s="1"/>
  <c r="BH41" i="22"/>
  <c r="BH73" i="22" s="1"/>
  <c r="BH35" i="22"/>
  <c r="BH67" i="22" s="1"/>
  <c r="BH83" i="22"/>
  <c r="BH95" i="22"/>
  <c r="BH94" i="22"/>
  <c r="BG72" i="22"/>
  <c r="BH72" i="22"/>
  <c r="BG95" i="22"/>
  <c r="BG66" i="23"/>
  <c r="BF67" i="23" s="1"/>
  <c r="BE68" i="23" s="1"/>
  <c r="BD69" i="23" s="1"/>
  <c r="BC70" i="23" s="1"/>
  <c r="BB71" i="23" s="1"/>
  <c r="BA72" i="23" s="1"/>
  <c r="AZ73" i="23" s="1"/>
  <c r="AY74" i="23" s="1"/>
  <c r="AX75" i="23" s="1"/>
  <c r="AW76" i="23" s="1"/>
  <c r="AV77" i="23" s="1"/>
  <c r="AU78" i="23" s="1"/>
  <c r="AT79" i="23" s="1"/>
  <c r="AS80" i="23" s="1"/>
  <c r="AR81" i="23" s="1"/>
  <c r="AQ82" i="23" s="1"/>
  <c r="AP83" i="23" s="1"/>
  <c r="AO84" i="23" s="1"/>
  <c r="AN85" i="23" s="1"/>
  <c r="AM86" i="23" s="1"/>
  <c r="AL87" i="23" s="1"/>
  <c r="AK88" i="23" s="1"/>
  <c r="AJ89" i="23" s="1"/>
  <c r="AI90" i="23" s="1"/>
  <c r="AH91" i="23" s="1"/>
  <c r="AG92" i="23" s="1"/>
  <c r="AF93" i="23" s="1"/>
  <c r="AE94" i="23" s="1"/>
  <c r="AD95" i="23" s="1"/>
  <c r="AC96" i="23" s="1"/>
  <c r="BG32" i="21"/>
  <c r="BG36" i="21" s="1"/>
  <c r="AO42" i="23"/>
  <c r="AN10" i="23"/>
  <c r="W51" i="23"/>
  <c r="V19" i="23"/>
  <c r="AK44" i="23"/>
  <c r="AJ12" i="23"/>
  <c r="J90" i="23"/>
  <c r="K57" i="23"/>
  <c r="AU39" i="23"/>
  <c r="AT7" i="23"/>
  <c r="AY37" i="23"/>
  <c r="AX5" i="23"/>
  <c r="M56" i="23"/>
  <c r="L24" i="23"/>
  <c r="X83" i="23"/>
  <c r="Q54" i="23"/>
  <c r="P22" i="23"/>
  <c r="AG46" i="23"/>
  <c r="AF14" i="23"/>
  <c r="BA36" i="23"/>
  <c r="AZ4" i="23"/>
  <c r="AQ41" i="23"/>
  <c r="AP9" i="23"/>
  <c r="BH31" i="21"/>
  <c r="BH6" i="21"/>
  <c r="BH9" i="21" s="1"/>
  <c r="BH21" i="21"/>
  <c r="BI1" i="21"/>
  <c r="BH30" i="21"/>
  <c r="BH7" i="21"/>
  <c r="BH27" i="21"/>
  <c r="BH28" i="21" s="1"/>
  <c r="BH5" i="21"/>
  <c r="BH8" i="21" s="1"/>
  <c r="BD35" i="23"/>
  <c r="BC3" i="23"/>
  <c r="U52" i="23"/>
  <c r="T20" i="23"/>
  <c r="T85" i="23"/>
  <c r="AA49" i="23"/>
  <c r="Z17" i="23"/>
  <c r="O55" i="23"/>
  <c r="N23" i="23"/>
  <c r="S53" i="23"/>
  <c r="R21" i="23"/>
  <c r="Y50" i="23"/>
  <c r="X18" i="23"/>
  <c r="O88" i="23"/>
  <c r="AW38" i="23"/>
  <c r="AV6" i="23"/>
  <c r="BE34" i="23"/>
  <c r="BD2" i="23"/>
  <c r="AC48" i="23"/>
  <c r="AB16" i="23"/>
  <c r="AM43" i="23"/>
  <c r="AL11" i="23"/>
  <c r="AS40" i="23"/>
  <c r="AR8" i="23"/>
  <c r="AE47" i="23"/>
  <c r="AD15" i="23"/>
  <c r="BG28" i="21"/>
  <c r="AI45" i="23"/>
  <c r="AH13" i="23"/>
  <c r="BH91" i="22" l="1"/>
  <c r="BH76" i="22"/>
  <c r="BI57" i="22"/>
  <c r="BI48" i="22"/>
  <c r="BI37" i="22"/>
  <c r="BI69" i="22" s="1"/>
  <c r="BJ1" i="22"/>
  <c r="BI35" i="22"/>
  <c r="BI67" i="22" s="1"/>
  <c r="BI64" i="22"/>
  <c r="BI53" i="22"/>
  <c r="BI60" i="22"/>
  <c r="BI43" i="22"/>
  <c r="BI38" i="22"/>
  <c r="BI58" i="22"/>
  <c r="BI39" i="22"/>
  <c r="BI61" i="22"/>
  <c r="BI41" i="22"/>
  <c r="BI62" i="22"/>
  <c r="BI94" i="22" s="1"/>
  <c r="BI44" i="22"/>
  <c r="BI76" i="22" s="1"/>
  <c r="BI54" i="22"/>
  <c r="BI56" i="22"/>
  <c r="BI45" i="22"/>
  <c r="BI52" i="22"/>
  <c r="BI34" i="22"/>
  <c r="BI63" i="22"/>
  <c r="BI55" i="22"/>
  <c r="BI40" i="22"/>
  <c r="BI50" i="22"/>
  <c r="BI82" i="22" s="1"/>
  <c r="BI47" i="22"/>
  <c r="BI59" i="22"/>
  <c r="BI91" i="22" s="1"/>
  <c r="BI51" i="22"/>
  <c r="BI83" i="22" s="1"/>
  <c r="BI36" i="22"/>
  <c r="BI68" i="22" s="1"/>
  <c r="BI46" i="22"/>
  <c r="BI42" i="22"/>
  <c r="BI49" i="22"/>
  <c r="BH74" i="22"/>
  <c r="BI74" i="22"/>
  <c r="P55" i="23"/>
  <c r="O23" i="23"/>
  <c r="V52" i="23"/>
  <c r="U20" i="23"/>
  <c r="BI5" i="21"/>
  <c r="BI31" i="21"/>
  <c r="BI6" i="21"/>
  <c r="BI30" i="21"/>
  <c r="BI21" i="21"/>
  <c r="BI7" i="21"/>
  <c r="BI10" i="21" s="1"/>
  <c r="BJ1" i="21"/>
  <c r="BI27" i="21"/>
  <c r="BI28" i="21" s="1"/>
  <c r="BB36" i="23"/>
  <c r="BA4" i="23"/>
  <c r="N56" i="23"/>
  <c r="M24" i="23"/>
  <c r="L57" i="23"/>
  <c r="K25" i="23"/>
  <c r="X51" i="23"/>
  <c r="W19" i="23"/>
  <c r="Z50" i="23"/>
  <c r="Y18" i="23"/>
  <c r="BH66" i="23"/>
  <c r="BG67" i="23" s="1"/>
  <c r="BF68" i="23" s="1"/>
  <c r="BE69" i="23" s="1"/>
  <c r="BD70" i="23" s="1"/>
  <c r="BC71" i="23" s="1"/>
  <c r="BB72" i="23" s="1"/>
  <c r="BA73" i="23" s="1"/>
  <c r="AZ74" i="23" s="1"/>
  <c r="AY75" i="23" s="1"/>
  <c r="AX76" i="23" s="1"/>
  <c r="AW77" i="23" s="1"/>
  <c r="AV78" i="23" s="1"/>
  <c r="AU79" i="23" s="1"/>
  <c r="AT80" i="23" s="1"/>
  <c r="AS81" i="23" s="1"/>
  <c r="AR82" i="23" s="1"/>
  <c r="AQ83" i="23" s="1"/>
  <c r="AP84" i="23" s="1"/>
  <c r="AO85" i="23" s="1"/>
  <c r="AN86" i="23" s="1"/>
  <c r="AM87" i="23" s="1"/>
  <c r="AL88" i="23" s="1"/>
  <c r="AK89" i="23" s="1"/>
  <c r="AJ90" i="23" s="1"/>
  <c r="AI91" i="23" s="1"/>
  <c r="AH92" i="23" s="1"/>
  <c r="AG93" i="23" s="1"/>
  <c r="AF94" i="23" s="1"/>
  <c r="AE95" i="23" s="1"/>
  <c r="AD96" i="23" s="1"/>
  <c r="BH32" i="21"/>
  <c r="BH36" i="21" s="1"/>
  <c r="AJ45" i="23"/>
  <c r="AI13" i="23"/>
  <c r="BF34" i="23"/>
  <c r="BE2" i="23"/>
  <c r="BE35" i="23"/>
  <c r="BD3" i="23"/>
  <c r="BI9" i="21"/>
  <c r="AH46" i="23"/>
  <c r="AG14" i="23"/>
  <c r="AZ37" i="23"/>
  <c r="AY5" i="23"/>
  <c r="I91" i="23"/>
  <c r="J58" i="23"/>
  <c r="AF47" i="23"/>
  <c r="AE15" i="23"/>
  <c r="AT40" i="23"/>
  <c r="AS8" i="23"/>
  <c r="AP42" i="23"/>
  <c r="AO10" i="23"/>
  <c r="AN43" i="23"/>
  <c r="AM11" i="23"/>
  <c r="AX38" i="23"/>
  <c r="AW6" i="23"/>
  <c r="AB49" i="23"/>
  <c r="AA17" i="23"/>
  <c r="AD48" i="23"/>
  <c r="AC16" i="23"/>
  <c r="BI8" i="21"/>
  <c r="AL44" i="23"/>
  <c r="AK12" i="23"/>
  <c r="T53" i="23"/>
  <c r="S21" i="23"/>
  <c r="AV39" i="23"/>
  <c r="AU7" i="23"/>
  <c r="AR41" i="23"/>
  <c r="AQ9" i="23"/>
  <c r="W84" i="23"/>
  <c r="N89" i="23"/>
  <c r="S86" i="23"/>
  <c r="R54" i="23"/>
  <c r="Q22" i="23"/>
  <c r="BH10" i="21"/>
  <c r="BI66" i="22" l="1"/>
  <c r="BI93" i="22"/>
  <c r="BI95" i="22"/>
  <c r="BI77" i="22"/>
  <c r="AS21" i="21" s="1"/>
  <c r="BI79" i="22"/>
  <c r="BI70" i="22"/>
  <c r="BI80" i="22"/>
  <c r="BI96" i="22"/>
  <c r="BI84" i="22"/>
  <c r="BJ52" i="22"/>
  <c r="BJ84" i="22" s="1"/>
  <c r="BJ54" i="22"/>
  <c r="BJ47" i="22"/>
  <c r="BK1" i="22"/>
  <c r="BJ37" i="22"/>
  <c r="BJ69" i="22" s="1"/>
  <c r="BJ64" i="22"/>
  <c r="BJ48" i="22"/>
  <c r="BJ80" i="22" s="1"/>
  <c r="BJ50" i="22"/>
  <c r="BJ39" i="22"/>
  <c r="BJ57" i="22"/>
  <c r="BJ40" i="22"/>
  <c r="BJ62" i="22"/>
  <c r="BJ94" i="22" s="1"/>
  <c r="BJ35" i="22"/>
  <c r="BJ59" i="22"/>
  <c r="BJ60" i="22"/>
  <c r="BJ44" i="22"/>
  <c r="BJ46" i="22"/>
  <c r="BJ51" i="22"/>
  <c r="BJ56" i="22"/>
  <c r="BJ53" i="22"/>
  <c r="BJ42" i="22"/>
  <c r="BJ34" i="22"/>
  <c r="BJ63" i="22"/>
  <c r="BJ95" i="22" s="1"/>
  <c r="BJ41" i="22"/>
  <c r="BJ61" i="22"/>
  <c r="BJ49" i="22"/>
  <c r="BJ38" i="22"/>
  <c r="BJ70" i="22" s="1"/>
  <c r="BJ55" i="22"/>
  <c r="BJ45" i="22"/>
  <c r="BJ77" i="22" s="1"/>
  <c r="BJ43" i="22"/>
  <c r="BJ58" i="22"/>
  <c r="BJ36" i="22"/>
  <c r="BJ91" i="22"/>
  <c r="BJ82" i="22"/>
  <c r="BI86" i="22"/>
  <c r="BJ86" i="22"/>
  <c r="BI75" i="22"/>
  <c r="BJ75" i="22"/>
  <c r="BI89" i="22"/>
  <c r="BJ89" i="22"/>
  <c r="BJ78" i="22"/>
  <c r="BJ83" i="22"/>
  <c r="BI71" i="22"/>
  <c r="BJ71" i="22"/>
  <c r="BI90" i="22"/>
  <c r="BI81" i="22"/>
  <c r="BJ81" i="22"/>
  <c r="BI72" i="22"/>
  <c r="BI92" i="22"/>
  <c r="BJ92" i="22"/>
  <c r="BI78" i="22"/>
  <c r="BI73" i="22"/>
  <c r="BJ73" i="22"/>
  <c r="BJ74" i="22"/>
  <c r="BI87" i="22"/>
  <c r="BI85" i="22"/>
  <c r="BI88" i="22"/>
  <c r="AI46" i="23"/>
  <c r="AH14" i="23"/>
  <c r="O56" i="23"/>
  <c r="N24" i="23"/>
  <c r="BC36" i="23"/>
  <c r="BB4" i="23"/>
  <c r="AM44" i="23"/>
  <c r="AL12" i="23"/>
  <c r="AU40" i="23"/>
  <c r="AT8" i="23"/>
  <c r="K58" i="23"/>
  <c r="J26" i="23"/>
  <c r="BF35" i="23"/>
  <c r="BE3" i="23"/>
  <c r="AA50" i="23"/>
  <c r="Z18" i="23"/>
  <c r="M57" i="23"/>
  <c r="L25" i="23"/>
  <c r="AS41" i="23"/>
  <c r="AR9" i="23"/>
  <c r="AY38" i="23"/>
  <c r="AX6" i="23"/>
  <c r="M90" i="23"/>
  <c r="U53" i="23"/>
  <c r="T21" i="23"/>
  <c r="S54" i="23"/>
  <c r="R22" i="23"/>
  <c r="H92" i="23"/>
  <c r="I59" i="23"/>
  <c r="BJ31" i="21"/>
  <c r="BJ7" i="21"/>
  <c r="BK1" i="21"/>
  <c r="BJ30" i="21"/>
  <c r="BJ21" i="21"/>
  <c r="BJ6" i="21"/>
  <c r="BJ5" i="21"/>
  <c r="BJ27" i="21"/>
  <c r="BJ28" i="21" s="1"/>
  <c r="R87" i="23"/>
  <c r="BI66" i="23"/>
  <c r="BH67" i="23" s="1"/>
  <c r="BG68" i="23" s="1"/>
  <c r="BF69" i="23" s="1"/>
  <c r="BE70" i="23" s="1"/>
  <c r="BD71" i="23" s="1"/>
  <c r="BC72" i="23" s="1"/>
  <c r="BB73" i="23" s="1"/>
  <c r="BA74" i="23" s="1"/>
  <c r="AZ75" i="23" s="1"/>
  <c r="AY76" i="23" s="1"/>
  <c r="AX77" i="23" s="1"/>
  <c r="AW78" i="23" s="1"/>
  <c r="AV79" i="23" s="1"/>
  <c r="AU80" i="23" s="1"/>
  <c r="AT81" i="23" s="1"/>
  <c r="AS82" i="23" s="1"/>
  <c r="AR83" i="23" s="1"/>
  <c r="AQ84" i="23" s="1"/>
  <c r="AP85" i="23" s="1"/>
  <c r="AO86" i="23" s="1"/>
  <c r="AN87" i="23" s="1"/>
  <c r="AM88" i="23" s="1"/>
  <c r="AL89" i="23" s="1"/>
  <c r="AK90" i="23" s="1"/>
  <c r="AJ91" i="23" s="1"/>
  <c r="AI92" i="23" s="1"/>
  <c r="AH93" i="23" s="1"/>
  <c r="AG94" i="23" s="1"/>
  <c r="AF95" i="23" s="1"/>
  <c r="AE96" i="23" s="1"/>
  <c r="BI32" i="21"/>
  <c r="BI36" i="21" s="1"/>
  <c r="AO43" i="23"/>
  <c r="AN11" i="23"/>
  <c r="AE48" i="23"/>
  <c r="AD16" i="23"/>
  <c r="AQ42" i="23"/>
  <c r="AP10" i="23"/>
  <c r="AG47" i="23"/>
  <c r="AF15" i="23"/>
  <c r="BG34" i="23"/>
  <c r="BF2" i="23"/>
  <c r="Y51" i="23"/>
  <c r="X19" i="23"/>
  <c r="BJ10" i="21"/>
  <c r="W52" i="23"/>
  <c r="V20" i="23"/>
  <c r="AW39" i="23"/>
  <c r="AV7" i="23"/>
  <c r="BA37" i="23"/>
  <c r="AZ5" i="23"/>
  <c r="V85" i="23"/>
  <c r="AC49" i="23"/>
  <c r="AB17" i="23"/>
  <c r="AK45" i="23"/>
  <c r="AJ13" i="23"/>
  <c r="Q55" i="23"/>
  <c r="P23" i="23"/>
  <c r="BJ87" i="22" l="1"/>
  <c r="BJ72" i="22"/>
  <c r="BJ93" i="22"/>
  <c r="BJ76" i="22"/>
  <c r="AR21" i="21" s="1"/>
  <c r="BJ88" i="22"/>
  <c r="BJ79" i="22"/>
  <c r="BJ90" i="22"/>
  <c r="BJ96" i="22"/>
  <c r="BJ66" i="22"/>
  <c r="BK57" i="22"/>
  <c r="BK89" i="22" s="1"/>
  <c r="BK45" i="22"/>
  <c r="BK77" i="22" s="1"/>
  <c r="BK63" i="22"/>
  <c r="BK95" i="22" s="1"/>
  <c r="BK34" i="22"/>
  <c r="BK66" i="22" s="1"/>
  <c r="BK43" i="22"/>
  <c r="BK75" i="22" s="1"/>
  <c r="AQ21" i="21" s="1"/>
  <c r="BK49" i="22"/>
  <c r="BK81" i="22" s="1"/>
  <c r="BK62" i="22"/>
  <c r="BK94" i="22" s="1"/>
  <c r="BK41" i="22"/>
  <c r="BK73" i="22" s="1"/>
  <c r="BK59" i="22"/>
  <c r="BK91" i="22" s="1"/>
  <c r="BK40" i="22"/>
  <c r="BK72" i="22" s="1"/>
  <c r="BK48" i="22"/>
  <c r="BK80" i="22" s="1"/>
  <c r="BK47" i="22"/>
  <c r="BK79" i="22" s="1"/>
  <c r="BK46" i="22"/>
  <c r="BK38" i="22"/>
  <c r="BK70" i="22" s="1"/>
  <c r="BK58" i="22"/>
  <c r="BK37" i="22"/>
  <c r="BK69" i="22" s="1"/>
  <c r="BK55" i="22"/>
  <c r="BK87" i="22" s="1"/>
  <c r="BK35" i="22"/>
  <c r="BK52" i="22"/>
  <c r="BK51" i="22"/>
  <c r="BK83" i="22" s="1"/>
  <c r="BL1" i="22"/>
  <c r="BK64" i="22"/>
  <c r="BK96" i="22" s="1"/>
  <c r="BK50" i="22"/>
  <c r="BK82" i="22" s="1"/>
  <c r="BK44" i="22"/>
  <c r="BK76" i="22" s="1"/>
  <c r="BK54" i="22"/>
  <c r="BK60" i="22"/>
  <c r="BK92" i="22" s="1"/>
  <c r="BK61" i="22"/>
  <c r="BK93" i="22" s="1"/>
  <c r="BK36" i="22"/>
  <c r="BK68" i="22" s="1"/>
  <c r="BK56" i="22"/>
  <c r="BK88" i="22" s="1"/>
  <c r="BK53" i="22"/>
  <c r="BK85" i="22" s="1"/>
  <c r="BK42" i="22"/>
  <c r="BK74" i="22" s="1"/>
  <c r="BK39" i="22"/>
  <c r="BK71" i="22" s="1"/>
  <c r="BJ85" i="22"/>
  <c r="BJ67" i="22"/>
  <c r="BK67" i="22"/>
  <c r="BJ68" i="22"/>
  <c r="AD49" i="23"/>
  <c r="AC17" i="23"/>
  <c r="AL45" i="23"/>
  <c r="AK13" i="23"/>
  <c r="Z51" i="23"/>
  <c r="Y19" i="23"/>
  <c r="AF48" i="23"/>
  <c r="AE16" i="23"/>
  <c r="T54" i="23"/>
  <c r="S22" i="23"/>
  <c r="AT41" i="23"/>
  <c r="AS9" i="23"/>
  <c r="N57" i="23"/>
  <c r="M25" i="23"/>
  <c r="AH47" i="23"/>
  <c r="AG15" i="23"/>
  <c r="BB37" i="23"/>
  <c r="BA5" i="23"/>
  <c r="R55" i="23"/>
  <c r="Q23" i="23"/>
  <c r="X52" i="23"/>
  <c r="W20" i="23"/>
  <c r="BJ8" i="21"/>
  <c r="AV40" i="23"/>
  <c r="AU8" i="23"/>
  <c r="P56" i="23"/>
  <c r="O24" i="23"/>
  <c r="BH34" i="23"/>
  <c r="BG2" i="23"/>
  <c r="AP43" i="23"/>
  <c r="AO11" i="23"/>
  <c r="V53" i="23"/>
  <c r="U21" i="23"/>
  <c r="AB50" i="23"/>
  <c r="AA18" i="23"/>
  <c r="AN44" i="23"/>
  <c r="AM12" i="23"/>
  <c r="BK31" i="21"/>
  <c r="BK6" i="21"/>
  <c r="BK30" i="21"/>
  <c r="BK21" i="21"/>
  <c r="BL1" i="21"/>
  <c r="BK7" i="21"/>
  <c r="BK5" i="21"/>
  <c r="BK8" i="21" s="1"/>
  <c r="BK27" i="21"/>
  <c r="BK28" i="21" s="1"/>
  <c r="L91" i="23"/>
  <c r="BG35" i="23"/>
  <c r="BF3" i="23"/>
  <c r="BK10" i="21"/>
  <c r="J59" i="23"/>
  <c r="I27" i="23"/>
  <c r="AR42" i="23"/>
  <c r="AQ10" i="23"/>
  <c r="Q88" i="23"/>
  <c r="G93" i="23"/>
  <c r="H60" i="23"/>
  <c r="AZ38" i="23"/>
  <c r="AY6" i="23"/>
  <c r="BD36" i="23"/>
  <c r="BC4" i="23"/>
  <c r="U86" i="23"/>
  <c r="AX39" i="23"/>
  <c r="AW7" i="23"/>
  <c r="L58" i="23"/>
  <c r="K26" i="23"/>
  <c r="BJ9" i="21"/>
  <c r="AJ46" i="23"/>
  <c r="AI14" i="23"/>
  <c r="BL53" i="22" l="1"/>
  <c r="BL38" i="22"/>
  <c r="BL34" i="22"/>
  <c r="BL36" i="22"/>
  <c r="BL61" i="22"/>
  <c r="BL49" i="22"/>
  <c r="BL81" i="22" s="1"/>
  <c r="BL60" i="22"/>
  <c r="BL40" i="22"/>
  <c r="BL57" i="22"/>
  <c r="BL56" i="22"/>
  <c r="BL88" i="22" s="1"/>
  <c r="BL44" i="22"/>
  <c r="BL62" i="22"/>
  <c r="BL51" i="22"/>
  <c r="BL54" i="22"/>
  <c r="BL39" i="22"/>
  <c r="BL55" i="22"/>
  <c r="BL45" i="22"/>
  <c r="BL64" i="22"/>
  <c r="BL58" i="22"/>
  <c r="BL48" i="22"/>
  <c r="BL59" i="22"/>
  <c r="BL52" i="22"/>
  <c r="BL35" i="22"/>
  <c r="BL47" i="22"/>
  <c r="BM1" i="22"/>
  <c r="BL42" i="22"/>
  <c r="BL37" i="22"/>
  <c r="BL63" i="22"/>
  <c r="BL50" i="22"/>
  <c r="BL43" i="22"/>
  <c r="BL41" i="22"/>
  <c r="BL46" i="22"/>
  <c r="BL78" i="22"/>
  <c r="BK90" i="22"/>
  <c r="BL94" i="22"/>
  <c r="BK84" i="22"/>
  <c r="BL86" i="22"/>
  <c r="BK78" i="22"/>
  <c r="BK86" i="22"/>
  <c r="AO44" i="23"/>
  <c r="AN12" i="23"/>
  <c r="U54" i="23"/>
  <c r="T22" i="23"/>
  <c r="AM45" i="23"/>
  <c r="AL13" i="23"/>
  <c r="BH35" i="23"/>
  <c r="BG3" i="23"/>
  <c r="M58" i="23"/>
  <c r="L26" i="23"/>
  <c r="AS42" i="23"/>
  <c r="AR10" i="23"/>
  <c r="BI34" i="23"/>
  <c r="BH2" i="23"/>
  <c r="AI47" i="23"/>
  <c r="AH15" i="23"/>
  <c r="AW40" i="23"/>
  <c r="AV8" i="23"/>
  <c r="AC50" i="23"/>
  <c r="AB18" i="23"/>
  <c r="I60" i="23"/>
  <c r="H28" i="23"/>
  <c r="K59" i="23"/>
  <c r="J27" i="23"/>
  <c r="BK9" i="21"/>
  <c r="S55" i="23"/>
  <c r="R23" i="23"/>
  <c r="O57" i="23"/>
  <c r="N25" i="23"/>
  <c r="AG48" i="23"/>
  <c r="AF16" i="23"/>
  <c r="K92" i="23"/>
  <c r="AK46" i="23"/>
  <c r="AJ14" i="23"/>
  <c r="AY39" i="23"/>
  <c r="AX7" i="23"/>
  <c r="F94" i="23"/>
  <c r="G61" i="23"/>
  <c r="W53" i="23"/>
  <c r="V21" i="23"/>
  <c r="BA38" i="23"/>
  <c r="AZ6" i="23"/>
  <c r="BJ66" i="23"/>
  <c r="BI67" i="23" s="1"/>
  <c r="BH68" i="23" s="1"/>
  <c r="BG69" i="23" s="1"/>
  <c r="BF70" i="23" s="1"/>
  <c r="BE71" i="23" s="1"/>
  <c r="BD72" i="23" s="1"/>
  <c r="BC73" i="23" s="1"/>
  <c r="BB74" i="23" s="1"/>
  <c r="BA75" i="23" s="1"/>
  <c r="AZ76" i="23" s="1"/>
  <c r="AY77" i="23" s="1"/>
  <c r="AX78" i="23" s="1"/>
  <c r="AW79" i="23" s="1"/>
  <c r="AV80" i="23" s="1"/>
  <c r="AU81" i="23" s="1"/>
  <c r="AT82" i="23" s="1"/>
  <c r="AS83" i="23" s="1"/>
  <c r="AR84" i="23" s="1"/>
  <c r="AQ85" i="23" s="1"/>
  <c r="AP86" i="23" s="1"/>
  <c r="AO87" i="23" s="1"/>
  <c r="AN88" i="23" s="1"/>
  <c r="AM89" i="23" s="1"/>
  <c r="AL90" i="23" s="1"/>
  <c r="AK91" i="23" s="1"/>
  <c r="AJ92" i="23" s="1"/>
  <c r="AI93" i="23" s="1"/>
  <c r="AH94" i="23" s="1"/>
  <c r="AG95" i="23" s="1"/>
  <c r="AF96" i="23" s="1"/>
  <c r="BJ32" i="21"/>
  <c r="BJ36" i="21" s="1"/>
  <c r="Y52" i="23"/>
  <c r="X20" i="23"/>
  <c r="BC37" i="23"/>
  <c r="BB5" i="23"/>
  <c r="AU41" i="23"/>
  <c r="AT9" i="23"/>
  <c r="AA51" i="23"/>
  <c r="Z19" i="23"/>
  <c r="AE49" i="23"/>
  <c r="AD17" i="23"/>
  <c r="T87" i="23"/>
  <c r="BE36" i="23"/>
  <c r="BD4" i="23"/>
  <c r="P89" i="23"/>
  <c r="BL30" i="21"/>
  <c r="BL21" i="21"/>
  <c r="BL31" i="21"/>
  <c r="BL7" i="21"/>
  <c r="BL10" i="21" s="1"/>
  <c r="BL5" i="21"/>
  <c r="BL6" i="21"/>
  <c r="BM1" i="21"/>
  <c r="BL27" i="21"/>
  <c r="BL28" i="21" s="1"/>
  <c r="AQ43" i="23"/>
  <c r="AP11" i="23"/>
  <c r="Q56" i="23"/>
  <c r="P24" i="23"/>
  <c r="BL67" i="22" l="1"/>
  <c r="BL75" i="22"/>
  <c r="BL91" i="22"/>
  <c r="BL83" i="22"/>
  <c r="BL93" i="22"/>
  <c r="BL71" i="22"/>
  <c r="BL84" i="22"/>
  <c r="BL95" i="22"/>
  <c r="BL80" i="22"/>
  <c r="BL68" i="22"/>
  <c r="BL73" i="22"/>
  <c r="BL69" i="22"/>
  <c r="BL76" i="22"/>
  <c r="BL66" i="22"/>
  <c r="BL92" i="22"/>
  <c r="BL74" i="22"/>
  <c r="AP21" i="21" s="1"/>
  <c r="BL96" i="22"/>
  <c r="BL70" i="22"/>
  <c r="BM53" i="22"/>
  <c r="BM38" i="22"/>
  <c r="BM70" i="22" s="1"/>
  <c r="BM52" i="22"/>
  <c r="BM84" i="22" s="1"/>
  <c r="BM36" i="22"/>
  <c r="BM68" i="22" s="1"/>
  <c r="BM49" i="22"/>
  <c r="BM81" i="22" s="1"/>
  <c r="BM60" i="22"/>
  <c r="BM92" i="22" s="1"/>
  <c r="BM48" i="22"/>
  <c r="BM37" i="22"/>
  <c r="BM69" i="22" s="1"/>
  <c r="BM61" i="22"/>
  <c r="BM93" i="22" s="1"/>
  <c r="BM45" i="22"/>
  <c r="BM56" i="22"/>
  <c r="BM88" i="22" s="1"/>
  <c r="BM44" i="22"/>
  <c r="BM76" i="22" s="1"/>
  <c r="BN1" i="22"/>
  <c r="BM57" i="22"/>
  <c r="BM64" i="22"/>
  <c r="BM96" i="22" s="1"/>
  <c r="BM51" i="22"/>
  <c r="BM83" i="22" s="1"/>
  <c r="BM40" i="22"/>
  <c r="BM42" i="22"/>
  <c r="BM74" i="22" s="1"/>
  <c r="BM62" i="22"/>
  <c r="BM54" i="22"/>
  <c r="BM86" i="22" s="1"/>
  <c r="BM47" i="22"/>
  <c r="BM79" i="22" s="1"/>
  <c r="BM34" i="22"/>
  <c r="BM66" i="22" s="1"/>
  <c r="BM59" i="22"/>
  <c r="BM91" i="22" s="1"/>
  <c r="BM58" i="22"/>
  <c r="BM50" i="22"/>
  <c r="BM82" i="22" s="1"/>
  <c r="BM43" i="22"/>
  <c r="BM75" i="22" s="1"/>
  <c r="BM35" i="22"/>
  <c r="BM67" i="22" s="1"/>
  <c r="BM63" i="22"/>
  <c r="BM46" i="22"/>
  <c r="BM39" i="22"/>
  <c r="BM71" i="22" s="1"/>
  <c r="BM41" i="22"/>
  <c r="BM73" i="22" s="1"/>
  <c r="AO21" i="21" s="1"/>
  <c r="BM55" i="22"/>
  <c r="BL77" i="22"/>
  <c r="BM77" i="22"/>
  <c r="BM89" i="22"/>
  <c r="BL89" i="22"/>
  <c r="BL85" i="22"/>
  <c r="BM85" i="22"/>
  <c r="BL82" i="22"/>
  <c r="BM78" i="22"/>
  <c r="BL79" i="22"/>
  <c r="BL87" i="22"/>
  <c r="BM72" i="22"/>
  <c r="BL72" i="22"/>
  <c r="BL90" i="22"/>
  <c r="R56" i="23"/>
  <c r="Q24" i="23"/>
  <c r="BD37" i="23"/>
  <c r="BC5" i="23"/>
  <c r="H61" i="23"/>
  <c r="G29" i="23"/>
  <c r="P57" i="23"/>
  <c r="O25" i="23"/>
  <c r="AD50" i="23"/>
  <c r="AC18" i="23"/>
  <c r="O90" i="23"/>
  <c r="E95" i="23"/>
  <c r="F62" i="23"/>
  <c r="J60" i="23"/>
  <c r="I28" i="23"/>
  <c r="AT42" i="23"/>
  <c r="AS10" i="23"/>
  <c r="S88" i="23"/>
  <c r="AR43" i="23"/>
  <c r="AQ11" i="23"/>
  <c r="BM7" i="21"/>
  <c r="BM10" i="21" s="1"/>
  <c r="BN1" i="21"/>
  <c r="BM30" i="21"/>
  <c r="BM21" i="21"/>
  <c r="BM31" i="21"/>
  <c r="BM5" i="21"/>
  <c r="BM6" i="21"/>
  <c r="BM27" i="21"/>
  <c r="Z52" i="23"/>
  <c r="Y20" i="23"/>
  <c r="T55" i="23"/>
  <c r="S23" i="23"/>
  <c r="BL9" i="21"/>
  <c r="BM8" i="21"/>
  <c r="BF36" i="23"/>
  <c r="BE4" i="23"/>
  <c r="AZ39" i="23"/>
  <c r="AY7" i="23"/>
  <c r="BK66" i="23"/>
  <c r="BJ67" i="23" s="1"/>
  <c r="BI68" i="23" s="1"/>
  <c r="BH69" i="23" s="1"/>
  <c r="BG70" i="23" s="1"/>
  <c r="BF71" i="23" s="1"/>
  <c r="BE72" i="23" s="1"/>
  <c r="BD73" i="23" s="1"/>
  <c r="BC74" i="23" s="1"/>
  <c r="BB75" i="23" s="1"/>
  <c r="BA76" i="23" s="1"/>
  <c r="AZ77" i="23" s="1"/>
  <c r="AY78" i="23" s="1"/>
  <c r="AX79" i="23" s="1"/>
  <c r="AW80" i="23" s="1"/>
  <c r="AV81" i="23" s="1"/>
  <c r="AU82" i="23" s="1"/>
  <c r="AT83" i="23" s="1"/>
  <c r="AS84" i="23" s="1"/>
  <c r="AR85" i="23" s="1"/>
  <c r="AQ86" i="23" s="1"/>
  <c r="AP87" i="23" s="1"/>
  <c r="AO88" i="23" s="1"/>
  <c r="AN89" i="23" s="1"/>
  <c r="AM90" i="23" s="1"/>
  <c r="AL91" i="23" s="1"/>
  <c r="AK92" i="23" s="1"/>
  <c r="AJ93" i="23" s="1"/>
  <c r="AI94" i="23" s="1"/>
  <c r="AH95" i="23" s="1"/>
  <c r="AG96" i="23" s="1"/>
  <c r="BK32" i="21"/>
  <c r="BK36" i="21" s="1"/>
  <c r="N58" i="23"/>
  <c r="M26" i="23"/>
  <c r="AN45" i="23"/>
  <c r="AM13" i="23"/>
  <c r="AB51" i="23"/>
  <c r="AA19" i="23"/>
  <c r="AJ47" i="23"/>
  <c r="AI15" i="23"/>
  <c r="X53" i="23"/>
  <c r="W21" i="23"/>
  <c r="AL46" i="23"/>
  <c r="AK14" i="23"/>
  <c r="BI35" i="23"/>
  <c r="BH3" i="23"/>
  <c r="V54" i="23"/>
  <c r="U22" i="23"/>
  <c r="AV41" i="23"/>
  <c r="AU9" i="23"/>
  <c r="BL8" i="21"/>
  <c r="AH48" i="23"/>
  <c r="AG16" i="23"/>
  <c r="AX40" i="23"/>
  <c r="AW8" i="23"/>
  <c r="BJ34" i="23"/>
  <c r="BI2" i="23"/>
  <c r="BM28" i="21"/>
  <c r="AF49" i="23"/>
  <c r="AE17" i="23"/>
  <c r="BB38" i="23"/>
  <c r="BA6" i="23"/>
  <c r="J93" i="23"/>
  <c r="L59" i="23"/>
  <c r="K27" i="23"/>
  <c r="AP44" i="23"/>
  <c r="AO12" i="23"/>
  <c r="BN58" i="22" l="1"/>
  <c r="BN90" i="22" s="1"/>
  <c r="BN46" i="22"/>
  <c r="BN78" i="22" s="1"/>
  <c r="BN52" i="22"/>
  <c r="BN84" i="22" s="1"/>
  <c r="BO1" i="22"/>
  <c r="BN57" i="22"/>
  <c r="BN42" i="22"/>
  <c r="BN51" i="22"/>
  <c r="BN49" i="22"/>
  <c r="BN62" i="22"/>
  <c r="BN41" i="22"/>
  <c r="BN63" i="22"/>
  <c r="BN61" i="22"/>
  <c r="BN93" i="22" s="1"/>
  <c r="BN48" i="22"/>
  <c r="BN80" i="22" s="1"/>
  <c r="BN45" i="22"/>
  <c r="BN77" i="22" s="1"/>
  <c r="BN59" i="22"/>
  <c r="BN44" i="22"/>
  <c r="BN64" i="22"/>
  <c r="BN40" i="22"/>
  <c r="BN50" i="22"/>
  <c r="BN60" i="22"/>
  <c r="BN47" i="22"/>
  <c r="BN36" i="22"/>
  <c r="BN37" i="22"/>
  <c r="BN69" i="22" s="1"/>
  <c r="BN56" i="22"/>
  <c r="BN88" i="22" s="1"/>
  <c r="BN43" i="22"/>
  <c r="BN38" i="22"/>
  <c r="BN53" i="22"/>
  <c r="BN54" i="22"/>
  <c r="BN39" i="22"/>
  <c r="BN71" i="22" s="1"/>
  <c r="BN35" i="22"/>
  <c r="BN67" i="22" s="1"/>
  <c r="BN34" i="22"/>
  <c r="BN55" i="22"/>
  <c r="BN87" i="22" s="1"/>
  <c r="BM94" i="22"/>
  <c r="BM87" i="22"/>
  <c r="BN95" i="22"/>
  <c r="BM90" i="22"/>
  <c r="BM80" i="22"/>
  <c r="BN73" i="22"/>
  <c r="BN74" i="22"/>
  <c r="BM95" i="22"/>
  <c r="M59" i="23"/>
  <c r="L27" i="23"/>
  <c r="AW41" i="23"/>
  <c r="AV9" i="23"/>
  <c r="BJ35" i="23"/>
  <c r="BI3" i="23"/>
  <c r="AK47" i="23"/>
  <c r="AJ15" i="23"/>
  <c r="K60" i="23"/>
  <c r="J28" i="23"/>
  <c r="N91" i="23"/>
  <c r="BK34" i="23"/>
  <c r="BJ2" i="23"/>
  <c r="BG36" i="23"/>
  <c r="BF4" i="23"/>
  <c r="AA52" i="23"/>
  <c r="Z20" i="23"/>
  <c r="AS43" i="23"/>
  <c r="AR11" i="23"/>
  <c r="BE37" i="23"/>
  <c r="BD5" i="23"/>
  <c r="I94" i="23"/>
  <c r="AG49" i="23"/>
  <c r="AF17" i="23"/>
  <c r="AO45" i="23"/>
  <c r="AN13" i="23"/>
  <c r="BA39" i="23"/>
  <c r="AZ7" i="23"/>
  <c r="G62" i="23"/>
  <c r="F30" i="23"/>
  <c r="AE50" i="23"/>
  <c r="AD18" i="23"/>
  <c r="AY40" i="23"/>
  <c r="AX8" i="23"/>
  <c r="AM46" i="23"/>
  <c r="AL14" i="23"/>
  <c r="D96" i="23"/>
  <c r="E63" i="23"/>
  <c r="AC51" i="23"/>
  <c r="AB19" i="23"/>
  <c r="AQ44" i="23"/>
  <c r="AP12" i="23"/>
  <c r="BC38" i="23"/>
  <c r="BB6" i="23"/>
  <c r="O58" i="23"/>
  <c r="N26" i="23"/>
  <c r="BL66" i="23"/>
  <c r="BK67" i="23" s="1"/>
  <c r="BJ68" i="23" s="1"/>
  <c r="BI69" i="23" s="1"/>
  <c r="BH70" i="23" s="1"/>
  <c r="BG71" i="23" s="1"/>
  <c r="BF72" i="23" s="1"/>
  <c r="BE73" i="23" s="1"/>
  <c r="BD74" i="23" s="1"/>
  <c r="BC75" i="23" s="1"/>
  <c r="BB76" i="23" s="1"/>
  <c r="BA77" i="23" s="1"/>
  <c r="AZ78" i="23" s="1"/>
  <c r="AY79" i="23" s="1"/>
  <c r="AX80" i="23" s="1"/>
  <c r="AW81" i="23" s="1"/>
  <c r="AV82" i="23" s="1"/>
  <c r="AU83" i="23" s="1"/>
  <c r="AT84" i="23" s="1"/>
  <c r="AS85" i="23" s="1"/>
  <c r="AR86" i="23" s="1"/>
  <c r="AQ87" i="23" s="1"/>
  <c r="AP88" i="23" s="1"/>
  <c r="AO89" i="23" s="1"/>
  <c r="AN90" i="23" s="1"/>
  <c r="AM91" i="23" s="1"/>
  <c r="AL92" i="23" s="1"/>
  <c r="AK93" i="23" s="1"/>
  <c r="AJ94" i="23" s="1"/>
  <c r="AI95" i="23" s="1"/>
  <c r="AH96" i="23" s="1"/>
  <c r="BL32" i="21"/>
  <c r="BL36" i="21" s="1"/>
  <c r="R89" i="23"/>
  <c r="Q57" i="23"/>
  <c r="P25" i="23"/>
  <c r="AI48" i="23"/>
  <c r="AH16" i="23"/>
  <c r="Y53" i="23"/>
  <c r="X21" i="23"/>
  <c r="W54" i="23"/>
  <c r="V22" i="23"/>
  <c r="U55" i="23"/>
  <c r="T23" i="23"/>
  <c r="BM9" i="21"/>
  <c r="BN30" i="21"/>
  <c r="BN21" i="21"/>
  <c r="BN5" i="21"/>
  <c r="BN8" i="21" s="1"/>
  <c r="BN31" i="21"/>
  <c r="BN7" i="21"/>
  <c r="BN20" i="21"/>
  <c r="BN6" i="21"/>
  <c r="BO1" i="21"/>
  <c r="BN27" i="21"/>
  <c r="BN28" i="21" s="1"/>
  <c r="AU42" i="23"/>
  <c r="AT10" i="23"/>
  <c r="BN10" i="21"/>
  <c r="I61" i="23"/>
  <c r="H29" i="23"/>
  <c r="S56" i="23"/>
  <c r="R24" i="23"/>
  <c r="BN76" i="22" l="1"/>
  <c r="BN70" i="22"/>
  <c r="BN72" i="22"/>
  <c r="AN21" i="21" s="1"/>
  <c r="BN75" i="22"/>
  <c r="BN96" i="22"/>
  <c r="BN66" i="22"/>
  <c r="BN83" i="22"/>
  <c r="BN68" i="22"/>
  <c r="BN91" i="22"/>
  <c r="BN81" i="22"/>
  <c r="BN79" i="22"/>
  <c r="BN89" i="22"/>
  <c r="BN86" i="22"/>
  <c r="BN92" i="22"/>
  <c r="BO60" i="22"/>
  <c r="BO92" i="22" s="1"/>
  <c r="BO47" i="22"/>
  <c r="BO79" i="22" s="1"/>
  <c r="BO53" i="22"/>
  <c r="BO42" i="22"/>
  <c r="BO74" i="22" s="1"/>
  <c r="BO35" i="22"/>
  <c r="BO54" i="22"/>
  <c r="BO86" i="22" s="1"/>
  <c r="BO43" i="22"/>
  <c r="BO75" i="22" s="1"/>
  <c r="BO49" i="22"/>
  <c r="BO81" i="22" s="1"/>
  <c r="BO36" i="22"/>
  <c r="BO68" i="22" s="1"/>
  <c r="BO45" i="22"/>
  <c r="BO40" i="22"/>
  <c r="BO72" i="22" s="1"/>
  <c r="BO50" i="22"/>
  <c r="BO39" i="22"/>
  <c r="BO34" i="22"/>
  <c r="BO66" i="22" s="1"/>
  <c r="BO62" i="22"/>
  <c r="BO94" i="22" s="1"/>
  <c r="BO46" i="22"/>
  <c r="BO78" i="22" s="1"/>
  <c r="BO55" i="22"/>
  <c r="BO87" i="22" s="1"/>
  <c r="BO41" i="22"/>
  <c r="BO73" i="22" s="1"/>
  <c r="BP1" i="22"/>
  <c r="BO58" i="22"/>
  <c r="BO61" i="22"/>
  <c r="BO52" i="22"/>
  <c r="BO37" i="22"/>
  <c r="BO51" i="22"/>
  <c r="BO63" i="22"/>
  <c r="BO57" i="22"/>
  <c r="BO89" i="22" s="1"/>
  <c r="BO48" i="22"/>
  <c r="BO80" i="22" s="1"/>
  <c r="BO38" i="22"/>
  <c r="BO59" i="22"/>
  <c r="BO56" i="22"/>
  <c r="BO88" i="22" s="1"/>
  <c r="BO44" i="22"/>
  <c r="BO64" i="22"/>
  <c r="BO96" i="22" s="1"/>
  <c r="BN85" i="22"/>
  <c r="BO85" i="22"/>
  <c r="BO82" i="22"/>
  <c r="BN82" i="22"/>
  <c r="BO95" i="22"/>
  <c r="BN94" i="22"/>
  <c r="H95" i="23"/>
  <c r="AT43" i="23"/>
  <c r="AS11" i="23"/>
  <c r="M92" i="23"/>
  <c r="AV42" i="23"/>
  <c r="AU10" i="23"/>
  <c r="T56" i="23"/>
  <c r="S24" i="23"/>
  <c r="BO30" i="21"/>
  <c r="BO27" i="21"/>
  <c r="BO21" i="21"/>
  <c r="BO31" i="21"/>
  <c r="BO20" i="21"/>
  <c r="BO5" i="21"/>
  <c r="BO6" i="21"/>
  <c r="BO9" i="21" s="1"/>
  <c r="BP1" i="21"/>
  <c r="BO7" i="21"/>
  <c r="BM66" i="23"/>
  <c r="BL67" i="23" s="1"/>
  <c r="BK68" i="23" s="1"/>
  <c r="BJ69" i="23" s="1"/>
  <c r="BI70" i="23" s="1"/>
  <c r="BH71" i="23" s="1"/>
  <c r="BG72" i="23" s="1"/>
  <c r="BF73" i="23" s="1"/>
  <c r="BE74" i="23" s="1"/>
  <c r="BD75" i="23" s="1"/>
  <c r="BC76" i="23" s="1"/>
  <c r="BB77" i="23" s="1"/>
  <c r="BA78" i="23" s="1"/>
  <c r="AZ79" i="23" s="1"/>
  <c r="AY80" i="23" s="1"/>
  <c r="AX81" i="23" s="1"/>
  <c r="AW82" i="23" s="1"/>
  <c r="AV83" i="23" s="1"/>
  <c r="AU84" i="23" s="1"/>
  <c r="AT85" i="23" s="1"/>
  <c r="AS86" i="23" s="1"/>
  <c r="AR87" i="23" s="1"/>
  <c r="AQ88" i="23" s="1"/>
  <c r="AP89" i="23" s="1"/>
  <c r="AO90" i="23" s="1"/>
  <c r="AN91" i="23" s="1"/>
  <c r="AM92" i="23" s="1"/>
  <c r="AL93" i="23" s="1"/>
  <c r="AK94" i="23" s="1"/>
  <c r="AJ95" i="23" s="1"/>
  <c r="AI96" i="23" s="1"/>
  <c r="BM32" i="21"/>
  <c r="BM36" i="21" s="1"/>
  <c r="Q90" i="23"/>
  <c r="AR44" i="23"/>
  <c r="AQ12" i="23"/>
  <c r="F63" i="23"/>
  <c r="E31" i="23"/>
  <c r="AF50" i="23"/>
  <c r="AE18" i="23"/>
  <c r="AL47" i="23"/>
  <c r="AK15" i="23"/>
  <c r="BO28" i="21"/>
  <c r="J61" i="23"/>
  <c r="I29" i="23"/>
  <c r="D64" i="23"/>
  <c r="BB39" i="23"/>
  <c r="BA7" i="23"/>
  <c r="BF37" i="23"/>
  <c r="BE5" i="23"/>
  <c r="AB52" i="23"/>
  <c r="AA20" i="23"/>
  <c r="AD51" i="23"/>
  <c r="AC19" i="23"/>
  <c r="BK35" i="23"/>
  <c r="BJ3" i="23"/>
  <c r="V55" i="23"/>
  <c r="U23" i="23"/>
  <c r="Z53" i="23"/>
  <c r="Y21" i="23"/>
  <c r="R57" i="23"/>
  <c r="Q25" i="23"/>
  <c r="BO10" i="21"/>
  <c r="AP45" i="23"/>
  <c r="AO13" i="23"/>
  <c r="BH36" i="23"/>
  <c r="BG4" i="23"/>
  <c r="X54" i="23"/>
  <c r="W22" i="23"/>
  <c r="AN46" i="23"/>
  <c r="AM14" i="23"/>
  <c r="AX41" i="23"/>
  <c r="AW9" i="23"/>
  <c r="AJ48" i="23"/>
  <c r="AI16" i="23"/>
  <c r="P58" i="23"/>
  <c r="O26" i="23"/>
  <c r="BO8" i="21"/>
  <c r="AH49" i="23"/>
  <c r="AG17" i="23"/>
  <c r="BL34" i="23"/>
  <c r="BK2" i="23"/>
  <c r="L60" i="23"/>
  <c r="K28" i="23"/>
  <c r="BD38" i="23"/>
  <c r="BC6" i="23"/>
  <c r="AZ40" i="23"/>
  <c r="AY8" i="23"/>
  <c r="H62" i="23"/>
  <c r="G30" i="23"/>
  <c r="BN9" i="21"/>
  <c r="N59" i="23"/>
  <c r="M27" i="23"/>
  <c r="BO93" i="22" l="1"/>
  <c r="BO67" i="22"/>
  <c r="BO91" i="22"/>
  <c r="BO90" i="22"/>
  <c r="BP55" i="22"/>
  <c r="BP47" i="22"/>
  <c r="BP79" i="22" s="1"/>
  <c r="BP49" i="22"/>
  <c r="BP81" i="22" s="1"/>
  <c r="BP62" i="22"/>
  <c r="BP57" i="22"/>
  <c r="BP64" i="22"/>
  <c r="BP43" i="22"/>
  <c r="BP75" i="22" s="1"/>
  <c r="BP45" i="22"/>
  <c r="BP42" i="22"/>
  <c r="BP74" i="22" s="1"/>
  <c r="BQ1" i="22"/>
  <c r="BP60" i="22"/>
  <c r="BP92" i="22" s="1"/>
  <c r="BP52" i="22"/>
  <c r="BP41" i="22"/>
  <c r="BP73" i="22" s="1"/>
  <c r="BP34" i="22"/>
  <c r="BP35" i="22"/>
  <c r="BP67" i="22" s="1"/>
  <c r="BP56" i="22"/>
  <c r="BP88" i="22" s="1"/>
  <c r="BP48" i="22"/>
  <c r="BP80" i="22" s="1"/>
  <c r="BP37" i="22"/>
  <c r="BP38" i="22"/>
  <c r="BP70" i="22" s="1"/>
  <c r="BP61" i="22"/>
  <c r="BP44" i="22"/>
  <c r="BP76" i="22" s="1"/>
  <c r="BP50" i="22"/>
  <c r="BP82" i="22" s="1"/>
  <c r="BP46" i="22"/>
  <c r="BP63" i="22"/>
  <c r="BP58" i="22"/>
  <c r="BP90" i="22" s="1"/>
  <c r="BP36" i="22"/>
  <c r="BP68" i="22" s="1"/>
  <c r="BP54" i="22"/>
  <c r="BP59" i="22"/>
  <c r="BP51" i="22"/>
  <c r="BP83" i="22" s="1"/>
  <c r="BP53" i="22"/>
  <c r="BP85" i="22" s="1"/>
  <c r="BP39" i="22"/>
  <c r="BP71" i="22" s="1"/>
  <c r="BP40" i="22"/>
  <c r="BO77" i="22"/>
  <c r="BP77" i="22"/>
  <c r="BP95" i="22"/>
  <c r="BO70" i="22"/>
  <c r="BP96" i="22"/>
  <c r="BP78" i="22"/>
  <c r="BO69" i="22"/>
  <c r="BP69" i="22"/>
  <c r="BO71" i="22"/>
  <c r="AM21" i="21" s="1"/>
  <c r="BO83" i="22"/>
  <c r="BO76" i="22"/>
  <c r="BP84" i="22"/>
  <c r="BO84" i="22"/>
  <c r="BP66" i="22"/>
  <c r="M60" i="23"/>
  <c r="L28" i="23"/>
  <c r="AA53" i="23"/>
  <c r="Z21" i="23"/>
  <c r="Y54" i="23"/>
  <c r="X22" i="23"/>
  <c r="BG37" i="23"/>
  <c r="BF5" i="23"/>
  <c r="E64" i="23"/>
  <c r="D32" i="23"/>
  <c r="G63" i="23"/>
  <c r="F31" i="23"/>
  <c r="BP31" i="21"/>
  <c r="BP20" i="21"/>
  <c r="BP6" i="21"/>
  <c r="BP9" i="21" s="1"/>
  <c r="BP21" i="21"/>
  <c r="BP30" i="21"/>
  <c r="BP7" i="21"/>
  <c r="BP5" i="21"/>
  <c r="BQ1" i="21"/>
  <c r="BP27" i="21"/>
  <c r="AU43" i="23"/>
  <c r="AT11" i="23"/>
  <c r="BM34" i="23"/>
  <c r="BL2" i="23"/>
  <c r="AY41" i="23"/>
  <c r="AX9" i="23"/>
  <c r="W55" i="23"/>
  <c r="V23" i="23"/>
  <c r="BO66" i="23"/>
  <c r="BN67" i="23" s="1"/>
  <c r="BM68" i="23" s="1"/>
  <c r="BL69" i="23" s="1"/>
  <c r="BK70" i="23" s="1"/>
  <c r="BJ71" i="23" s="1"/>
  <c r="BI72" i="23" s="1"/>
  <c r="BH73" i="23" s="1"/>
  <c r="BG74" i="23" s="1"/>
  <c r="BF75" i="23" s="1"/>
  <c r="BE76" i="23" s="1"/>
  <c r="BD77" i="23" s="1"/>
  <c r="BC78" i="23" s="1"/>
  <c r="BB79" i="23" s="1"/>
  <c r="BA80" i="23" s="1"/>
  <c r="AZ81" i="23" s="1"/>
  <c r="AY82" i="23" s="1"/>
  <c r="AX83" i="23" s="1"/>
  <c r="AW84" i="23" s="1"/>
  <c r="AV85" i="23" s="1"/>
  <c r="AU86" i="23" s="1"/>
  <c r="AT87" i="23" s="1"/>
  <c r="AS88" i="23" s="1"/>
  <c r="AR89" i="23" s="1"/>
  <c r="AQ90" i="23" s="1"/>
  <c r="AP91" i="23" s="1"/>
  <c r="AO92" i="23" s="1"/>
  <c r="AN93" i="23" s="1"/>
  <c r="AM94" i="23" s="1"/>
  <c r="AL95" i="23" s="1"/>
  <c r="AK96" i="23" s="1"/>
  <c r="BO32" i="21"/>
  <c r="BO36" i="21" s="1"/>
  <c r="BC39" i="23"/>
  <c r="BB7" i="23"/>
  <c r="AS44" i="23"/>
  <c r="AR12" i="23"/>
  <c r="BP8" i="21"/>
  <c r="U56" i="23"/>
  <c r="T24" i="23"/>
  <c r="G96" i="23"/>
  <c r="BL35" i="23"/>
  <c r="BK3" i="23"/>
  <c r="BN66" i="23"/>
  <c r="BM67" i="23" s="1"/>
  <c r="BL68" i="23" s="1"/>
  <c r="BK69" i="23" s="1"/>
  <c r="BJ70" i="23" s="1"/>
  <c r="BI71" i="23" s="1"/>
  <c r="BH72" i="23" s="1"/>
  <c r="BG73" i="23" s="1"/>
  <c r="BF74" i="23" s="1"/>
  <c r="BE75" i="23" s="1"/>
  <c r="BD76" i="23" s="1"/>
  <c r="BC77" i="23" s="1"/>
  <c r="BB78" i="23" s="1"/>
  <c r="BA79" i="23" s="1"/>
  <c r="AZ80" i="23" s="1"/>
  <c r="AY81" i="23" s="1"/>
  <c r="AX82" i="23" s="1"/>
  <c r="AW83" i="23" s="1"/>
  <c r="AV84" i="23" s="1"/>
  <c r="AU85" i="23" s="1"/>
  <c r="AT86" i="23" s="1"/>
  <c r="AS87" i="23" s="1"/>
  <c r="AR88" i="23" s="1"/>
  <c r="AQ89" i="23" s="1"/>
  <c r="AP90" i="23" s="1"/>
  <c r="AO91" i="23" s="1"/>
  <c r="AN92" i="23" s="1"/>
  <c r="AM93" i="23" s="1"/>
  <c r="AL94" i="23" s="1"/>
  <c r="AK95" i="23" s="1"/>
  <c r="AJ96" i="23" s="1"/>
  <c r="BN32" i="21"/>
  <c r="BN36" i="21" s="1"/>
  <c r="BA40" i="23"/>
  <c r="AZ8" i="23"/>
  <c r="BI36" i="23"/>
  <c r="BH4" i="23"/>
  <c r="AE51" i="23"/>
  <c r="AD19" i="23"/>
  <c r="AI49" i="23"/>
  <c r="AH17" i="23"/>
  <c r="K61" i="23"/>
  <c r="J29" i="23"/>
  <c r="P91" i="23"/>
  <c r="AW42" i="23"/>
  <c r="AV10" i="23"/>
  <c r="O59" i="23"/>
  <c r="N27" i="23"/>
  <c r="I62" i="23"/>
  <c r="H30" i="23"/>
  <c r="BE38" i="23"/>
  <c r="BD6" i="23"/>
  <c r="Q58" i="23"/>
  <c r="P26" i="23"/>
  <c r="AO46" i="23"/>
  <c r="AN14" i="23"/>
  <c r="S57" i="23"/>
  <c r="R25" i="23"/>
  <c r="AG50" i="23"/>
  <c r="AF18" i="23"/>
  <c r="AC52" i="23"/>
  <c r="AB20" i="23"/>
  <c r="BP28" i="21"/>
  <c r="L93" i="23"/>
  <c r="AQ45" i="23"/>
  <c r="AP13" i="23"/>
  <c r="AK48" i="23"/>
  <c r="AJ16" i="23"/>
  <c r="AM47" i="23"/>
  <c r="AL15" i="23"/>
  <c r="BP10" i="21"/>
  <c r="AL21" i="21" l="1"/>
  <c r="BP86" i="22"/>
  <c r="BQ60" i="22"/>
  <c r="BQ92" i="22" s="1"/>
  <c r="BQ52" i="22"/>
  <c r="BQ41" i="22"/>
  <c r="BQ73" i="22" s="1"/>
  <c r="BQ39" i="22"/>
  <c r="BQ48" i="22"/>
  <c r="BQ37" i="22"/>
  <c r="BQ69" i="22" s="1"/>
  <c r="AK21" i="21" s="1"/>
  <c r="BQ58" i="22"/>
  <c r="BQ61" i="22"/>
  <c r="BQ93" i="22" s="1"/>
  <c r="BQ51" i="22"/>
  <c r="BQ50" i="22"/>
  <c r="BQ64" i="22"/>
  <c r="BQ96" i="22" s="1"/>
  <c r="BQ56" i="22"/>
  <c r="BQ44" i="22"/>
  <c r="BQ62" i="22"/>
  <c r="BQ34" i="22"/>
  <c r="BR1" i="22"/>
  <c r="BQ45" i="22"/>
  <c r="BQ77" i="22" s="1"/>
  <c r="BQ57" i="22"/>
  <c r="BQ89" i="22" s="1"/>
  <c r="BQ54" i="22"/>
  <c r="BQ86" i="22" s="1"/>
  <c r="BQ35" i="22"/>
  <c r="BQ36" i="22"/>
  <c r="BQ68" i="22" s="1"/>
  <c r="BQ38" i="22"/>
  <c r="BQ70" i="22" s="1"/>
  <c r="BQ40" i="22"/>
  <c r="BQ63" i="22"/>
  <c r="BQ95" i="22" s="1"/>
  <c r="BQ47" i="22"/>
  <c r="BQ79" i="22" s="1"/>
  <c r="BQ53" i="22"/>
  <c r="BQ85" i="22" s="1"/>
  <c r="BQ46" i="22"/>
  <c r="BQ78" i="22" s="1"/>
  <c r="BQ59" i="22"/>
  <c r="BQ43" i="22"/>
  <c r="BQ75" i="22" s="1"/>
  <c r="BQ49" i="22"/>
  <c r="BQ81" i="22" s="1"/>
  <c r="BQ42" i="22"/>
  <c r="BQ74" i="22" s="1"/>
  <c r="BQ55" i="22"/>
  <c r="BQ87" i="22" s="1"/>
  <c r="BQ83" i="22"/>
  <c r="BP89" i="22"/>
  <c r="BP72" i="22"/>
  <c r="BQ72" i="22"/>
  <c r="BQ88" i="22"/>
  <c r="BP93" i="22"/>
  <c r="BQ67" i="22"/>
  <c r="BP94" i="22"/>
  <c r="BP87" i="22"/>
  <c r="BQ82" i="22"/>
  <c r="BP91" i="22"/>
  <c r="AD52" i="23"/>
  <c r="AC20" i="23"/>
  <c r="BF38" i="23"/>
  <c r="BE6" i="23"/>
  <c r="V56" i="23"/>
  <c r="U24" i="23"/>
  <c r="AZ41" i="23"/>
  <c r="AY9" i="23"/>
  <c r="F64" i="23"/>
  <c r="E32" i="23"/>
  <c r="T57" i="23"/>
  <c r="S25" i="23"/>
  <c r="AN47" i="23"/>
  <c r="AM15" i="23"/>
  <c r="BM35" i="23"/>
  <c r="BL3" i="23"/>
  <c r="BP66" i="23"/>
  <c r="BO67" i="23" s="1"/>
  <c r="BN68" i="23" s="1"/>
  <c r="BM69" i="23" s="1"/>
  <c r="BL70" i="23" s="1"/>
  <c r="BK71" i="23" s="1"/>
  <c r="BJ72" i="23" s="1"/>
  <c r="BI73" i="23" s="1"/>
  <c r="BH74" i="23" s="1"/>
  <c r="BG75" i="23" s="1"/>
  <c r="BF76" i="23" s="1"/>
  <c r="BE77" i="23" s="1"/>
  <c r="BD78" i="23" s="1"/>
  <c r="BC79" i="23" s="1"/>
  <c r="BB80" i="23" s="1"/>
  <c r="BA81" i="23" s="1"/>
  <c r="AZ82" i="23" s="1"/>
  <c r="AY83" i="23" s="1"/>
  <c r="AX84" i="23" s="1"/>
  <c r="AW85" i="23" s="1"/>
  <c r="AV86" i="23" s="1"/>
  <c r="AU87" i="23" s="1"/>
  <c r="AT88" i="23" s="1"/>
  <c r="AS89" i="23" s="1"/>
  <c r="AR90" i="23" s="1"/>
  <c r="AQ91" i="23" s="1"/>
  <c r="AP92" i="23" s="1"/>
  <c r="AO93" i="23" s="1"/>
  <c r="AN94" i="23" s="1"/>
  <c r="AM95" i="23" s="1"/>
  <c r="AL96" i="23" s="1"/>
  <c r="BP32" i="21"/>
  <c r="BP36" i="21" s="1"/>
  <c r="AV43" i="23"/>
  <c r="AU11" i="23"/>
  <c r="AL48" i="23"/>
  <c r="AK16" i="23"/>
  <c r="K94" i="23"/>
  <c r="AP46" i="23"/>
  <c r="AO14" i="23"/>
  <c r="O92" i="23"/>
  <c r="R58" i="23"/>
  <c r="Q26" i="23"/>
  <c r="J62" i="23"/>
  <c r="I30" i="23"/>
  <c r="AJ49" i="23"/>
  <c r="AI17" i="23"/>
  <c r="BH37" i="23"/>
  <c r="BG5" i="23"/>
  <c r="AB53" i="23"/>
  <c r="AA21" i="23"/>
  <c r="AR45" i="23"/>
  <c r="AQ13" i="23"/>
  <c r="AH50" i="23"/>
  <c r="AG18" i="23"/>
  <c r="L61" i="23"/>
  <c r="K29" i="23"/>
  <c r="BB40" i="23"/>
  <c r="BA8" i="23"/>
  <c r="AT44" i="23"/>
  <c r="AS12" i="23"/>
  <c r="BQ5" i="21"/>
  <c r="BQ31" i="21"/>
  <c r="BQ20" i="21"/>
  <c r="BQ30" i="21"/>
  <c r="BR1" i="21"/>
  <c r="BQ27" i="21"/>
  <c r="BQ28" i="21" s="1"/>
  <c r="BQ6" i="21"/>
  <c r="BQ21" i="21"/>
  <c r="BQ7" i="21"/>
  <c r="P59" i="23"/>
  <c r="O27" i="23"/>
  <c r="H63" i="23"/>
  <c r="G31" i="23"/>
  <c r="Z54" i="23"/>
  <c r="Y22" i="23"/>
  <c r="BD39" i="23"/>
  <c r="BC7" i="23"/>
  <c r="X55" i="23"/>
  <c r="W23" i="23"/>
  <c r="BN34" i="23"/>
  <c r="BM2" i="23"/>
  <c r="N60" i="23"/>
  <c r="M28" i="23"/>
  <c r="AF51" i="23"/>
  <c r="AE19" i="23"/>
  <c r="AX42" i="23"/>
  <c r="AW10" i="23"/>
  <c r="BJ36" i="23"/>
  <c r="BI4" i="23"/>
  <c r="BQ66" i="22" l="1"/>
  <c r="BQ90" i="22"/>
  <c r="BR57" i="22"/>
  <c r="BR49" i="22"/>
  <c r="BR81" i="22" s="1"/>
  <c r="BR36" i="22"/>
  <c r="BR62" i="22"/>
  <c r="BR94" i="22" s="1"/>
  <c r="BR45" i="22"/>
  <c r="BR42" i="22"/>
  <c r="BR35" i="22"/>
  <c r="BR58" i="22"/>
  <c r="BR90" i="22" s="1"/>
  <c r="BR41" i="22"/>
  <c r="BR38" i="22"/>
  <c r="BR39" i="22"/>
  <c r="BR55" i="22"/>
  <c r="BR37" i="22"/>
  <c r="BR43" i="22"/>
  <c r="BS1" i="22"/>
  <c r="BR54" i="22"/>
  <c r="BR64" i="22"/>
  <c r="BR96" i="22" s="1"/>
  <c r="BR52" i="22"/>
  <c r="BR63" i="22"/>
  <c r="BR47" i="22"/>
  <c r="BR79" i="22" s="1"/>
  <c r="BR61" i="22"/>
  <c r="BR50" i="22"/>
  <c r="BR60" i="22"/>
  <c r="BR92" i="22" s="1"/>
  <c r="BR48" i="22"/>
  <c r="BR80" i="22" s="1"/>
  <c r="BR59" i="22"/>
  <c r="BR91" i="22" s="1"/>
  <c r="BR40" i="22"/>
  <c r="BR72" i="22" s="1"/>
  <c r="BR56" i="22"/>
  <c r="BR51" i="22"/>
  <c r="BR34" i="22"/>
  <c r="BR44" i="22"/>
  <c r="BR53" i="22"/>
  <c r="BR46" i="22"/>
  <c r="BR78" i="22" s="1"/>
  <c r="BR76" i="22"/>
  <c r="BQ80" i="22"/>
  <c r="BQ76" i="22"/>
  <c r="BQ71" i="22"/>
  <c r="BR71" i="22"/>
  <c r="BQ94" i="22"/>
  <c r="BR83" i="22"/>
  <c r="BQ84" i="22"/>
  <c r="BR84" i="22"/>
  <c r="BQ91" i="22"/>
  <c r="J30" i="23"/>
  <c r="K62" i="23"/>
  <c r="AS45" i="23"/>
  <c r="AR13" i="23"/>
  <c r="J95" i="23"/>
  <c r="BN35" i="23"/>
  <c r="BM3" i="23"/>
  <c r="G64" i="23"/>
  <c r="F32" i="23"/>
  <c r="S58" i="23"/>
  <c r="R26" i="23"/>
  <c r="BQ9" i="21"/>
  <c r="BJ4" i="23"/>
  <c r="BK36" i="23"/>
  <c r="O60" i="23"/>
  <c r="N28" i="23"/>
  <c r="BE39" i="23"/>
  <c r="BD7" i="23"/>
  <c r="AA54" i="23"/>
  <c r="Z22" i="23"/>
  <c r="AU44" i="23"/>
  <c r="AT12" i="23"/>
  <c r="AM48" i="23"/>
  <c r="AL16" i="23"/>
  <c r="BR31" i="21"/>
  <c r="BR20" i="21"/>
  <c r="BR7" i="21"/>
  <c r="BS1" i="21"/>
  <c r="BR30" i="21"/>
  <c r="BR21" i="21"/>
  <c r="BR6" i="21"/>
  <c r="BR5" i="21"/>
  <c r="BR27" i="21"/>
  <c r="BR28" i="21" s="1"/>
  <c r="M61" i="23"/>
  <c r="L29" i="23"/>
  <c r="AC53" i="23"/>
  <c r="AB21" i="23"/>
  <c r="BA41" i="23"/>
  <c r="AZ9" i="23"/>
  <c r="BG38" i="23"/>
  <c r="BF6" i="23"/>
  <c r="AY42" i="23"/>
  <c r="AX10" i="23"/>
  <c r="BO34" i="23"/>
  <c r="BN2" i="23"/>
  <c r="N93" i="23"/>
  <c r="AW43" i="23"/>
  <c r="AV11" i="23"/>
  <c r="AO47" i="23"/>
  <c r="AN15" i="23"/>
  <c r="BQ10" i="21"/>
  <c r="I63" i="23"/>
  <c r="H31" i="23"/>
  <c r="Q59" i="23"/>
  <c r="P27" i="23"/>
  <c r="BC40" i="23"/>
  <c r="BB8" i="23"/>
  <c r="AI50" i="23"/>
  <c r="AH18" i="23"/>
  <c r="BI37" i="23"/>
  <c r="BH5" i="23"/>
  <c r="AK49" i="23"/>
  <c r="AJ17" i="23"/>
  <c r="W56" i="23"/>
  <c r="V24" i="23"/>
  <c r="AE52" i="23"/>
  <c r="AD20" i="23"/>
  <c r="AG51" i="23"/>
  <c r="AF19" i="23"/>
  <c r="Y55" i="23"/>
  <c r="X23" i="23"/>
  <c r="BQ8" i="21"/>
  <c r="AQ46" i="23"/>
  <c r="AP14" i="23"/>
  <c r="U57" i="23"/>
  <c r="T25" i="23"/>
  <c r="BR85" i="22" l="1"/>
  <c r="BS57" i="22"/>
  <c r="BS89" i="22" s="1"/>
  <c r="BS49" i="22"/>
  <c r="BS81" i="22" s="1"/>
  <c r="BS46" i="22"/>
  <c r="BS78" i="22" s="1"/>
  <c r="BS34" i="22"/>
  <c r="BS56" i="22"/>
  <c r="BS39" i="22"/>
  <c r="BS62" i="22"/>
  <c r="BS45" i="22"/>
  <c r="BS42" i="22"/>
  <c r="BS36" i="22"/>
  <c r="BS54" i="22"/>
  <c r="BS86" i="22" s="1"/>
  <c r="BS50" i="22"/>
  <c r="BS58" i="22"/>
  <c r="BS41" i="22"/>
  <c r="BS38" i="22"/>
  <c r="BS35" i="22"/>
  <c r="BS64" i="22"/>
  <c r="BS96" i="22" s="1"/>
  <c r="BS47" i="22"/>
  <c r="BS79" i="22" s="1"/>
  <c r="BS44" i="22"/>
  <c r="BS40" i="22"/>
  <c r="BS72" i="22" s="1"/>
  <c r="BS55" i="22"/>
  <c r="BS37" i="22"/>
  <c r="BS51" i="22"/>
  <c r="BT1" i="22"/>
  <c r="BS52" i="22"/>
  <c r="BS84" i="22" s="1"/>
  <c r="BS63" i="22"/>
  <c r="BS61" i="22"/>
  <c r="BS93" i="22" s="1"/>
  <c r="BS53" i="22"/>
  <c r="BS85" i="22" s="1"/>
  <c r="BS60" i="22"/>
  <c r="BS92" i="22" s="1"/>
  <c r="BS48" i="22"/>
  <c r="BS80" i="22" s="1"/>
  <c r="BS59" i="22"/>
  <c r="BS91" i="22" s="1"/>
  <c r="BS43" i="22"/>
  <c r="BR67" i="22"/>
  <c r="BS67" i="22"/>
  <c r="AI21" i="21" s="1"/>
  <c r="BS73" i="22"/>
  <c r="BR73" i="22"/>
  <c r="BR82" i="22"/>
  <c r="BS82" i="22"/>
  <c r="BR75" i="22"/>
  <c r="BS75" i="22"/>
  <c r="BR74" i="22"/>
  <c r="BS74" i="22"/>
  <c r="BS66" i="22"/>
  <c r="BR93" i="22"/>
  <c r="BR69" i="22"/>
  <c r="BS69" i="22"/>
  <c r="BS77" i="22"/>
  <c r="BR89" i="22"/>
  <c r="BS83" i="22"/>
  <c r="BR87" i="22"/>
  <c r="BS87" i="22"/>
  <c r="BS94" i="22"/>
  <c r="BR66" i="22"/>
  <c r="BR86" i="22"/>
  <c r="BR88" i="22"/>
  <c r="BS88" i="22"/>
  <c r="BS95" i="22"/>
  <c r="BR95" i="22"/>
  <c r="BS71" i="22"/>
  <c r="BR68" i="22"/>
  <c r="AJ21" i="21" s="1"/>
  <c r="BS68" i="22"/>
  <c r="BR77" i="22"/>
  <c r="BR70" i="22"/>
  <c r="BS70" i="22"/>
  <c r="AX43" i="23"/>
  <c r="AW11" i="23"/>
  <c r="BP34" i="23"/>
  <c r="BO2" i="23"/>
  <c r="L62" i="23"/>
  <c r="K30" i="23"/>
  <c r="AN48" i="23"/>
  <c r="AM16" i="23"/>
  <c r="I96" i="23"/>
  <c r="M94" i="23"/>
  <c r="AZ42" i="23"/>
  <c r="AY10" i="23"/>
  <c r="AB54" i="23"/>
  <c r="AA22" i="23"/>
  <c r="BQ66" i="23"/>
  <c r="BP67" i="23" s="1"/>
  <c r="BO68" i="23" s="1"/>
  <c r="BN69" i="23" s="1"/>
  <c r="BM70" i="23" s="1"/>
  <c r="BL71" i="23" s="1"/>
  <c r="BK72" i="23" s="1"/>
  <c r="BJ73" i="23" s="1"/>
  <c r="BI74" i="23" s="1"/>
  <c r="BH75" i="23" s="1"/>
  <c r="BG76" i="23" s="1"/>
  <c r="BF77" i="23" s="1"/>
  <c r="BE78" i="23" s="1"/>
  <c r="BD79" i="23" s="1"/>
  <c r="BC80" i="23" s="1"/>
  <c r="BB81" i="23" s="1"/>
  <c r="BA82" i="23" s="1"/>
  <c r="AZ83" i="23" s="1"/>
  <c r="AY84" i="23" s="1"/>
  <c r="AX85" i="23" s="1"/>
  <c r="AW86" i="23" s="1"/>
  <c r="AV87" i="23" s="1"/>
  <c r="AU88" i="23" s="1"/>
  <c r="AT89" i="23" s="1"/>
  <c r="AS90" i="23" s="1"/>
  <c r="AR91" i="23" s="1"/>
  <c r="AQ92" i="23" s="1"/>
  <c r="AP93" i="23" s="1"/>
  <c r="AO94" i="23" s="1"/>
  <c r="AN95" i="23" s="1"/>
  <c r="AM96" i="23" s="1"/>
  <c r="BQ32" i="21"/>
  <c r="BQ36" i="21" s="1"/>
  <c r="BR9" i="21"/>
  <c r="BH38" i="23"/>
  <c r="BG6" i="23"/>
  <c r="AD53" i="23"/>
  <c r="AC21" i="23"/>
  <c r="BS31" i="21"/>
  <c r="BS20" i="21"/>
  <c r="BS6" i="21"/>
  <c r="BS30" i="21"/>
  <c r="BS21" i="21"/>
  <c r="BT1" i="21"/>
  <c r="BS7" i="21"/>
  <c r="BS5" i="21"/>
  <c r="BS27" i="21"/>
  <c r="BF39" i="23"/>
  <c r="BE7" i="23"/>
  <c r="T58" i="23"/>
  <c r="S26" i="23"/>
  <c r="AF52" i="23"/>
  <c r="AE20" i="23"/>
  <c r="R59" i="23"/>
  <c r="Q27" i="23"/>
  <c r="V57" i="23"/>
  <c r="U25" i="23"/>
  <c r="BJ37" i="23"/>
  <c r="BI5" i="23"/>
  <c r="AR46" i="23"/>
  <c r="AQ14" i="23"/>
  <c r="Z55" i="23"/>
  <c r="Y23" i="23"/>
  <c r="AL49" i="23"/>
  <c r="AK17" i="23"/>
  <c r="AJ50" i="23"/>
  <c r="AI18" i="23"/>
  <c r="H64" i="23"/>
  <c r="G32" i="23"/>
  <c r="X56" i="23"/>
  <c r="W24" i="23"/>
  <c r="BB41" i="23"/>
  <c r="BA9" i="23"/>
  <c r="N61" i="23"/>
  <c r="M29" i="23"/>
  <c r="P60" i="23"/>
  <c r="O28" i="23"/>
  <c r="BR8" i="21"/>
  <c r="J63" i="23"/>
  <c r="I31" i="23"/>
  <c r="AP47" i="23"/>
  <c r="AO15" i="23"/>
  <c r="AH51" i="23"/>
  <c r="AG19" i="23"/>
  <c r="BD40" i="23"/>
  <c r="BC8" i="23"/>
  <c r="BS28" i="21"/>
  <c r="AV44" i="23"/>
  <c r="AU12" i="23"/>
  <c r="BL36" i="23"/>
  <c r="BK4" i="23"/>
  <c r="BO35" i="23"/>
  <c r="BN3" i="23"/>
  <c r="AT45" i="23"/>
  <c r="AS13" i="23"/>
  <c r="BR10" i="21"/>
  <c r="BT62" i="22" l="1"/>
  <c r="BT49" i="22"/>
  <c r="BT51" i="22"/>
  <c r="BT48" i="22"/>
  <c r="BT60" i="22"/>
  <c r="BT52" i="22"/>
  <c r="BT84" i="22" s="1"/>
  <c r="BT58" i="22"/>
  <c r="BT45" i="22"/>
  <c r="BT47" i="22"/>
  <c r="BT79" i="22" s="1"/>
  <c r="BT35" i="22"/>
  <c r="BT63" i="22"/>
  <c r="BT43" i="22"/>
  <c r="BT36" i="22"/>
  <c r="BT68" i="22" s="1"/>
  <c r="BT59" i="22"/>
  <c r="BT54" i="22"/>
  <c r="BT86" i="22" s="1"/>
  <c r="BT39" i="22"/>
  <c r="BT71" i="22" s="1"/>
  <c r="BU1" i="22"/>
  <c r="BT38" i="22"/>
  <c r="BT55" i="22"/>
  <c r="BT50" i="22"/>
  <c r="BT41" i="22"/>
  <c r="BT73" i="22" s="1"/>
  <c r="BT37" i="22"/>
  <c r="BT46" i="22"/>
  <c r="BT34" i="22"/>
  <c r="BT40" i="22"/>
  <c r="BT53" i="22"/>
  <c r="BT64" i="22"/>
  <c r="BT61" i="22"/>
  <c r="BT56" i="22"/>
  <c r="BT42" i="22"/>
  <c r="BT74" i="22" s="1"/>
  <c r="BT44" i="22"/>
  <c r="BT57" i="22"/>
  <c r="BT67" i="22"/>
  <c r="BT70" i="22"/>
  <c r="BT69" i="22"/>
  <c r="BS76" i="22"/>
  <c r="BT90" i="22"/>
  <c r="BS90" i="22"/>
  <c r="AU45" i="23"/>
  <c r="AT13" i="23"/>
  <c r="BE40" i="23"/>
  <c r="BD8" i="23"/>
  <c r="AC54" i="23"/>
  <c r="AB22" i="23"/>
  <c r="BS8" i="21"/>
  <c r="BP35" i="23"/>
  <c r="BO3" i="23"/>
  <c r="K63" i="23"/>
  <c r="J31" i="23"/>
  <c r="AS46" i="23"/>
  <c r="AR14" i="23"/>
  <c r="AE53" i="23"/>
  <c r="AD21" i="23"/>
  <c r="AI51" i="23"/>
  <c r="AH19" i="23"/>
  <c r="BC41" i="23"/>
  <c r="BB9" i="23"/>
  <c r="I64" i="23"/>
  <c r="H32" i="23"/>
  <c r="AG52" i="23"/>
  <c r="AF20" i="23"/>
  <c r="BT30" i="21"/>
  <c r="BT21" i="21"/>
  <c r="BT6" i="21"/>
  <c r="BU1" i="21"/>
  <c r="BT20" i="21"/>
  <c r="BT7" i="21"/>
  <c r="BT5" i="21"/>
  <c r="BT8" i="21" s="1"/>
  <c r="BT31" i="21"/>
  <c r="BT27" i="21"/>
  <c r="L95" i="23"/>
  <c r="BQ34" i="23"/>
  <c r="BP2" i="23"/>
  <c r="BI38" i="23"/>
  <c r="BH6" i="23"/>
  <c r="AW44" i="23"/>
  <c r="AV12" i="23"/>
  <c r="AK50" i="23"/>
  <c r="AJ18" i="23"/>
  <c r="U58" i="23"/>
  <c r="T26" i="23"/>
  <c r="BS10" i="21"/>
  <c r="BR66" i="23"/>
  <c r="BQ67" i="23" s="1"/>
  <c r="BP68" i="23" s="1"/>
  <c r="BO69" i="23" s="1"/>
  <c r="BN70" i="23" s="1"/>
  <c r="BM71" i="23" s="1"/>
  <c r="BL72" i="23" s="1"/>
  <c r="BK73" i="23" s="1"/>
  <c r="BJ74" i="23" s="1"/>
  <c r="BI75" i="23" s="1"/>
  <c r="BH76" i="23" s="1"/>
  <c r="BG77" i="23" s="1"/>
  <c r="BF78" i="23" s="1"/>
  <c r="BE79" i="23" s="1"/>
  <c r="BD80" i="23" s="1"/>
  <c r="BC81" i="23" s="1"/>
  <c r="BB82" i="23" s="1"/>
  <c r="BA83" i="23" s="1"/>
  <c r="AZ84" i="23" s="1"/>
  <c r="AY85" i="23" s="1"/>
  <c r="AX86" i="23" s="1"/>
  <c r="AW87" i="23" s="1"/>
  <c r="AV88" i="23" s="1"/>
  <c r="AU89" i="23" s="1"/>
  <c r="AT90" i="23" s="1"/>
  <c r="AS91" i="23" s="1"/>
  <c r="AR92" i="23" s="1"/>
  <c r="AQ93" i="23" s="1"/>
  <c r="AP94" i="23" s="1"/>
  <c r="AO95" i="23" s="1"/>
  <c r="AN96" i="23" s="1"/>
  <c r="BR32" i="21"/>
  <c r="BR36" i="21" s="1"/>
  <c r="BA42" i="23"/>
  <c r="AZ10" i="23"/>
  <c r="BK37" i="23"/>
  <c r="BJ5" i="23"/>
  <c r="BM36" i="23"/>
  <c r="BL4" i="23"/>
  <c r="AQ47" i="23"/>
  <c r="AP15" i="23"/>
  <c r="Q60" i="23"/>
  <c r="P28" i="23"/>
  <c r="AM49" i="23"/>
  <c r="AL17" i="23"/>
  <c r="W57" i="23"/>
  <c r="V25" i="23"/>
  <c r="BG39" i="23"/>
  <c r="BF7" i="23"/>
  <c r="BT9" i="21"/>
  <c r="AO48" i="23"/>
  <c r="AN16" i="23"/>
  <c r="M62" i="23"/>
  <c r="L30" i="23"/>
  <c r="O61" i="23"/>
  <c r="N29" i="23"/>
  <c r="Y56" i="23"/>
  <c r="X24" i="23"/>
  <c r="AA55" i="23"/>
  <c r="Z23" i="23"/>
  <c r="S59" i="23"/>
  <c r="R27" i="23"/>
  <c r="BT28" i="21"/>
  <c r="BS9" i="21"/>
  <c r="AY43" i="23"/>
  <c r="AX11" i="23"/>
  <c r="BT96" i="22" l="1"/>
  <c r="BT95" i="22"/>
  <c r="BT83" i="22"/>
  <c r="BT75" i="22"/>
  <c r="BT85" i="22"/>
  <c r="BT81" i="22"/>
  <c r="BT88" i="22"/>
  <c r="BT82" i="22"/>
  <c r="BT72" i="22"/>
  <c r="BU56" i="22"/>
  <c r="BU42" i="22"/>
  <c r="BU74" i="22" s="1"/>
  <c r="BU44" i="22"/>
  <c r="BU37" i="22"/>
  <c r="BU48" i="22"/>
  <c r="BU61" i="22"/>
  <c r="BU53" i="22"/>
  <c r="BU85" i="22" s="1"/>
  <c r="BU38" i="22"/>
  <c r="BU70" i="22" s="1"/>
  <c r="BU40" i="22"/>
  <c r="BU57" i="22"/>
  <c r="BU89" i="22" s="1"/>
  <c r="BU49" i="22"/>
  <c r="BU81" i="22" s="1"/>
  <c r="BU51" i="22"/>
  <c r="BU83" i="22" s="1"/>
  <c r="BU36" i="22"/>
  <c r="BU68" i="22" s="1"/>
  <c r="BU46" i="22"/>
  <c r="BU62" i="22"/>
  <c r="BU45" i="22"/>
  <c r="BU47" i="22"/>
  <c r="BU41" i="22"/>
  <c r="BU73" i="22" s="1"/>
  <c r="BU64" i="22"/>
  <c r="BU58" i="22"/>
  <c r="BU60" i="22"/>
  <c r="BU43" i="22"/>
  <c r="BU75" i="22" s="1"/>
  <c r="BU34" i="22"/>
  <c r="BU59" i="22"/>
  <c r="BU50" i="22"/>
  <c r="BU55" i="22"/>
  <c r="BU87" i="22" s="1"/>
  <c r="BU63" i="22"/>
  <c r="BU95" i="22" s="1"/>
  <c r="BU54" i="22"/>
  <c r="BU86" i="22" s="1"/>
  <c r="BU39" i="22"/>
  <c r="BU71" i="22" s="1"/>
  <c r="BU35" i="22"/>
  <c r="BU67" i="22" s="1"/>
  <c r="BU52" i="22"/>
  <c r="BU84" i="22" s="1"/>
  <c r="BV1" i="22"/>
  <c r="BT94" i="22"/>
  <c r="BU94" i="22"/>
  <c r="BT89" i="22"/>
  <c r="BT66" i="22"/>
  <c r="AH21" i="21" s="1"/>
  <c r="BU66" i="22"/>
  <c r="BU77" i="22"/>
  <c r="BT77" i="22"/>
  <c r="BU80" i="22"/>
  <c r="BT80" i="22"/>
  <c r="BU76" i="22"/>
  <c r="BT78" i="22"/>
  <c r="BU78" i="22"/>
  <c r="BU90" i="22"/>
  <c r="BU92" i="22"/>
  <c r="BT92" i="22"/>
  <c r="BT93" i="22"/>
  <c r="BU93" i="22"/>
  <c r="BT87" i="22"/>
  <c r="BU69" i="22"/>
  <c r="BU91" i="22"/>
  <c r="BT91" i="22"/>
  <c r="BT76" i="22"/>
  <c r="T59" i="23"/>
  <c r="S27" i="23"/>
  <c r="X57" i="23"/>
  <c r="W25" i="23"/>
  <c r="BN36" i="23"/>
  <c r="BM4" i="23"/>
  <c r="L63" i="23"/>
  <c r="K31" i="23"/>
  <c r="V58" i="23"/>
  <c r="U26" i="23"/>
  <c r="BR34" i="23"/>
  <c r="BQ2" i="23"/>
  <c r="BU7" i="21"/>
  <c r="BV1" i="21"/>
  <c r="BU30" i="21"/>
  <c r="BU21" i="21"/>
  <c r="BU20" i="21"/>
  <c r="BU5" i="21"/>
  <c r="BU8" i="21" s="1"/>
  <c r="BU6" i="21"/>
  <c r="BU31" i="21"/>
  <c r="BU27" i="21"/>
  <c r="J64" i="23"/>
  <c r="I32" i="23"/>
  <c r="AD54" i="23"/>
  <c r="AC22" i="23"/>
  <c r="AN49" i="23"/>
  <c r="AM17" i="23"/>
  <c r="BL37" i="23"/>
  <c r="BK5" i="23"/>
  <c r="BU9" i="21"/>
  <c r="BQ35" i="23"/>
  <c r="BP3" i="23"/>
  <c r="AB55" i="23"/>
  <c r="AA23" i="23"/>
  <c r="BB42" i="23"/>
  <c r="BA10" i="23"/>
  <c r="AL50" i="23"/>
  <c r="AK18" i="23"/>
  <c r="BJ38" i="23"/>
  <c r="BI6" i="23"/>
  <c r="K96" i="23"/>
  <c r="BD41" i="23"/>
  <c r="BC9" i="23"/>
  <c r="AF53" i="23"/>
  <c r="AE21" i="23"/>
  <c r="BS66" i="23"/>
  <c r="BS32" i="21"/>
  <c r="BS36" i="21" s="1"/>
  <c r="Z56" i="23"/>
  <c r="Y24" i="23"/>
  <c r="N62" i="23"/>
  <c r="M30" i="23"/>
  <c r="BT66" i="23"/>
  <c r="BS67" i="23" s="1"/>
  <c r="BR68" i="23" s="1"/>
  <c r="BQ69" i="23" s="1"/>
  <c r="BP70" i="23" s="1"/>
  <c r="BO71" i="23" s="1"/>
  <c r="BN72" i="23" s="1"/>
  <c r="BM73" i="23" s="1"/>
  <c r="BL74" i="23" s="1"/>
  <c r="BK75" i="23" s="1"/>
  <c r="BJ76" i="23" s="1"/>
  <c r="BI77" i="23" s="1"/>
  <c r="BH78" i="23" s="1"/>
  <c r="BG79" i="23" s="1"/>
  <c r="BF80" i="23" s="1"/>
  <c r="BE81" i="23" s="1"/>
  <c r="BD82" i="23" s="1"/>
  <c r="BC83" i="23" s="1"/>
  <c r="BB84" i="23" s="1"/>
  <c r="BA85" i="23" s="1"/>
  <c r="AZ86" i="23" s="1"/>
  <c r="AY87" i="23" s="1"/>
  <c r="AX88" i="23" s="1"/>
  <c r="AW89" i="23" s="1"/>
  <c r="AV90" i="23" s="1"/>
  <c r="AU91" i="23" s="1"/>
  <c r="AT92" i="23" s="1"/>
  <c r="AS93" i="23" s="1"/>
  <c r="AR94" i="23" s="1"/>
  <c r="AQ95" i="23" s="1"/>
  <c r="AP96" i="23" s="1"/>
  <c r="BT32" i="21"/>
  <c r="BT36" i="21" s="1"/>
  <c r="R60" i="23"/>
  <c r="Q28" i="23"/>
  <c r="BU28" i="21"/>
  <c r="BT10" i="21"/>
  <c r="BF40" i="23"/>
  <c r="BE8" i="23"/>
  <c r="AX44" i="23"/>
  <c r="AW12" i="23"/>
  <c r="AJ51" i="23"/>
  <c r="AI19" i="23"/>
  <c r="AZ43" i="23"/>
  <c r="AY11" i="23"/>
  <c r="P61" i="23"/>
  <c r="O29" i="23"/>
  <c r="AP48" i="23"/>
  <c r="AO16" i="23"/>
  <c r="BH39" i="23"/>
  <c r="BG7" i="23"/>
  <c r="AR47" i="23"/>
  <c r="AQ15" i="23"/>
  <c r="AH52" i="23"/>
  <c r="AG20" i="23"/>
  <c r="AT46" i="23"/>
  <c r="AS14" i="23"/>
  <c r="AV45" i="23"/>
  <c r="AU13" i="23"/>
  <c r="BV56" i="22" l="1"/>
  <c r="BV43" i="22"/>
  <c r="BV35" i="22"/>
  <c r="BV67" i="22" s="1"/>
  <c r="BV38" i="22"/>
  <c r="BV70" i="22" s="1"/>
  <c r="BV61" i="22"/>
  <c r="BV39" i="22"/>
  <c r="BV71" i="22" s="1"/>
  <c r="BV42" i="22"/>
  <c r="BV34" i="22"/>
  <c r="BV66" i="22" s="1"/>
  <c r="BV62" i="22"/>
  <c r="BV94" i="22" s="1"/>
  <c r="BV52" i="22"/>
  <c r="BV84" i="22" s="1"/>
  <c r="BW1" i="22"/>
  <c r="BV50" i="22"/>
  <c r="BV82" i="22" s="1"/>
  <c r="BV46" i="22"/>
  <c r="BV51" i="22"/>
  <c r="BV47" i="22"/>
  <c r="BV41" i="22"/>
  <c r="BV45" i="22"/>
  <c r="BV77" i="22" s="1"/>
  <c r="BV59" i="22"/>
  <c r="BV49" i="22"/>
  <c r="BV81" i="22" s="1"/>
  <c r="BV64" i="22"/>
  <c r="AF21" i="21" s="1"/>
  <c r="BV60" i="22"/>
  <c r="BV57" i="22"/>
  <c r="BV89" i="22" s="1"/>
  <c r="BV58" i="22"/>
  <c r="BV90" i="22" s="1"/>
  <c r="BV54" i="22"/>
  <c r="BV86" i="22" s="1"/>
  <c r="BV48" i="22"/>
  <c r="BV80" i="22" s="1"/>
  <c r="BV37" i="22"/>
  <c r="BV69" i="22" s="1"/>
  <c r="BV44" i="22"/>
  <c r="BV53" i="22"/>
  <c r="BV63" i="22"/>
  <c r="BV36" i="22"/>
  <c r="BV40" i="22"/>
  <c r="BV72" i="22" s="1"/>
  <c r="BV55" i="22"/>
  <c r="BU72" i="22"/>
  <c r="BU79" i="22"/>
  <c r="BV79" i="22"/>
  <c r="BV87" i="22"/>
  <c r="BV78" i="22"/>
  <c r="BV93" i="22"/>
  <c r="BU82" i="22"/>
  <c r="BV88" i="22"/>
  <c r="BU88" i="22"/>
  <c r="AG18" i="21"/>
  <c r="AG24" i="21" s="1"/>
  <c r="BV96" i="22"/>
  <c r="BU96" i="22"/>
  <c r="BK38" i="23"/>
  <c r="BJ6" i="23"/>
  <c r="BU66" i="23"/>
  <c r="BT67" i="23" s="1"/>
  <c r="BS68" i="23" s="1"/>
  <c r="BR69" i="23" s="1"/>
  <c r="BQ70" i="23" s="1"/>
  <c r="BP71" i="23" s="1"/>
  <c r="BO72" i="23" s="1"/>
  <c r="BN73" i="23" s="1"/>
  <c r="BM74" i="23" s="1"/>
  <c r="BL75" i="23" s="1"/>
  <c r="BK76" i="23" s="1"/>
  <c r="BJ77" i="23" s="1"/>
  <c r="BI78" i="23" s="1"/>
  <c r="BH79" i="23" s="1"/>
  <c r="BG80" i="23" s="1"/>
  <c r="BF81" i="23" s="1"/>
  <c r="BE82" i="23" s="1"/>
  <c r="BD83" i="23" s="1"/>
  <c r="BC84" i="23" s="1"/>
  <c r="BB85" i="23" s="1"/>
  <c r="BA86" i="23" s="1"/>
  <c r="AZ87" i="23" s="1"/>
  <c r="AY88" i="23" s="1"/>
  <c r="AX89" i="23" s="1"/>
  <c r="AW90" i="23" s="1"/>
  <c r="AV91" i="23" s="1"/>
  <c r="AU92" i="23" s="1"/>
  <c r="AT93" i="23" s="1"/>
  <c r="AS94" i="23" s="1"/>
  <c r="AR95" i="23" s="1"/>
  <c r="AQ96" i="23" s="1"/>
  <c r="BU32" i="21"/>
  <c r="BU36" i="21" s="1"/>
  <c r="W58" i="23"/>
  <c r="V26" i="23"/>
  <c r="BO36" i="23"/>
  <c r="BN4" i="23"/>
  <c r="AC55" i="23"/>
  <c r="AB23" i="23"/>
  <c r="AE54" i="23"/>
  <c r="AD22" i="23"/>
  <c r="AY44" i="23"/>
  <c r="AX12" i="23"/>
  <c r="O62" i="23"/>
  <c r="N30" i="23"/>
  <c r="AG53" i="23"/>
  <c r="AF21" i="23"/>
  <c r="AM50" i="23"/>
  <c r="AL18" i="23"/>
  <c r="BM37" i="23"/>
  <c r="BL5" i="23"/>
  <c r="Y57" i="23"/>
  <c r="X25" i="23"/>
  <c r="K64" i="23"/>
  <c r="J32" i="23"/>
  <c r="BV30" i="21"/>
  <c r="BV21" i="21"/>
  <c r="BV5" i="21"/>
  <c r="BV8" i="21" s="1"/>
  <c r="BV31" i="21"/>
  <c r="BV20" i="21"/>
  <c r="BV6" i="21"/>
  <c r="BV7" i="21"/>
  <c r="BW1" i="21"/>
  <c r="BV27" i="21"/>
  <c r="Q61" i="23"/>
  <c r="P29" i="23"/>
  <c r="BA43" i="23"/>
  <c r="AZ11" i="23"/>
  <c r="AU46" i="23"/>
  <c r="AT14" i="23"/>
  <c r="AA56" i="23"/>
  <c r="Z24" i="23"/>
  <c r="BR67" i="23"/>
  <c r="AI20" i="21"/>
  <c r="BE41" i="23"/>
  <c r="BD9" i="23"/>
  <c r="BC42" i="23"/>
  <c r="BB10" i="23"/>
  <c r="AO49" i="23"/>
  <c r="AN17" i="23"/>
  <c r="BV10" i="21"/>
  <c r="U59" i="23"/>
  <c r="T27" i="23"/>
  <c r="AW45" i="23"/>
  <c r="AV13" i="23"/>
  <c r="AQ48" i="23"/>
  <c r="AP16" i="23"/>
  <c r="BV9" i="21"/>
  <c r="BS34" i="23"/>
  <c r="BR2" i="23"/>
  <c r="M63" i="23"/>
  <c r="L31" i="23"/>
  <c r="AS47" i="23"/>
  <c r="AR15" i="23"/>
  <c r="AK51" i="23"/>
  <c r="AJ19" i="23"/>
  <c r="S60" i="23"/>
  <c r="R28" i="23"/>
  <c r="AI52" i="23"/>
  <c r="AH20" i="23"/>
  <c r="BI39" i="23"/>
  <c r="BH7" i="23"/>
  <c r="BG40" i="23"/>
  <c r="BF8" i="23"/>
  <c r="BR35" i="23"/>
  <c r="BQ3" i="23"/>
  <c r="BU10" i="21"/>
  <c r="BV68" i="22" l="1"/>
  <c r="BV83" i="22"/>
  <c r="BV95" i="22"/>
  <c r="AF18" i="21"/>
  <c r="AF24" i="21" s="1"/>
  <c r="BV92" i="22"/>
  <c r="BV76" i="22"/>
  <c r="BW58" i="22"/>
  <c r="BW46" i="22"/>
  <c r="BW40" i="22"/>
  <c r="BW72" i="22" s="1"/>
  <c r="BW42" i="22"/>
  <c r="BW53" i="22"/>
  <c r="BW61" i="22"/>
  <c r="BW63" i="22"/>
  <c r="BW51" i="22"/>
  <c r="BW83" i="22" s="1"/>
  <c r="BW55" i="22"/>
  <c r="BW36" i="22"/>
  <c r="BW59" i="22"/>
  <c r="BW91" i="22" s="1"/>
  <c r="BW47" i="22"/>
  <c r="BX1" i="22"/>
  <c r="BW52" i="22"/>
  <c r="BW37" i="22"/>
  <c r="BW69" i="22" s="1"/>
  <c r="BW64" i="22"/>
  <c r="BW43" i="22"/>
  <c r="BW49" i="22"/>
  <c r="BW81" i="22" s="1"/>
  <c r="BW56" i="22"/>
  <c r="BW88" i="22" s="1"/>
  <c r="BW48" i="22"/>
  <c r="BW62" i="22"/>
  <c r="BW60" i="22"/>
  <c r="BW92" i="22" s="1"/>
  <c r="BW39" i="22"/>
  <c r="BW71" i="22" s="1"/>
  <c r="BW45" i="22"/>
  <c r="BW77" i="22" s="1"/>
  <c r="BW38" i="22"/>
  <c r="BW57" i="22"/>
  <c r="BW44" i="22"/>
  <c r="BW41" i="22"/>
  <c r="BW54" i="22"/>
  <c r="BW34" i="22"/>
  <c r="BW50" i="22"/>
  <c r="BW35" i="22"/>
  <c r="BW67" i="22" s="1"/>
  <c r="BV85" i="22"/>
  <c r="BV91" i="22"/>
  <c r="BW75" i="22"/>
  <c r="BV75" i="22"/>
  <c r="BW82" i="22"/>
  <c r="BW96" i="22"/>
  <c r="BV73" i="22"/>
  <c r="BW70" i="22"/>
  <c r="BW79" i="22"/>
  <c r="BV74" i="22"/>
  <c r="BW74" i="22"/>
  <c r="V59" i="23"/>
  <c r="U27" i="23"/>
  <c r="R61" i="23"/>
  <c r="Q29" i="23"/>
  <c r="AD55" i="23"/>
  <c r="AC23" i="23"/>
  <c r="P62" i="23"/>
  <c r="O30" i="23"/>
  <c r="AT47" i="23"/>
  <c r="AS15" i="23"/>
  <c r="AJ52" i="23"/>
  <c r="AI20" i="23"/>
  <c r="BV28" i="21"/>
  <c r="Z57" i="23"/>
  <c r="Y25" i="23"/>
  <c r="AH53" i="23"/>
  <c r="AG21" i="23"/>
  <c r="AZ44" i="23"/>
  <c r="AY12" i="23"/>
  <c r="BL38" i="23"/>
  <c r="BK6" i="23"/>
  <c r="BF41" i="23"/>
  <c r="BE9" i="23"/>
  <c r="AB56" i="23"/>
  <c r="AA24" i="23"/>
  <c r="AN50" i="23"/>
  <c r="AM18" i="23"/>
  <c r="BS35" i="23"/>
  <c r="BR3" i="23"/>
  <c r="BW30" i="21"/>
  <c r="BW27" i="21"/>
  <c r="BW21" i="21"/>
  <c r="BW31" i="21"/>
  <c r="BW20" i="21"/>
  <c r="BW7" i="21"/>
  <c r="BW10" i="21" s="1"/>
  <c r="BW5" i="21"/>
  <c r="BW6" i="21"/>
  <c r="BX1" i="21"/>
  <c r="BH40" i="23"/>
  <c r="BG8" i="23"/>
  <c r="N63" i="23"/>
  <c r="M31" i="23"/>
  <c r="T60" i="23"/>
  <c r="S28" i="23"/>
  <c r="AR48" i="23"/>
  <c r="AQ16" i="23"/>
  <c r="AV46" i="23"/>
  <c r="AU14" i="23"/>
  <c r="BW9" i="21"/>
  <c r="L64" i="23"/>
  <c r="K32" i="23"/>
  <c r="BP36" i="23"/>
  <c r="BO4" i="23"/>
  <c r="BT34" i="23"/>
  <c r="BS2" i="23"/>
  <c r="AP49" i="23"/>
  <c r="AO17" i="23"/>
  <c r="BB43" i="23"/>
  <c r="BA11" i="23"/>
  <c r="BN37" i="23"/>
  <c r="BM5" i="23"/>
  <c r="AF54" i="23"/>
  <c r="AE22" i="23"/>
  <c r="BJ39" i="23"/>
  <c r="BI7" i="23"/>
  <c r="AL51" i="23"/>
  <c r="AK19" i="23"/>
  <c r="BV66" i="23"/>
  <c r="BU67" i="23" s="1"/>
  <c r="BT68" i="23" s="1"/>
  <c r="BS69" i="23" s="1"/>
  <c r="BR70" i="23" s="1"/>
  <c r="BQ71" i="23" s="1"/>
  <c r="BP72" i="23" s="1"/>
  <c r="BO73" i="23" s="1"/>
  <c r="BN74" i="23" s="1"/>
  <c r="BM75" i="23" s="1"/>
  <c r="BL76" i="23" s="1"/>
  <c r="BK77" i="23" s="1"/>
  <c r="BJ78" i="23" s="1"/>
  <c r="BI79" i="23" s="1"/>
  <c r="BH80" i="23" s="1"/>
  <c r="BG81" i="23" s="1"/>
  <c r="BF82" i="23" s="1"/>
  <c r="BE83" i="23" s="1"/>
  <c r="BD84" i="23" s="1"/>
  <c r="BC85" i="23" s="1"/>
  <c r="BB86" i="23" s="1"/>
  <c r="BA87" i="23" s="1"/>
  <c r="AZ88" i="23" s="1"/>
  <c r="AY89" i="23" s="1"/>
  <c r="AX90" i="23" s="1"/>
  <c r="AW91" i="23" s="1"/>
  <c r="AV92" i="23" s="1"/>
  <c r="AU93" i="23" s="1"/>
  <c r="AT94" i="23" s="1"/>
  <c r="AS95" i="23" s="1"/>
  <c r="AR96" i="23" s="1"/>
  <c r="BV32" i="21"/>
  <c r="BV36" i="21" s="1"/>
  <c r="AX45" i="23"/>
  <c r="AW13" i="23"/>
  <c r="BD42" i="23"/>
  <c r="BC10" i="23"/>
  <c r="BQ68" i="23"/>
  <c r="AJ20" i="21"/>
  <c r="BW8" i="21"/>
  <c r="X58" i="23"/>
  <c r="W26" i="23"/>
  <c r="BW80" i="22" l="1"/>
  <c r="BW86" i="22"/>
  <c r="BW73" i="22"/>
  <c r="BW85" i="22"/>
  <c r="BW89" i="22"/>
  <c r="BX57" i="22"/>
  <c r="BX89" i="22" s="1"/>
  <c r="BX36" i="22"/>
  <c r="BX68" i="22" s="1"/>
  <c r="BX54" i="22"/>
  <c r="BX39" i="22"/>
  <c r="BX71" i="22" s="1"/>
  <c r="BX60" i="22"/>
  <c r="BX92" i="22" s="1"/>
  <c r="BX46" i="22"/>
  <c r="BX78" i="22" s="1"/>
  <c r="BX63" i="22"/>
  <c r="BX95" i="22" s="1"/>
  <c r="BX51" i="22"/>
  <c r="BX62" i="22"/>
  <c r="AD21" i="21" s="1"/>
  <c r="BX42" i="22"/>
  <c r="BX74" i="22" s="1"/>
  <c r="BX59" i="22"/>
  <c r="BX47" i="22"/>
  <c r="BX79" i="22" s="1"/>
  <c r="BX53" i="22"/>
  <c r="BX85" i="22" s="1"/>
  <c r="BY1" i="22"/>
  <c r="BX48" i="22"/>
  <c r="BX80" i="22" s="1"/>
  <c r="BX55" i="22"/>
  <c r="BX43" i="22"/>
  <c r="BX75" i="22" s="1"/>
  <c r="BX49" i="22"/>
  <c r="BX81" i="22" s="1"/>
  <c r="BX38" i="22"/>
  <c r="BX70" i="22" s="1"/>
  <c r="BX41" i="22"/>
  <c r="BX73" i="22" s="1"/>
  <c r="BX64" i="22"/>
  <c r="BX52" i="22"/>
  <c r="BX45" i="22"/>
  <c r="BX77" i="22" s="1"/>
  <c r="BX34" i="22"/>
  <c r="BX56" i="22"/>
  <c r="BX44" i="22"/>
  <c r="BX76" i="22" s="1"/>
  <c r="BX37" i="22"/>
  <c r="BX35" i="22"/>
  <c r="BX67" i="22" s="1"/>
  <c r="BX61" i="22"/>
  <c r="AD18" i="21" s="1"/>
  <c r="BX40" i="22"/>
  <c r="BX72" i="22" s="1"/>
  <c r="BX58" i="22"/>
  <c r="BX90" i="22" s="1"/>
  <c r="BX50" i="22"/>
  <c r="BX87" i="22"/>
  <c r="BW87" i="22"/>
  <c r="BW90" i="22"/>
  <c r="BX88" i="22"/>
  <c r="BX96" i="22"/>
  <c r="BX83" i="22"/>
  <c r="BW76" i="22"/>
  <c r="BW94" i="22"/>
  <c r="BX94" i="22"/>
  <c r="AE18" i="21"/>
  <c r="BX82" i="22"/>
  <c r="AE21" i="21"/>
  <c r="BW95" i="22"/>
  <c r="BW68" i="22"/>
  <c r="BX69" i="22"/>
  <c r="BW66" i="22"/>
  <c r="BX66" i="22"/>
  <c r="BW84" i="22"/>
  <c r="BX84" i="22"/>
  <c r="BW93" i="22"/>
  <c r="BX93" i="22"/>
  <c r="BW78" i="22"/>
  <c r="BK39" i="23"/>
  <c r="BJ7" i="23"/>
  <c r="AQ49" i="23"/>
  <c r="AP17" i="23"/>
  <c r="O63" i="23"/>
  <c r="N31" i="23"/>
  <c r="BA44" i="23"/>
  <c r="AZ12" i="23"/>
  <c r="AA57" i="23"/>
  <c r="Z25" i="23"/>
  <c r="AW46" i="23"/>
  <c r="AV14" i="23"/>
  <c r="AC56" i="23"/>
  <c r="AB24" i="23"/>
  <c r="AY45" i="23"/>
  <c r="AX13" i="23"/>
  <c r="BU34" i="23"/>
  <c r="BT2" i="23"/>
  <c r="AG54" i="23"/>
  <c r="AF22" i="23"/>
  <c r="BO37" i="23"/>
  <c r="BN5" i="23"/>
  <c r="BI40" i="23"/>
  <c r="BH8" i="23"/>
  <c r="BQ36" i="23"/>
  <c r="BP4" i="23"/>
  <c r="BX31" i="21"/>
  <c r="BX20" i="21"/>
  <c r="BX6" i="21"/>
  <c r="BX7" i="21"/>
  <c r="BX30" i="21"/>
  <c r="BX27" i="21"/>
  <c r="BX5" i="21"/>
  <c r="BX8" i="21" s="1"/>
  <c r="BX21" i="21"/>
  <c r="BY1" i="21"/>
  <c r="BG41" i="23"/>
  <c r="BF9" i="23"/>
  <c r="AS48" i="23"/>
  <c r="AR16" i="23"/>
  <c r="BX9" i="21"/>
  <c r="BC43" i="23"/>
  <c r="BB11" i="23"/>
  <c r="BT35" i="23"/>
  <c r="BS3" i="23"/>
  <c r="BM38" i="23"/>
  <c r="BL6" i="23"/>
  <c r="BW28" i="21"/>
  <c r="AU47" i="23"/>
  <c r="AT15" i="23"/>
  <c r="S61" i="23"/>
  <c r="R29" i="23"/>
  <c r="BE42" i="23"/>
  <c r="BD10" i="23"/>
  <c r="BP69" i="23"/>
  <c r="AK20" i="21"/>
  <c r="AM51" i="23"/>
  <c r="AL19" i="23"/>
  <c r="Y58" i="23"/>
  <c r="X26" i="23"/>
  <c r="M64" i="23"/>
  <c r="L32" i="23"/>
  <c r="U60" i="23"/>
  <c r="T28" i="23"/>
  <c r="BX10" i="21"/>
  <c r="AI53" i="23"/>
  <c r="AH21" i="23"/>
  <c r="AE55" i="23"/>
  <c r="AD23" i="23"/>
  <c r="BW66" i="23"/>
  <c r="BV67" i="23" s="1"/>
  <c r="BU68" i="23" s="1"/>
  <c r="BT69" i="23" s="1"/>
  <c r="BS70" i="23" s="1"/>
  <c r="BR71" i="23" s="1"/>
  <c r="BQ72" i="23" s="1"/>
  <c r="BP73" i="23" s="1"/>
  <c r="BO74" i="23" s="1"/>
  <c r="BN75" i="23" s="1"/>
  <c r="BM76" i="23" s="1"/>
  <c r="BL77" i="23" s="1"/>
  <c r="BK78" i="23" s="1"/>
  <c r="BJ79" i="23" s="1"/>
  <c r="BI80" i="23" s="1"/>
  <c r="BH81" i="23" s="1"/>
  <c r="BG82" i="23" s="1"/>
  <c r="BF83" i="23" s="1"/>
  <c r="BE84" i="23" s="1"/>
  <c r="BD85" i="23" s="1"/>
  <c r="BC86" i="23" s="1"/>
  <c r="BB87" i="23" s="1"/>
  <c r="BA88" i="23" s="1"/>
  <c r="AZ89" i="23" s="1"/>
  <c r="AY90" i="23" s="1"/>
  <c r="AX91" i="23" s="1"/>
  <c r="AW92" i="23" s="1"/>
  <c r="AV93" i="23" s="1"/>
  <c r="AU94" i="23" s="1"/>
  <c r="AT95" i="23" s="1"/>
  <c r="AS96" i="23" s="1"/>
  <c r="BW32" i="21"/>
  <c r="BW36" i="21" s="1"/>
  <c r="AO50" i="23"/>
  <c r="AN18" i="23"/>
  <c r="AK52" i="23"/>
  <c r="AJ20" i="23"/>
  <c r="Q62" i="23"/>
  <c r="P30" i="23"/>
  <c r="W59" i="23"/>
  <c r="V27" i="23"/>
  <c r="AD24" i="21" l="1"/>
  <c r="BY59" i="22"/>
  <c r="BY43" i="22"/>
  <c r="BY53" i="22"/>
  <c r="BY46" i="22"/>
  <c r="BY64" i="22"/>
  <c r="BY52" i="22"/>
  <c r="BY49" i="22"/>
  <c r="BY42" i="22"/>
  <c r="BY35" i="22"/>
  <c r="BY63" i="22"/>
  <c r="BY55" i="22"/>
  <c r="BY60" i="22"/>
  <c r="BY48" i="22"/>
  <c r="BY45" i="22"/>
  <c r="BY38" i="22"/>
  <c r="BY56" i="22"/>
  <c r="BY44" i="22"/>
  <c r="BY41" i="22"/>
  <c r="BY34" i="22"/>
  <c r="BY66" i="22" s="1"/>
  <c r="BY58" i="22"/>
  <c r="BY61" i="22"/>
  <c r="BY40" i="22"/>
  <c r="BY37" i="22"/>
  <c r="BY69" i="22" s="1"/>
  <c r="BY39" i="22"/>
  <c r="BY57" i="22"/>
  <c r="BY36" i="22"/>
  <c r="BY47" i="22"/>
  <c r="BY50" i="22"/>
  <c r="BY51" i="22"/>
  <c r="BY62" i="22"/>
  <c r="BY54" i="22"/>
  <c r="BZ1" i="22"/>
  <c r="AE24" i="21"/>
  <c r="BY91" i="22"/>
  <c r="BY86" i="22"/>
  <c r="BY68" i="22"/>
  <c r="BY95" i="22"/>
  <c r="BY89" i="22"/>
  <c r="BX91" i="22"/>
  <c r="BY87" i="22"/>
  <c r="BX86" i="22"/>
  <c r="N64" i="23"/>
  <c r="M32" i="23"/>
  <c r="AN51" i="23"/>
  <c r="AM19" i="23"/>
  <c r="T61" i="23"/>
  <c r="S29" i="23"/>
  <c r="BX66" i="23"/>
  <c r="BW67" i="23" s="1"/>
  <c r="BV68" i="23" s="1"/>
  <c r="BU69" i="23" s="1"/>
  <c r="BT70" i="23" s="1"/>
  <c r="BS71" i="23" s="1"/>
  <c r="BR72" i="23" s="1"/>
  <c r="BQ73" i="23" s="1"/>
  <c r="BP74" i="23" s="1"/>
  <c r="BO75" i="23" s="1"/>
  <c r="BN76" i="23" s="1"/>
  <c r="BM77" i="23" s="1"/>
  <c r="BL78" i="23" s="1"/>
  <c r="BK79" i="23" s="1"/>
  <c r="BJ80" i="23" s="1"/>
  <c r="BI81" i="23" s="1"/>
  <c r="BH82" i="23" s="1"/>
  <c r="BG83" i="23" s="1"/>
  <c r="BF84" i="23" s="1"/>
  <c r="BE85" i="23" s="1"/>
  <c r="BD86" i="23" s="1"/>
  <c r="BC87" i="23" s="1"/>
  <c r="BB88" i="23" s="1"/>
  <c r="BA89" i="23" s="1"/>
  <c r="AZ90" i="23" s="1"/>
  <c r="AY91" i="23" s="1"/>
  <c r="AX92" i="23" s="1"/>
  <c r="AW93" i="23" s="1"/>
  <c r="AV94" i="23" s="1"/>
  <c r="AU95" i="23" s="1"/>
  <c r="AT96" i="23" s="1"/>
  <c r="BX32" i="21"/>
  <c r="BX36" i="21" s="1"/>
  <c r="BX28" i="21"/>
  <c r="BP37" i="23"/>
  <c r="BO5" i="23"/>
  <c r="AD56" i="23"/>
  <c r="AC24" i="23"/>
  <c r="AB57" i="23"/>
  <c r="AA25" i="23"/>
  <c r="AP50" i="23"/>
  <c r="AO18" i="23"/>
  <c r="AJ53" i="23"/>
  <c r="AI21" i="23"/>
  <c r="X59" i="23"/>
  <c r="W27" i="23"/>
  <c r="BO70" i="23"/>
  <c r="AL20" i="21"/>
  <c r="AV47" i="23"/>
  <c r="AU15" i="23"/>
  <c r="AT48" i="23"/>
  <c r="AS16" i="23"/>
  <c r="BJ40" i="23"/>
  <c r="BI8" i="23"/>
  <c r="AH54" i="23"/>
  <c r="AG22" i="23"/>
  <c r="BH41" i="23"/>
  <c r="BG9" i="23"/>
  <c r="AX46" i="23"/>
  <c r="AW14" i="23"/>
  <c r="BB44" i="23"/>
  <c r="BA12" i="23"/>
  <c r="BV34" i="23"/>
  <c r="BU2" i="23"/>
  <c r="BR36" i="23"/>
  <c r="BQ4" i="23"/>
  <c r="R62" i="23"/>
  <c r="Q30" i="23"/>
  <c r="BN38" i="23"/>
  <c r="BM6" i="23"/>
  <c r="BY5" i="21"/>
  <c r="BY8" i="21" s="1"/>
  <c r="BY31" i="21"/>
  <c r="BY20" i="21"/>
  <c r="BY27" i="21"/>
  <c r="BY7" i="21"/>
  <c r="BY10" i="21" s="1"/>
  <c r="BY21" i="21"/>
  <c r="BZ1" i="21"/>
  <c r="BY6" i="21"/>
  <c r="BY30" i="21"/>
  <c r="AR49" i="23"/>
  <c r="AQ17" i="23"/>
  <c r="V60" i="23"/>
  <c r="U28" i="23"/>
  <c r="Z58" i="23"/>
  <c r="Y26" i="23"/>
  <c r="BF42" i="23"/>
  <c r="BE10" i="23"/>
  <c r="BD43" i="23"/>
  <c r="BC11" i="23"/>
  <c r="AZ45" i="23"/>
  <c r="AY13" i="23"/>
  <c r="P63" i="23"/>
  <c r="O31" i="23"/>
  <c r="AL52" i="23"/>
  <c r="AK20" i="23"/>
  <c r="AF55" i="23"/>
  <c r="AE23" i="23"/>
  <c r="BU35" i="23"/>
  <c r="BT3" i="23"/>
  <c r="BL39" i="23"/>
  <c r="BK7" i="23"/>
  <c r="BY88" i="22" l="1"/>
  <c r="BY70" i="22"/>
  <c r="BY81" i="22"/>
  <c r="BY74" i="22"/>
  <c r="BY94" i="22"/>
  <c r="BY72" i="22"/>
  <c r="BY84" i="22"/>
  <c r="BY77" i="22"/>
  <c r="BY83" i="22"/>
  <c r="BY93" i="22"/>
  <c r="AC21" i="21"/>
  <c r="BY80" i="22"/>
  <c r="BY96" i="22"/>
  <c r="BY82" i="22"/>
  <c r="BY90" i="22"/>
  <c r="BY92" i="22"/>
  <c r="AC18" i="21"/>
  <c r="BY78" i="22"/>
  <c r="BZ61" i="22"/>
  <c r="BZ93" i="22" s="1"/>
  <c r="BZ59" i="22"/>
  <c r="BZ50" i="22"/>
  <c r="BZ82" i="22" s="1"/>
  <c r="BZ39" i="22"/>
  <c r="BZ57" i="22"/>
  <c r="BZ55" i="22"/>
  <c r="BZ46" i="22"/>
  <c r="BZ78" i="22" s="1"/>
  <c r="BZ35" i="22"/>
  <c r="BZ62" i="22"/>
  <c r="BZ53" i="22"/>
  <c r="BZ42" i="22"/>
  <c r="BZ40" i="22"/>
  <c r="BZ34" i="22"/>
  <c r="BZ58" i="22"/>
  <c r="BZ90" i="22" s="1"/>
  <c r="BZ49" i="22"/>
  <c r="BZ81" i="22" s="1"/>
  <c r="BZ38" i="22"/>
  <c r="BZ70" i="22" s="1"/>
  <c r="BZ43" i="22"/>
  <c r="BZ63" i="22"/>
  <c r="BZ52" i="22"/>
  <c r="BZ84" i="22" s="1"/>
  <c r="BZ45" i="22"/>
  <c r="BZ47" i="22"/>
  <c r="CA1" i="22"/>
  <c r="BZ36" i="22"/>
  <c r="BZ54" i="22"/>
  <c r="BZ86" i="22" s="1"/>
  <c r="BZ64" i="22"/>
  <c r="BZ96" i="22" s="1"/>
  <c r="BZ48" i="22"/>
  <c r="BZ80" i="22" s="1"/>
  <c r="BZ41" i="22"/>
  <c r="BZ73" i="22" s="1"/>
  <c r="BZ56" i="22"/>
  <c r="BZ88" i="22" s="1"/>
  <c r="BZ60" i="22"/>
  <c r="AB21" i="21" s="1"/>
  <c r="BZ44" i="22"/>
  <c r="BZ76" i="22" s="1"/>
  <c r="BZ37" i="22"/>
  <c r="BZ69" i="22" s="1"/>
  <c r="BZ51" i="22"/>
  <c r="BZ83" i="22" s="1"/>
  <c r="BZ87" i="22"/>
  <c r="BZ85" i="22"/>
  <c r="BY85" i="22"/>
  <c r="BY71" i="22"/>
  <c r="BZ71" i="22"/>
  <c r="BZ68" i="22"/>
  <c r="BY73" i="22"/>
  <c r="BZ95" i="22"/>
  <c r="BY75" i="22"/>
  <c r="BZ75" i="22"/>
  <c r="BY79" i="22"/>
  <c r="BY76" i="22"/>
  <c r="BY67" i="22"/>
  <c r="BZ67" i="22"/>
  <c r="BZ91" i="22"/>
  <c r="BK40" i="23"/>
  <c r="BJ8" i="23"/>
  <c r="BC44" i="23"/>
  <c r="BB12" i="23"/>
  <c r="BV35" i="23"/>
  <c r="BU3" i="23"/>
  <c r="BE43" i="23"/>
  <c r="BD11" i="23"/>
  <c r="AS49" i="23"/>
  <c r="AR17" i="23"/>
  <c r="BZ31" i="21"/>
  <c r="BZ20" i="21"/>
  <c r="BZ7" i="21"/>
  <c r="CA1" i="21"/>
  <c r="BZ30" i="21"/>
  <c r="BZ21" i="21"/>
  <c r="BZ5" i="21"/>
  <c r="BZ6" i="21"/>
  <c r="BZ9" i="21" s="1"/>
  <c r="BZ27" i="21"/>
  <c r="BO38" i="23"/>
  <c r="BN6" i="23"/>
  <c r="AU48" i="23"/>
  <c r="AT16" i="23"/>
  <c r="AK53" i="23"/>
  <c r="AJ21" i="23"/>
  <c r="AC57" i="23"/>
  <c r="AB25" i="23"/>
  <c r="U61" i="23"/>
  <c r="T29" i="23"/>
  <c r="BZ8" i="21"/>
  <c r="Y59" i="23"/>
  <c r="X27" i="23"/>
  <c r="BW34" i="23"/>
  <c r="BV2" i="23"/>
  <c r="AY46" i="23"/>
  <c r="AX14" i="23"/>
  <c r="BM39" i="23"/>
  <c r="BL7" i="23"/>
  <c r="AG55" i="23"/>
  <c r="AF23" i="23"/>
  <c r="Q63" i="23"/>
  <c r="P31" i="23"/>
  <c r="BG42" i="23"/>
  <c r="BF10" i="23"/>
  <c r="BZ10" i="21"/>
  <c r="S62" i="23"/>
  <c r="R30" i="23"/>
  <c r="BY9" i="21"/>
  <c r="AW47" i="23"/>
  <c r="AV15" i="23"/>
  <c r="AQ50" i="23"/>
  <c r="AP18" i="23"/>
  <c r="AE56" i="23"/>
  <c r="AD24" i="23"/>
  <c r="BQ37" i="23"/>
  <c r="BP5" i="23"/>
  <c r="AO51" i="23"/>
  <c r="AN19" i="23"/>
  <c r="W60" i="23"/>
  <c r="V28" i="23"/>
  <c r="AI54" i="23"/>
  <c r="AH22" i="23"/>
  <c r="BZ28" i="21"/>
  <c r="AM52" i="23"/>
  <c r="AL20" i="23"/>
  <c r="BA45" i="23"/>
  <c r="AZ13" i="23"/>
  <c r="AA58" i="23"/>
  <c r="Z26" i="23"/>
  <c r="BS36" i="23"/>
  <c r="BR4" i="23"/>
  <c r="BI41" i="23"/>
  <c r="BH9" i="23"/>
  <c r="BN71" i="23"/>
  <c r="AM20" i="21"/>
  <c r="BY28" i="21"/>
  <c r="O64" i="23"/>
  <c r="N32" i="23"/>
  <c r="BZ92" i="22" l="1"/>
  <c r="BZ66" i="22"/>
  <c r="BZ77" i="22"/>
  <c r="AB18" i="21"/>
  <c r="AB24" i="21" s="1"/>
  <c r="BZ79" i="22"/>
  <c r="BZ72" i="22"/>
  <c r="BZ94" i="22"/>
  <c r="BZ74" i="22"/>
  <c r="BZ89" i="22"/>
  <c r="CA58" i="22"/>
  <c r="CA49" i="22"/>
  <c r="CA81" i="22" s="1"/>
  <c r="CA38" i="22"/>
  <c r="CA70" i="22" s="1"/>
  <c r="CB1" i="22"/>
  <c r="CA40" i="22"/>
  <c r="CA52" i="22"/>
  <c r="CA84" i="22" s="1"/>
  <c r="CA45" i="22"/>
  <c r="CA77" i="22" s="1"/>
  <c r="CA51" i="22"/>
  <c r="CA83" i="22" s="1"/>
  <c r="CA36" i="22"/>
  <c r="CA68" i="22" s="1"/>
  <c r="CA64" i="22"/>
  <c r="CA96" i="22" s="1"/>
  <c r="CA48" i="22"/>
  <c r="CA80" i="22" s="1"/>
  <c r="CA41" i="22"/>
  <c r="CA73" i="22" s="1"/>
  <c r="CA53" i="22"/>
  <c r="CA47" i="22"/>
  <c r="CA79" i="22" s="1"/>
  <c r="CA60" i="22"/>
  <c r="CA44" i="22"/>
  <c r="CA76" i="22" s="1"/>
  <c r="CA37" i="22"/>
  <c r="CA43" i="22"/>
  <c r="CA75" i="22" s="1"/>
  <c r="CA56" i="22"/>
  <c r="CA88" i="22" s="1"/>
  <c r="CA63" i="22"/>
  <c r="CA95" i="22" s="1"/>
  <c r="CA54" i="22"/>
  <c r="CA39" i="22"/>
  <c r="CA71" i="22" s="1"/>
  <c r="CA61" i="22"/>
  <c r="CA59" i="22"/>
  <c r="CA91" i="22" s="1"/>
  <c r="CA50" i="22"/>
  <c r="CA34" i="22"/>
  <c r="CA66" i="22" s="1"/>
  <c r="CA57" i="22"/>
  <c r="CA89" i="22" s="1"/>
  <c r="CA55" i="22"/>
  <c r="CA46" i="22"/>
  <c r="CA78" i="22" s="1"/>
  <c r="CA35" i="22"/>
  <c r="CA62" i="22"/>
  <c r="CA94" i="22" s="1"/>
  <c r="CA42" i="22"/>
  <c r="CA74" i="22" s="1"/>
  <c r="CA90" i="22"/>
  <c r="AC24" i="21"/>
  <c r="BZ66" i="23"/>
  <c r="BY67" i="23" s="1"/>
  <c r="BX68" i="23" s="1"/>
  <c r="BW69" i="23" s="1"/>
  <c r="BV70" i="23" s="1"/>
  <c r="BU71" i="23" s="1"/>
  <c r="BT72" i="23" s="1"/>
  <c r="BS73" i="23" s="1"/>
  <c r="BR74" i="23" s="1"/>
  <c r="BQ75" i="23" s="1"/>
  <c r="BP76" i="23" s="1"/>
  <c r="BO77" i="23" s="1"/>
  <c r="BN78" i="23" s="1"/>
  <c r="BM79" i="23" s="1"/>
  <c r="BL80" i="23" s="1"/>
  <c r="BK81" i="23" s="1"/>
  <c r="BJ82" i="23" s="1"/>
  <c r="BI83" i="23" s="1"/>
  <c r="BH84" i="23" s="1"/>
  <c r="BG85" i="23" s="1"/>
  <c r="BF86" i="23" s="1"/>
  <c r="BE87" i="23" s="1"/>
  <c r="BD88" i="23" s="1"/>
  <c r="BC89" i="23" s="1"/>
  <c r="BB90" i="23" s="1"/>
  <c r="BA91" i="23" s="1"/>
  <c r="AZ92" i="23" s="1"/>
  <c r="AY93" i="23" s="1"/>
  <c r="AX94" i="23" s="1"/>
  <c r="AW95" i="23" s="1"/>
  <c r="AV96" i="23" s="1"/>
  <c r="BZ32" i="21"/>
  <c r="BZ36" i="21" s="1"/>
  <c r="BJ41" i="23"/>
  <c r="BI9" i="23"/>
  <c r="X60" i="23"/>
  <c r="W28" i="23"/>
  <c r="R63" i="23"/>
  <c r="Q31" i="23"/>
  <c r="BW35" i="23"/>
  <c r="BV3" i="23"/>
  <c r="AZ46" i="23"/>
  <c r="AY14" i="23"/>
  <c r="Z59" i="23"/>
  <c r="Y27" i="23"/>
  <c r="AL53" i="23"/>
  <c r="AK21" i="23"/>
  <c r="BP38" i="23"/>
  <c r="BO6" i="23"/>
  <c r="AH55" i="23"/>
  <c r="AG23" i="23"/>
  <c r="BB45" i="23"/>
  <c r="BA13" i="23"/>
  <c r="AR50" i="23"/>
  <c r="AQ18" i="23"/>
  <c r="BM72" i="23"/>
  <c r="AN20" i="21"/>
  <c r="AN52" i="23"/>
  <c r="AM20" i="23"/>
  <c r="AJ54" i="23"/>
  <c r="AI22" i="23"/>
  <c r="AP51" i="23"/>
  <c r="AO19" i="23"/>
  <c r="AX47" i="23"/>
  <c r="AW15" i="23"/>
  <c r="T62" i="23"/>
  <c r="S30" i="23"/>
  <c r="BX34" i="23"/>
  <c r="BW2" i="23"/>
  <c r="AV48" i="23"/>
  <c r="AU16" i="23"/>
  <c r="BT36" i="23"/>
  <c r="BS4" i="23"/>
  <c r="BY66" i="23"/>
  <c r="BX67" i="23" s="1"/>
  <c r="BW68" i="23" s="1"/>
  <c r="BV69" i="23" s="1"/>
  <c r="BU70" i="23" s="1"/>
  <c r="BT71" i="23" s="1"/>
  <c r="BS72" i="23" s="1"/>
  <c r="BR73" i="23" s="1"/>
  <c r="BQ74" i="23" s="1"/>
  <c r="BP75" i="23" s="1"/>
  <c r="BO76" i="23" s="1"/>
  <c r="BN77" i="23" s="1"/>
  <c r="BM78" i="23" s="1"/>
  <c r="BL79" i="23" s="1"/>
  <c r="BK80" i="23" s="1"/>
  <c r="BJ81" i="23" s="1"/>
  <c r="BI82" i="23" s="1"/>
  <c r="BH83" i="23" s="1"/>
  <c r="BG84" i="23" s="1"/>
  <c r="BF85" i="23" s="1"/>
  <c r="BE86" i="23" s="1"/>
  <c r="BD87" i="23" s="1"/>
  <c r="BC88" i="23" s="1"/>
  <c r="BB89" i="23" s="1"/>
  <c r="BA90" i="23" s="1"/>
  <c r="AZ91" i="23" s="1"/>
  <c r="AY92" i="23" s="1"/>
  <c r="AX93" i="23" s="1"/>
  <c r="AW94" i="23" s="1"/>
  <c r="AV95" i="23" s="1"/>
  <c r="AU96" i="23" s="1"/>
  <c r="BY32" i="21"/>
  <c r="BY36" i="21" s="1"/>
  <c r="BN39" i="23"/>
  <c r="BM7" i="23"/>
  <c r="AT49" i="23"/>
  <c r="AS17" i="23"/>
  <c r="P64" i="23"/>
  <c r="O32" i="23"/>
  <c r="BR37" i="23"/>
  <c r="BQ5" i="23"/>
  <c r="V61" i="23"/>
  <c r="U29" i="23"/>
  <c r="BD44" i="23"/>
  <c r="BC12" i="23"/>
  <c r="BH42" i="23"/>
  <c r="BG10" i="23"/>
  <c r="BF43" i="23"/>
  <c r="BE11" i="23"/>
  <c r="AB58" i="23"/>
  <c r="AA26" i="23"/>
  <c r="AF56" i="23"/>
  <c r="AE24" i="23"/>
  <c r="AD57" i="23"/>
  <c r="AC25" i="23"/>
  <c r="CA31" i="21"/>
  <c r="CA20" i="21"/>
  <c r="CA6" i="21"/>
  <c r="CA30" i="21"/>
  <c r="CA21" i="21"/>
  <c r="CA7" i="21"/>
  <c r="CB1" i="21"/>
  <c r="CA5" i="21"/>
  <c r="CA27" i="21"/>
  <c r="BL40" i="23"/>
  <c r="BK8" i="23"/>
  <c r="CA93" i="22" l="1"/>
  <c r="CA92" i="22"/>
  <c r="CA67" i="22"/>
  <c r="CA86" i="22"/>
  <c r="CA87" i="22"/>
  <c r="CB61" i="22"/>
  <c r="CB53" i="22"/>
  <c r="CB51" i="22"/>
  <c r="CB48" i="22"/>
  <c r="CB34" i="22"/>
  <c r="CB57" i="22"/>
  <c r="CB49" i="22"/>
  <c r="CB47" i="22"/>
  <c r="CB37" i="22"/>
  <c r="CB60" i="22"/>
  <c r="CB92" i="22" s="1"/>
  <c r="CB62" i="22"/>
  <c r="CB45" i="22"/>
  <c r="CB43" i="22"/>
  <c r="CB52" i="22"/>
  <c r="CB58" i="22"/>
  <c r="CB54" i="22"/>
  <c r="CB39" i="22"/>
  <c r="CB71" i="22" s="1"/>
  <c r="CB35" i="22"/>
  <c r="CB63" i="22"/>
  <c r="CB50" i="22"/>
  <c r="CB56" i="22"/>
  <c r="CB40" i="22"/>
  <c r="CB59" i="22"/>
  <c r="CB46" i="22"/>
  <c r="CB78" i="22" s="1"/>
  <c r="CB64" i="22"/>
  <c r="CC1" i="22"/>
  <c r="CB55" i="22"/>
  <c r="CB87" i="22" s="1"/>
  <c r="CB42" i="22"/>
  <c r="CB74" i="22" s="1"/>
  <c r="CB44" i="22"/>
  <c r="CB76" i="22" s="1"/>
  <c r="CB36" i="22"/>
  <c r="CB68" i="22" s="1"/>
  <c r="CB38" i="22"/>
  <c r="CB70" i="22" s="1"/>
  <c r="CB41" i="22"/>
  <c r="CB73" i="22" s="1"/>
  <c r="CB89" i="22"/>
  <c r="CA72" i="22"/>
  <c r="CB66" i="22"/>
  <c r="CA85" i="22"/>
  <c r="CA82" i="22"/>
  <c r="CB82" i="22"/>
  <c r="CA69" i="22"/>
  <c r="CB69" i="22"/>
  <c r="CB90" i="22"/>
  <c r="AA18" i="21"/>
  <c r="AA21" i="21"/>
  <c r="AY47" i="23"/>
  <c r="AX15" i="23"/>
  <c r="BL73" i="23"/>
  <c r="AO20" i="21"/>
  <c r="AA59" i="23"/>
  <c r="Z27" i="23"/>
  <c r="S63" i="23"/>
  <c r="R31" i="23"/>
  <c r="W61" i="23"/>
  <c r="V29" i="23"/>
  <c r="Q64" i="23"/>
  <c r="P32" i="23"/>
  <c r="BU36" i="23"/>
  <c r="BT4" i="23"/>
  <c r="AQ51" i="23"/>
  <c r="AP19" i="23"/>
  <c r="AS50" i="23"/>
  <c r="AR18" i="23"/>
  <c r="BX35" i="23"/>
  <c r="BW3" i="23"/>
  <c r="AE57" i="23"/>
  <c r="AD25" i="23"/>
  <c r="AI55" i="23"/>
  <c r="AH23" i="23"/>
  <c r="CA10" i="21"/>
  <c r="Y60" i="23"/>
  <c r="X28" i="23"/>
  <c r="BG43" i="23"/>
  <c r="BF11" i="23"/>
  <c r="BI42" i="23"/>
  <c r="BH10" i="23"/>
  <c r="CA9" i="21"/>
  <c r="BY34" i="23"/>
  <c r="BX2" i="23"/>
  <c r="AK54" i="23"/>
  <c r="AJ22" i="23"/>
  <c r="BC45" i="23"/>
  <c r="BB13" i="23"/>
  <c r="AG56" i="23"/>
  <c r="AF24" i="23"/>
  <c r="BE44" i="23"/>
  <c r="BD12" i="23"/>
  <c r="BS37" i="23"/>
  <c r="BR5" i="23"/>
  <c r="AC58" i="23"/>
  <c r="AB26" i="23"/>
  <c r="BM40" i="23"/>
  <c r="BL8" i="23"/>
  <c r="AU49" i="23"/>
  <c r="AT17" i="23"/>
  <c r="BQ38" i="23"/>
  <c r="BP6" i="23"/>
  <c r="BK41" i="23"/>
  <c r="BJ9" i="23"/>
  <c r="CB30" i="21"/>
  <c r="CB21" i="21"/>
  <c r="CB5" i="21"/>
  <c r="CC1" i="21"/>
  <c r="CB6" i="21"/>
  <c r="CB9" i="21" s="1"/>
  <c r="CB20" i="21"/>
  <c r="CB31" i="21"/>
  <c r="CB7" i="21"/>
  <c r="CB27" i="21"/>
  <c r="CB8" i="21"/>
  <c r="CA8" i="21"/>
  <c r="BO39" i="23"/>
  <c r="BN7" i="23"/>
  <c r="AW48" i="23"/>
  <c r="AV16" i="23"/>
  <c r="U62" i="23"/>
  <c r="T30" i="23"/>
  <c r="AO52" i="23"/>
  <c r="AN20" i="23"/>
  <c r="CA28" i="21"/>
  <c r="AM53" i="23"/>
  <c r="AL21" i="23"/>
  <c r="BA46" i="23"/>
  <c r="AZ14" i="23"/>
  <c r="AA24" i="21" l="1"/>
  <c r="CC61" i="22"/>
  <c r="CC45" i="22"/>
  <c r="CC47" i="22"/>
  <c r="CC40" i="22"/>
  <c r="CC57" i="22"/>
  <c r="Y21" i="21" s="1"/>
  <c r="CC55" i="22"/>
  <c r="CC87" i="22" s="1"/>
  <c r="CC43" i="22"/>
  <c r="CC36" i="22"/>
  <c r="CC68" i="22" s="1"/>
  <c r="CC62" i="22"/>
  <c r="CC54" i="22"/>
  <c r="CC39" i="22"/>
  <c r="CC34" i="22"/>
  <c r="CC58" i="22"/>
  <c r="CC50" i="22"/>
  <c r="CC56" i="22"/>
  <c r="CC37" i="22"/>
  <c r="CC63" i="22"/>
  <c r="CC46" i="22"/>
  <c r="CC64" i="22"/>
  <c r="CC60" i="22"/>
  <c r="CC59" i="22"/>
  <c r="CC42" i="22"/>
  <c r="CC74" i="22" s="1"/>
  <c r="CC52" i="22"/>
  <c r="CC35" i="22"/>
  <c r="CC53" i="22"/>
  <c r="CC38" i="22"/>
  <c r="CC48" i="22"/>
  <c r="CD1" i="22"/>
  <c r="CC49" i="22"/>
  <c r="CC51" i="22"/>
  <c r="CC83" i="22" s="1"/>
  <c r="CC44" i="22"/>
  <c r="CC76" i="22" s="1"/>
  <c r="CC41" i="22"/>
  <c r="CC73" i="22" s="1"/>
  <c r="CC85" i="22"/>
  <c r="CC94" i="22"/>
  <c r="CB94" i="22"/>
  <c r="CC96" i="22"/>
  <c r="CB96" i="22"/>
  <c r="CC93" i="22"/>
  <c r="CC86" i="22"/>
  <c r="CB79" i="22"/>
  <c r="CC79" i="22"/>
  <c r="CB67" i="22"/>
  <c r="CB83" i="22"/>
  <c r="CC91" i="22"/>
  <c r="Z21" i="21"/>
  <c r="CB95" i="22"/>
  <c r="CC95" i="22"/>
  <c r="CC72" i="22"/>
  <c r="CB84" i="22"/>
  <c r="CC84" i="22"/>
  <c r="Z18" i="21"/>
  <c r="CC89" i="22"/>
  <c r="CB72" i="22"/>
  <c r="CB88" i="22"/>
  <c r="CC88" i="22"/>
  <c r="CB75" i="22"/>
  <c r="CC75" i="22"/>
  <c r="CB85" i="22"/>
  <c r="CB93" i="22"/>
  <c r="CB91" i="22"/>
  <c r="CB81" i="22"/>
  <c r="CC82" i="22"/>
  <c r="CC77" i="22"/>
  <c r="CB77" i="22"/>
  <c r="CC80" i="22"/>
  <c r="CB80" i="22"/>
  <c r="CB86" i="22"/>
  <c r="CB66" i="23"/>
  <c r="CA67" i="23" s="1"/>
  <c r="BZ68" i="23" s="1"/>
  <c r="BY69" i="23" s="1"/>
  <c r="BX70" i="23" s="1"/>
  <c r="BW71" i="23" s="1"/>
  <c r="BV72" i="23" s="1"/>
  <c r="BU73" i="23" s="1"/>
  <c r="BT74" i="23" s="1"/>
  <c r="BS75" i="23" s="1"/>
  <c r="BR76" i="23" s="1"/>
  <c r="BQ77" i="23" s="1"/>
  <c r="BP78" i="23" s="1"/>
  <c r="BO79" i="23" s="1"/>
  <c r="BN80" i="23" s="1"/>
  <c r="BM81" i="23" s="1"/>
  <c r="BL82" i="23" s="1"/>
  <c r="BK83" i="23" s="1"/>
  <c r="BJ84" i="23" s="1"/>
  <c r="BI85" i="23" s="1"/>
  <c r="BH86" i="23" s="1"/>
  <c r="BG87" i="23" s="1"/>
  <c r="BF88" i="23" s="1"/>
  <c r="BE89" i="23" s="1"/>
  <c r="BD90" i="23" s="1"/>
  <c r="BC91" i="23" s="1"/>
  <c r="BB92" i="23" s="1"/>
  <c r="BA93" i="23" s="1"/>
  <c r="AZ94" i="23" s="1"/>
  <c r="AY95" i="23" s="1"/>
  <c r="AX96" i="23" s="1"/>
  <c r="CB32" i="21"/>
  <c r="CB36" i="21" s="1"/>
  <c r="BB46" i="23"/>
  <c r="BA14" i="23"/>
  <c r="V62" i="23"/>
  <c r="U30" i="23"/>
  <c r="BN40" i="23"/>
  <c r="BM8" i="23"/>
  <c r="AH56" i="23"/>
  <c r="AG24" i="23"/>
  <c r="BH43" i="23"/>
  <c r="BG11" i="23"/>
  <c r="BV36" i="23"/>
  <c r="BU4" i="23"/>
  <c r="T63" i="23"/>
  <c r="S31" i="23"/>
  <c r="AL54" i="23"/>
  <c r="AK22" i="23"/>
  <c r="AN53" i="23"/>
  <c r="AM21" i="23"/>
  <c r="AX48" i="23"/>
  <c r="AW16" i="23"/>
  <c r="BL41" i="23"/>
  <c r="BK9" i="23"/>
  <c r="AD58" i="23"/>
  <c r="AC26" i="23"/>
  <c r="Z60" i="23"/>
  <c r="Y28" i="23"/>
  <c r="R64" i="23"/>
  <c r="Q32" i="23"/>
  <c r="AB59" i="23"/>
  <c r="AA27" i="23"/>
  <c r="BZ34" i="23"/>
  <c r="BY2" i="23"/>
  <c r="AF57" i="23"/>
  <c r="AE25" i="23"/>
  <c r="BP39" i="23"/>
  <c r="BO7" i="23"/>
  <c r="AV49" i="23"/>
  <c r="AU17" i="23"/>
  <c r="CA66" i="23"/>
  <c r="BZ67" i="23" s="1"/>
  <c r="BY68" i="23" s="1"/>
  <c r="BX69" i="23" s="1"/>
  <c r="BW70" i="23" s="1"/>
  <c r="BV71" i="23" s="1"/>
  <c r="BU72" i="23" s="1"/>
  <c r="BT73" i="23" s="1"/>
  <c r="BS74" i="23" s="1"/>
  <c r="BR75" i="23" s="1"/>
  <c r="BQ76" i="23" s="1"/>
  <c r="BP77" i="23" s="1"/>
  <c r="BO78" i="23" s="1"/>
  <c r="BN79" i="23" s="1"/>
  <c r="BM80" i="23" s="1"/>
  <c r="BL81" i="23" s="1"/>
  <c r="BK82" i="23" s="1"/>
  <c r="BJ83" i="23" s="1"/>
  <c r="BI84" i="23" s="1"/>
  <c r="BH85" i="23" s="1"/>
  <c r="BG86" i="23" s="1"/>
  <c r="BF87" i="23" s="1"/>
  <c r="BE88" i="23" s="1"/>
  <c r="BD89" i="23" s="1"/>
  <c r="BC90" i="23" s="1"/>
  <c r="BB91" i="23" s="1"/>
  <c r="BA92" i="23" s="1"/>
  <c r="AZ93" i="23" s="1"/>
  <c r="AY94" i="23" s="1"/>
  <c r="AX95" i="23" s="1"/>
  <c r="AW96" i="23" s="1"/>
  <c r="CA32" i="21"/>
  <c r="CA36" i="21" s="1"/>
  <c r="AT50" i="23"/>
  <c r="AS18" i="23"/>
  <c r="X61" i="23"/>
  <c r="W29" i="23"/>
  <c r="CC7" i="21"/>
  <c r="CC10" i="21" s="1"/>
  <c r="CD1" i="21"/>
  <c r="CC30" i="21"/>
  <c r="CC21" i="21"/>
  <c r="CC6" i="21"/>
  <c r="CC20" i="21"/>
  <c r="CC31" i="21"/>
  <c r="CC5" i="21"/>
  <c r="CC27" i="21"/>
  <c r="CC28" i="21" s="1"/>
  <c r="AJ55" i="23"/>
  <c r="AI23" i="23"/>
  <c r="BY35" i="23"/>
  <c r="BX3" i="23"/>
  <c r="BK74" i="23"/>
  <c r="AP20" i="21"/>
  <c r="CC9" i="21"/>
  <c r="BT37" i="23"/>
  <c r="BS5" i="23"/>
  <c r="AP52" i="23"/>
  <c r="AO20" i="23"/>
  <c r="BR38" i="23"/>
  <c r="BQ6" i="23"/>
  <c r="CB28" i="21"/>
  <c r="BF44" i="23"/>
  <c r="BE12" i="23"/>
  <c r="BJ42" i="23"/>
  <c r="BI10" i="23"/>
  <c r="AR51" i="23"/>
  <c r="AQ19" i="23"/>
  <c r="CB10" i="21"/>
  <c r="BD45" i="23"/>
  <c r="BC13" i="23"/>
  <c r="AZ47" i="23"/>
  <c r="AY15" i="23"/>
  <c r="CC69" i="22" l="1"/>
  <c r="Y18" i="21"/>
  <c r="Y24" i="21" s="1"/>
  <c r="CD64" i="22"/>
  <c r="CD47" i="22"/>
  <c r="CD61" i="22"/>
  <c r="CD53" i="22"/>
  <c r="CD60" i="22"/>
  <c r="CD37" i="22"/>
  <c r="CD34" i="22"/>
  <c r="CD43" i="22"/>
  <c r="CD51" i="22"/>
  <c r="CD56" i="22"/>
  <c r="CD88" i="22" s="1"/>
  <c r="CD39" i="22"/>
  <c r="CD35" i="22"/>
  <c r="CD67" i="22" s="1"/>
  <c r="CD57" i="22"/>
  <c r="CD89" i="22" s="1"/>
  <c r="CD59" i="22"/>
  <c r="CD55" i="22"/>
  <c r="CD52" i="22"/>
  <c r="CD84" i="22" s="1"/>
  <c r="CE1" i="22"/>
  <c r="CD42" i="22"/>
  <c r="CD74" i="22" s="1"/>
  <c r="CD62" i="22"/>
  <c r="CD54" i="22"/>
  <c r="CD86" i="22" s="1"/>
  <c r="CD48" i="22"/>
  <c r="CD45" i="22"/>
  <c r="CD50" i="22"/>
  <c r="CD82" i="22" s="1"/>
  <c r="CD41" i="22"/>
  <c r="CD58" i="22"/>
  <c r="CD44" i="22"/>
  <c r="CD38" i="22"/>
  <c r="CD63" i="22"/>
  <c r="CD46" i="22"/>
  <c r="CD40" i="22"/>
  <c r="CD49" i="22"/>
  <c r="CD81" i="22" s="1"/>
  <c r="CD36" i="22"/>
  <c r="CC92" i="22"/>
  <c r="CD92" i="22"/>
  <c r="CC66" i="22"/>
  <c r="CD66" i="22"/>
  <c r="CC81" i="22"/>
  <c r="CD80" i="22"/>
  <c r="CD96" i="22"/>
  <c r="CC71" i="22"/>
  <c r="CC70" i="22"/>
  <c r="CD78" i="22"/>
  <c r="CD77" i="22"/>
  <c r="Z24" i="21"/>
  <c r="CC90" i="22"/>
  <c r="CC78" i="22"/>
  <c r="CC67" i="22"/>
  <c r="CD94" i="22"/>
  <c r="AA60" i="23"/>
  <c r="Z28" i="23"/>
  <c r="BZ35" i="23"/>
  <c r="BY3" i="23"/>
  <c r="BG44" i="23"/>
  <c r="BF12" i="23"/>
  <c r="S64" i="23"/>
  <c r="R32" i="23"/>
  <c r="AO53" i="23"/>
  <c r="AN21" i="23"/>
  <c r="AM54" i="23"/>
  <c r="AL22" i="23"/>
  <c r="AE58" i="23"/>
  <c r="AD26" i="23"/>
  <c r="AS51" i="23"/>
  <c r="AR19" i="23"/>
  <c r="BU37" i="23"/>
  <c r="BT5" i="23"/>
  <c r="Y61" i="23"/>
  <c r="X29" i="23"/>
  <c r="CC66" i="23"/>
  <c r="CB67" i="23" s="1"/>
  <c r="CA68" i="23" s="1"/>
  <c r="BZ69" i="23" s="1"/>
  <c r="BY70" i="23" s="1"/>
  <c r="BX71" i="23" s="1"/>
  <c r="BW72" i="23" s="1"/>
  <c r="BV73" i="23" s="1"/>
  <c r="BU74" i="23" s="1"/>
  <c r="BT75" i="23" s="1"/>
  <c r="BS76" i="23" s="1"/>
  <c r="BR77" i="23" s="1"/>
  <c r="BQ78" i="23" s="1"/>
  <c r="BP79" i="23" s="1"/>
  <c r="BO80" i="23" s="1"/>
  <c r="BN81" i="23" s="1"/>
  <c r="BM82" i="23" s="1"/>
  <c r="BL83" i="23" s="1"/>
  <c r="BK84" i="23" s="1"/>
  <c r="BJ85" i="23" s="1"/>
  <c r="BI86" i="23" s="1"/>
  <c r="BH87" i="23" s="1"/>
  <c r="BG88" i="23" s="1"/>
  <c r="BF89" i="23" s="1"/>
  <c r="BE90" i="23" s="1"/>
  <c r="BD91" i="23" s="1"/>
  <c r="BC92" i="23" s="1"/>
  <c r="BB93" i="23" s="1"/>
  <c r="BA94" i="23" s="1"/>
  <c r="AZ95" i="23" s="1"/>
  <c r="AY96" i="23" s="1"/>
  <c r="CC32" i="21"/>
  <c r="CC36" i="21" s="1"/>
  <c r="U63" i="23"/>
  <c r="T31" i="23"/>
  <c r="BI43" i="23"/>
  <c r="BH11" i="23"/>
  <c r="W62" i="23"/>
  <c r="V30" i="23"/>
  <c r="BQ39" i="23"/>
  <c r="BP7" i="23"/>
  <c r="AU50" i="23"/>
  <c r="AT18" i="23"/>
  <c r="BM41" i="23"/>
  <c r="BL9" i="23"/>
  <c r="CC8" i="21"/>
  <c r="BJ75" i="23"/>
  <c r="AQ20" i="21"/>
  <c r="BW36" i="23"/>
  <c r="BV4" i="23"/>
  <c r="AI56" i="23"/>
  <c r="AH24" i="23"/>
  <c r="BC46" i="23"/>
  <c r="BB14" i="23"/>
  <c r="AW49" i="23"/>
  <c r="AV17" i="23"/>
  <c r="BE45" i="23"/>
  <c r="BD13" i="23"/>
  <c r="BS38" i="23"/>
  <c r="BR6" i="23"/>
  <c r="CA34" i="23"/>
  <c r="BZ2" i="23"/>
  <c r="BA47" i="23"/>
  <c r="AZ15" i="23"/>
  <c r="AK55" i="23"/>
  <c r="AJ23" i="23"/>
  <c r="CD30" i="21"/>
  <c r="CD21" i="21"/>
  <c r="CD5" i="21"/>
  <c r="CD31" i="21"/>
  <c r="CD6" i="21"/>
  <c r="CD9" i="21" s="1"/>
  <c r="CE1" i="21"/>
  <c r="CD7" i="21"/>
  <c r="CD20" i="21"/>
  <c r="CD27" i="21"/>
  <c r="CD28" i="21" s="1"/>
  <c r="AG57" i="23"/>
  <c r="AF25" i="23"/>
  <c r="BK42" i="23"/>
  <c r="BJ10" i="23"/>
  <c r="AQ52" i="23"/>
  <c r="AP20" i="23"/>
  <c r="CD10" i="21"/>
  <c r="AC59" i="23"/>
  <c r="AB27" i="23"/>
  <c r="AY48" i="23"/>
  <c r="AX16" i="23"/>
  <c r="BO40" i="23"/>
  <c r="BN8" i="23"/>
  <c r="CD72" i="22" l="1"/>
  <c r="CD85" i="22"/>
  <c r="CD95" i="22"/>
  <c r="CD93" i="22"/>
  <c r="CD70" i="22"/>
  <c r="CD76" i="22"/>
  <c r="X21" i="21"/>
  <c r="CD79" i="22"/>
  <c r="CD71" i="22"/>
  <c r="CE64" i="22"/>
  <c r="CE39" i="22"/>
  <c r="CE71" i="22" s="1"/>
  <c r="CE57" i="22"/>
  <c r="CE89" i="22" s="1"/>
  <c r="CE38" i="22"/>
  <c r="CE70" i="22" s="1"/>
  <c r="CE53" i="22"/>
  <c r="CE85" i="22" s="1"/>
  <c r="CE54" i="22"/>
  <c r="CE86" i="22" s="1"/>
  <c r="CE56" i="22"/>
  <c r="CE88" i="22" s="1"/>
  <c r="CE49" i="22"/>
  <c r="CE34" i="22"/>
  <c r="CE50" i="22"/>
  <c r="CE52" i="22"/>
  <c r="CE45" i="22"/>
  <c r="CE42" i="22"/>
  <c r="CE60" i="22"/>
  <c r="CE92" i="22" s="1"/>
  <c r="CE62" i="22"/>
  <c r="CE46" i="22"/>
  <c r="CE78" i="22" s="1"/>
  <c r="CE48" i="22"/>
  <c r="CE41" i="22"/>
  <c r="CE58" i="22"/>
  <c r="CE90" i="22" s="1"/>
  <c r="CE51" i="22"/>
  <c r="CE44" i="22"/>
  <c r="CE37" i="22"/>
  <c r="CE55" i="22"/>
  <c r="CE35" i="22"/>
  <c r="CE67" i="22" s="1"/>
  <c r="CE63" i="22"/>
  <c r="CE95" i="22" s="1"/>
  <c r="CE47" i="22"/>
  <c r="CE79" i="22" s="1"/>
  <c r="CE40" i="22"/>
  <c r="CE72" i="22" s="1"/>
  <c r="CF1" i="22"/>
  <c r="CE59" i="22"/>
  <c r="CE91" i="22" s="1"/>
  <c r="CE43" i="22"/>
  <c r="CE75" i="22" s="1"/>
  <c r="CE61" i="22"/>
  <c r="CE93" i="22" s="1"/>
  <c r="CE36" i="22"/>
  <c r="CE68" i="22" s="1"/>
  <c r="CD83" i="22"/>
  <c r="CE96" i="22"/>
  <c r="CD68" i="22"/>
  <c r="CD73" i="22"/>
  <c r="CE73" i="22"/>
  <c r="CD75" i="22"/>
  <c r="CD90" i="22"/>
  <c r="CD69" i="22"/>
  <c r="W18" i="21"/>
  <c r="CE81" i="22"/>
  <c r="CE82" i="22"/>
  <c r="X18" i="21"/>
  <c r="CD87" i="22"/>
  <c r="CE66" i="22"/>
  <c r="CD91" i="22"/>
  <c r="CD66" i="23"/>
  <c r="CC67" i="23" s="1"/>
  <c r="CB68" i="23" s="1"/>
  <c r="CA69" i="23" s="1"/>
  <c r="BZ70" i="23" s="1"/>
  <c r="BY71" i="23" s="1"/>
  <c r="BX72" i="23" s="1"/>
  <c r="BW73" i="23" s="1"/>
  <c r="BV74" i="23" s="1"/>
  <c r="BU75" i="23" s="1"/>
  <c r="BT76" i="23" s="1"/>
  <c r="BS77" i="23" s="1"/>
  <c r="BR78" i="23" s="1"/>
  <c r="BQ79" i="23" s="1"/>
  <c r="BP80" i="23" s="1"/>
  <c r="BO81" i="23" s="1"/>
  <c r="BN82" i="23" s="1"/>
  <c r="BM83" i="23" s="1"/>
  <c r="BL84" i="23" s="1"/>
  <c r="BK85" i="23" s="1"/>
  <c r="BJ86" i="23" s="1"/>
  <c r="BI87" i="23" s="1"/>
  <c r="BH88" i="23" s="1"/>
  <c r="BG89" i="23" s="1"/>
  <c r="BF90" i="23" s="1"/>
  <c r="BE91" i="23" s="1"/>
  <c r="BD92" i="23" s="1"/>
  <c r="BC93" i="23" s="1"/>
  <c r="BB94" i="23" s="1"/>
  <c r="BA95" i="23" s="1"/>
  <c r="AZ96" i="23" s="1"/>
  <c r="CD32" i="21"/>
  <c r="CD36" i="21" s="1"/>
  <c r="BT38" i="23"/>
  <c r="BS6" i="23"/>
  <c r="AV50" i="23"/>
  <c r="AU18" i="23"/>
  <c r="X62" i="23"/>
  <c r="W30" i="23"/>
  <c r="BV37" i="23"/>
  <c r="BU5" i="23"/>
  <c r="AF58" i="23"/>
  <c r="AE26" i="23"/>
  <c r="AP53" i="23"/>
  <c r="AO21" i="23"/>
  <c r="CA35" i="23"/>
  <c r="BZ3" i="23"/>
  <c r="BJ43" i="23"/>
  <c r="BI11" i="23"/>
  <c r="AT51" i="23"/>
  <c r="AS19" i="23"/>
  <c r="AN54" i="23"/>
  <c r="AM22" i="23"/>
  <c r="T64" i="23"/>
  <c r="S32" i="23"/>
  <c r="AD59" i="23"/>
  <c r="AC27" i="23"/>
  <c r="AL55" i="23"/>
  <c r="AK23" i="23"/>
  <c r="BF45" i="23"/>
  <c r="BE13" i="23"/>
  <c r="BX36" i="23"/>
  <c r="BW4" i="23"/>
  <c r="CE30" i="21"/>
  <c r="CE27" i="21"/>
  <c r="CE21" i="21"/>
  <c r="CE31" i="21"/>
  <c r="CE20" i="21"/>
  <c r="CE7" i="21"/>
  <c r="CE10" i="21" s="1"/>
  <c r="CE5" i="21"/>
  <c r="CE6" i="21"/>
  <c r="CF1" i="21"/>
  <c r="BI76" i="23"/>
  <c r="AR20" i="21"/>
  <c r="CE28" i="21"/>
  <c r="CE9" i="21"/>
  <c r="V63" i="23"/>
  <c r="U31" i="23"/>
  <c r="BP40" i="23"/>
  <c r="BO8" i="23"/>
  <c r="AJ56" i="23"/>
  <c r="AI24" i="23"/>
  <c r="AX49" i="23"/>
  <c r="AW17" i="23"/>
  <c r="AR52" i="23"/>
  <c r="AQ20" i="23"/>
  <c r="BH44" i="23"/>
  <c r="BG12" i="23"/>
  <c r="BB47" i="23"/>
  <c r="BA15" i="23"/>
  <c r="CE8" i="21"/>
  <c r="CB34" i="23"/>
  <c r="CA2" i="23"/>
  <c r="BD46" i="23"/>
  <c r="BC14" i="23"/>
  <c r="BN41" i="23"/>
  <c r="BM9" i="23"/>
  <c r="BR39" i="23"/>
  <c r="BQ7" i="23"/>
  <c r="Z61" i="23"/>
  <c r="Y29" i="23"/>
  <c r="CD8" i="21"/>
  <c r="AZ48" i="23"/>
  <c r="AY16" i="23"/>
  <c r="BL42" i="23"/>
  <c r="BK10" i="23"/>
  <c r="AH57" i="23"/>
  <c r="AG25" i="23"/>
  <c r="AB60" i="23"/>
  <c r="AA28" i="23"/>
  <c r="X24" i="21" l="1"/>
  <c r="CE87" i="22"/>
  <c r="W21" i="21"/>
  <c r="W24" i="21" s="1"/>
  <c r="CE94" i="22"/>
  <c r="CE74" i="22"/>
  <c r="CF59" i="22"/>
  <c r="CF91" i="22" s="1"/>
  <c r="CF47" i="22"/>
  <c r="CF79" i="22" s="1"/>
  <c r="CF58" i="22"/>
  <c r="CF38" i="22"/>
  <c r="CF70" i="22" s="1"/>
  <c r="CF61" i="22"/>
  <c r="CF55" i="22"/>
  <c r="CF87" i="22" s="1"/>
  <c r="CF43" i="22"/>
  <c r="CF75" i="22" s="1"/>
  <c r="CF53" i="22"/>
  <c r="CF39" i="22"/>
  <c r="CF44" i="22"/>
  <c r="CF76" i="22" s="1"/>
  <c r="CF64" i="22"/>
  <c r="CF96" i="22" s="1"/>
  <c r="CF62" i="22"/>
  <c r="CF94" i="22" s="1"/>
  <c r="CF49" i="22"/>
  <c r="CF81" i="22" s="1"/>
  <c r="CF46" i="22"/>
  <c r="CF78" i="22" s="1"/>
  <c r="CF60" i="22"/>
  <c r="CF52" i="22"/>
  <c r="CF45" i="22"/>
  <c r="CF42" i="22"/>
  <c r="CF74" i="22" s="1"/>
  <c r="CF50" i="22"/>
  <c r="CF56" i="22"/>
  <c r="CF48" i="22"/>
  <c r="CF41" i="22"/>
  <c r="CF34" i="22"/>
  <c r="CF66" i="22" s="1"/>
  <c r="CF37" i="22"/>
  <c r="CF57" i="22"/>
  <c r="CF40" i="22"/>
  <c r="CF35" i="22"/>
  <c r="CF67" i="22" s="1"/>
  <c r="CF54" i="22"/>
  <c r="CF63" i="22"/>
  <c r="CF51" i="22"/>
  <c r="CF83" i="22" s="1"/>
  <c r="CF36" i="22"/>
  <c r="CF68" i="22" s="1"/>
  <c r="CG1" i="22"/>
  <c r="CE77" i="22"/>
  <c r="CF77" i="22"/>
  <c r="CE69" i="22"/>
  <c r="CF90" i="22"/>
  <c r="CE84" i="22"/>
  <c r="CE83" i="22"/>
  <c r="CF73" i="22"/>
  <c r="CF82" i="22"/>
  <c r="CE76" i="22"/>
  <c r="CF95" i="22"/>
  <c r="CE80" i="22"/>
  <c r="CF80" i="22"/>
  <c r="CF31" i="21"/>
  <c r="CF20" i="21"/>
  <c r="CF6" i="21"/>
  <c r="CF21" i="21"/>
  <c r="CF7" i="21"/>
  <c r="CF5" i="21"/>
  <c r="CG1" i="21"/>
  <c r="CF27" i="21"/>
  <c r="CF30" i="21"/>
  <c r="AI57" i="23"/>
  <c r="AH25" i="23"/>
  <c r="AC60" i="23"/>
  <c r="AB28" i="23"/>
  <c r="BQ40" i="23"/>
  <c r="BP8" i="23"/>
  <c r="AU51" i="23"/>
  <c r="AT19" i="23"/>
  <c r="AG58" i="23"/>
  <c r="AF26" i="23"/>
  <c r="CF8" i="21"/>
  <c r="BY36" i="23"/>
  <c r="BX4" i="23"/>
  <c r="AS52" i="23"/>
  <c r="AR20" i="23"/>
  <c r="BM42" i="23"/>
  <c r="BL10" i="23"/>
  <c r="AA61" i="23"/>
  <c r="Z29" i="23"/>
  <c r="BC47" i="23"/>
  <c r="BB15" i="23"/>
  <c r="CF10" i="21"/>
  <c r="AE59" i="23"/>
  <c r="AD27" i="23"/>
  <c r="BK43" i="23"/>
  <c r="BJ11" i="23"/>
  <c r="BW37" i="23"/>
  <c r="BV5" i="23"/>
  <c r="AW50" i="23"/>
  <c r="AV18" i="23"/>
  <c r="CC34" i="23"/>
  <c r="CB2" i="23"/>
  <c r="CE66" i="23"/>
  <c r="CD67" i="23" s="1"/>
  <c r="CC68" i="23" s="1"/>
  <c r="CB69" i="23" s="1"/>
  <c r="CA70" i="23" s="1"/>
  <c r="BZ71" i="23" s="1"/>
  <c r="BY72" i="23" s="1"/>
  <c r="BX73" i="23" s="1"/>
  <c r="BW74" i="23" s="1"/>
  <c r="BV75" i="23" s="1"/>
  <c r="BU76" i="23" s="1"/>
  <c r="BT77" i="23" s="1"/>
  <c r="BS78" i="23" s="1"/>
  <c r="BR79" i="23" s="1"/>
  <c r="BQ80" i="23" s="1"/>
  <c r="BP81" i="23" s="1"/>
  <c r="BO82" i="23" s="1"/>
  <c r="BN83" i="23" s="1"/>
  <c r="BM84" i="23" s="1"/>
  <c r="BL85" i="23" s="1"/>
  <c r="BK86" i="23" s="1"/>
  <c r="BJ87" i="23" s="1"/>
  <c r="BI88" i="23" s="1"/>
  <c r="BH89" i="23" s="1"/>
  <c r="BG90" i="23" s="1"/>
  <c r="BF91" i="23" s="1"/>
  <c r="BE92" i="23" s="1"/>
  <c r="BD93" i="23" s="1"/>
  <c r="BC94" i="23" s="1"/>
  <c r="BB95" i="23" s="1"/>
  <c r="BA96" i="23" s="1"/>
  <c r="CE32" i="21"/>
  <c r="CE36" i="21" s="1"/>
  <c r="BA48" i="23"/>
  <c r="AZ16" i="23"/>
  <c r="BO41" i="23"/>
  <c r="BN9" i="23"/>
  <c r="BG45" i="23"/>
  <c r="BF13" i="23"/>
  <c r="BS39" i="23"/>
  <c r="BR7" i="23"/>
  <c r="AY49" i="23"/>
  <c r="AX17" i="23"/>
  <c r="W63" i="23"/>
  <c r="V31" i="23"/>
  <c r="U64" i="23"/>
  <c r="T32" i="23"/>
  <c r="CB35" i="23"/>
  <c r="CA3" i="23"/>
  <c r="Y62" i="23"/>
  <c r="X30" i="23"/>
  <c r="BU38" i="23"/>
  <c r="BT6" i="23"/>
  <c r="BI44" i="23"/>
  <c r="BH12" i="23"/>
  <c r="AM55" i="23"/>
  <c r="AL23" i="23"/>
  <c r="BE46" i="23"/>
  <c r="BD14" i="23"/>
  <c r="AK56" i="23"/>
  <c r="AJ24" i="23"/>
  <c r="BH77" i="23"/>
  <c r="AS20" i="21"/>
  <c r="CF28" i="21"/>
  <c r="AO54" i="23"/>
  <c r="AN22" i="23"/>
  <c r="AQ53" i="23"/>
  <c r="AP21" i="23"/>
  <c r="CG51" i="22" l="1"/>
  <c r="CG83" i="22" s="1"/>
  <c r="CG36" i="22"/>
  <c r="CG54" i="22"/>
  <c r="CG86" i="22" s="1"/>
  <c r="CG35" i="22"/>
  <c r="CG67" i="22" s="1"/>
  <c r="CG63" i="22"/>
  <c r="CG95" i="22" s="1"/>
  <c r="CG47" i="22"/>
  <c r="CG58" i="22"/>
  <c r="CG90" i="22" s="1"/>
  <c r="CG50" i="22"/>
  <c r="CG46" i="22"/>
  <c r="CG64" i="22"/>
  <c r="CG96" i="22" s="1"/>
  <c r="CG62" i="22"/>
  <c r="CG94" i="22" s="1"/>
  <c r="CG49" i="22"/>
  <c r="CG81" i="22" s="1"/>
  <c r="CG42" i="22"/>
  <c r="CG60" i="22"/>
  <c r="CG92" i="22" s="1"/>
  <c r="CG52" i="22"/>
  <c r="CG84" i="22" s="1"/>
  <c r="CG45" i="22"/>
  <c r="CG38" i="22"/>
  <c r="CG70" i="22" s="1"/>
  <c r="CG59" i="22"/>
  <c r="CG91" i="22" s="1"/>
  <c r="CG56" i="22"/>
  <c r="CG88" i="22" s="1"/>
  <c r="CG48" i="22"/>
  <c r="CG80" i="22" s="1"/>
  <c r="CG41" i="22"/>
  <c r="CG39" i="22"/>
  <c r="CG71" i="22" s="1"/>
  <c r="CG61" i="22"/>
  <c r="CG93" i="22" s="1"/>
  <c r="CG44" i="22"/>
  <c r="CG76" i="22" s="1"/>
  <c r="CG37" i="22"/>
  <c r="CG69" i="22" s="1"/>
  <c r="CG34" i="22"/>
  <c r="CG66" i="22" s="1"/>
  <c r="CG43" i="22"/>
  <c r="CG75" i="22" s="1"/>
  <c r="CG57" i="22"/>
  <c r="CG40" i="22"/>
  <c r="CG55" i="22"/>
  <c r="CH1" i="22"/>
  <c r="CG53" i="22"/>
  <c r="CF84" i="22"/>
  <c r="CF92" i="22"/>
  <c r="V18" i="21"/>
  <c r="CF85" i="22"/>
  <c r="CG73" i="22"/>
  <c r="CF93" i="22"/>
  <c r="CF69" i="22"/>
  <c r="CF86" i="22"/>
  <c r="V21" i="21"/>
  <c r="CF88" i="22"/>
  <c r="CG82" i="22"/>
  <c r="CF72" i="22"/>
  <c r="CG72" i="22"/>
  <c r="CG74" i="22"/>
  <c r="CG89" i="22"/>
  <c r="CF89" i="22"/>
  <c r="CG77" i="22"/>
  <c r="CF71" i="22"/>
  <c r="AP54" i="23"/>
  <c r="AO22" i="23"/>
  <c r="BL43" i="23"/>
  <c r="BK11" i="23"/>
  <c r="AT52" i="23"/>
  <c r="AS20" i="23"/>
  <c r="AJ57" i="23"/>
  <c r="AI25" i="23"/>
  <c r="AL56" i="23"/>
  <c r="AK24" i="23"/>
  <c r="BT39" i="23"/>
  <c r="BS7" i="23"/>
  <c r="CD34" i="23"/>
  <c r="CC2" i="23"/>
  <c r="AF59" i="23"/>
  <c r="AE27" i="23"/>
  <c r="BD47" i="23"/>
  <c r="BC15" i="23"/>
  <c r="BZ36" i="23"/>
  <c r="BY4" i="23"/>
  <c r="AH58" i="23"/>
  <c r="AG26" i="23"/>
  <c r="Z62" i="23"/>
  <c r="Y30" i="23"/>
  <c r="BF46" i="23"/>
  <c r="BE14" i="23"/>
  <c r="BH45" i="23"/>
  <c r="BG13" i="23"/>
  <c r="BP41" i="23"/>
  <c r="BO9" i="23"/>
  <c r="BR40" i="23"/>
  <c r="BQ8" i="23"/>
  <c r="BG78" i="23"/>
  <c r="AT20" i="21"/>
  <c r="CC35" i="23"/>
  <c r="CB3" i="23"/>
  <c r="AR53" i="23"/>
  <c r="AQ21" i="23"/>
  <c r="BJ44" i="23"/>
  <c r="BI12" i="23"/>
  <c r="X63" i="23"/>
  <c r="W31" i="23"/>
  <c r="AX50" i="23"/>
  <c r="AW18" i="23"/>
  <c r="AB61" i="23"/>
  <c r="AA29" i="23"/>
  <c r="AV51" i="23"/>
  <c r="AU19" i="23"/>
  <c r="V64" i="23"/>
  <c r="U32" i="23"/>
  <c r="BB48" i="23"/>
  <c r="BA16" i="23"/>
  <c r="CF9" i="21"/>
  <c r="AD60" i="23"/>
  <c r="AC28" i="23"/>
  <c r="CG5" i="21"/>
  <c r="CG8" i="21" s="1"/>
  <c r="CG31" i="21"/>
  <c r="CG20" i="21"/>
  <c r="CG21" i="21"/>
  <c r="CG7" i="21"/>
  <c r="CG6" i="21"/>
  <c r="CG30" i="21"/>
  <c r="CH1" i="21"/>
  <c r="CG27" i="21"/>
  <c r="CG28" i="21" s="1"/>
  <c r="AN55" i="23"/>
  <c r="AM23" i="23"/>
  <c r="BV38" i="23"/>
  <c r="BU6" i="23"/>
  <c r="AZ49" i="23"/>
  <c r="AY17" i="23"/>
  <c r="BX37" i="23"/>
  <c r="BW5" i="23"/>
  <c r="BN42" i="23"/>
  <c r="BM10" i="23"/>
  <c r="CH57" i="22" l="1"/>
  <c r="CH89" i="22" s="1"/>
  <c r="CH53" i="22"/>
  <c r="CH85" i="22" s="1"/>
  <c r="CH46" i="22"/>
  <c r="CH43" i="22"/>
  <c r="CH75" i="22" s="1"/>
  <c r="CH62" i="22"/>
  <c r="CH42" i="22"/>
  <c r="CH74" i="22" s="1"/>
  <c r="CI1" i="22"/>
  <c r="CH41" i="22"/>
  <c r="CH64" i="22"/>
  <c r="CH39" i="22"/>
  <c r="CH71" i="22" s="1"/>
  <c r="CH50" i="22"/>
  <c r="CH82" i="22" s="1"/>
  <c r="CH49" i="22"/>
  <c r="CH81" i="22" s="1"/>
  <c r="CH63" i="22"/>
  <c r="CH35" i="22"/>
  <c r="CH59" i="22"/>
  <c r="CH91" i="22" s="1"/>
  <c r="CH58" i="22"/>
  <c r="CH90" i="22" s="1"/>
  <c r="CH45" i="22"/>
  <c r="CH77" i="22" s="1"/>
  <c r="CH38" i="22"/>
  <c r="CH70" i="22" s="1"/>
  <c r="CH47" i="22"/>
  <c r="CH51" i="22"/>
  <c r="CH37" i="22"/>
  <c r="CH36" i="22"/>
  <c r="CH68" i="22" s="1"/>
  <c r="CH60" i="22"/>
  <c r="CH92" i="22" s="1"/>
  <c r="CH52" i="22"/>
  <c r="T21" i="21" s="1"/>
  <c r="CH55" i="22"/>
  <c r="CH40" i="22"/>
  <c r="CH54" i="22"/>
  <c r="CH86" i="22" s="1"/>
  <c r="CH44" i="22"/>
  <c r="CH76" i="22" s="1"/>
  <c r="CH56" i="22"/>
  <c r="CH88" i="22" s="1"/>
  <c r="CH48" i="22"/>
  <c r="CH80" i="22" s="1"/>
  <c r="CH34" i="22"/>
  <c r="CH66" i="22" s="1"/>
  <c r="CH61" i="22"/>
  <c r="CG87" i="22"/>
  <c r="CH87" i="22"/>
  <c r="CG79" i="22"/>
  <c r="CH79" i="22"/>
  <c r="U18" i="21"/>
  <c r="V24" i="21"/>
  <c r="CH72" i="22"/>
  <c r="CH93" i="22"/>
  <c r="CG68" i="22"/>
  <c r="CG78" i="22"/>
  <c r="CH78" i="22"/>
  <c r="CG85" i="22"/>
  <c r="U21" i="21"/>
  <c r="BA49" i="23"/>
  <c r="AZ17" i="23"/>
  <c r="CH31" i="21"/>
  <c r="CH20" i="21"/>
  <c r="CH7" i="21"/>
  <c r="CH10" i="21" s="1"/>
  <c r="CI1" i="21"/>
  <c r="CH30" i="21"/>
  <c r="CH21" i="21"/>
  <c r="CH5" i="21"/>
  <c r="CH6" i="21"/>
  <c r="CH27" i="21"/>
  <c r="W64" i="23"/>
  <c r="V32" i="23"/>
  <c r="AW51" i="23"/>
  <c r="AV19" i="23"/>
  <c r="AS53" i="23"/>
  <c r="AR21" i="23"/>
  <c r="AK57" i="23"/>
  <c r="AJ25" i="23"/>
  <c r="BY37" i="23"/>
  <c r="BX5" i="23"/>
  <c r="AE60" i="23"/>
  <c r="AD28" i="23"/>
  <c r="BK44" i="23"/>
  <c r="BJ12" i="23"/>
  <c r="AI58" i="23"/>
  <c r="AH26" i="23"/>
  <c r="CE34" i="23"/>
  <c r="CD2" i="23"/>
  <c r="CH9" i="21"/>
  <c r="CF66" i="23"/>
  <c r="CE67" i="23" s="1"/>
  <c r="CD68" i="23" s="1"/>
  <c r="CC69" i="23" s="1"/>
  <c r="CB70" i="23" s="1"/>
  <c r="CA71" i="23" s="1"/>
  <c r="BZ72" i="23" s="1"/>
  <c r="BY73" i="23" s="1"/>
  <c r="BX74" i="23" s="1"/>
  <c r="BW75" i="23" s="1"/>
  <c r="BV76" i="23" s="1"/>
  <c r="BU77" i="23" s="1"/>
  <c r="BT78" i="23" s="1"/>
  <c r="BS79" i="23" s="1"/>
  <c r="BR80" i="23" s="1"/>
  <c r="BQ81" i="23" s="1"/>
  <c r="BP82" i="23" s="1"/>
  <c r="BO83" i="23" s="1"/>
  <c r="BN84" i="23" s="1"/>
  <c r="BM85" i="23" s="1"/>
  <c r="BL86" i="23" s="1"/>
  <c r="BK87" i="23" s="1"/>
  <c r="BJ88" i="23" s="1"/>
  <c r="BI89" i="23" s="1"/>
  <c r="BH90" i="23" s="1"/>
  <c r="BG91" i="23" s="1"/>
  <c r="BF92" i="23" s="1"/>
  <c r="BE93" i="23" s="1"/>
  <c r="BD94" i="23" s="1"/>
  <c r="BC95" i="23" s="1"/>
  <c r="BB96" i="23" s="1"/>
  <c r="CF32" i="21"/>
  <c r="CF36" i="21" s="1"/>
  <c r="BS40" i="23"/>
  <c r="BR8" i="23"/>
  <c r="CD35" i="23"/>
  <c r="CC3" i="23"/>
  <c r="CA36" i="23"/>
  <c r="BZ4" i="23"/>
  <c r="AU52" i="23"/>
  <c r="AT20" i="23"/>
  <c r="BQ41" i="23"/>
  <c r="BP9" i="23"/>
  <c r="BG46" i="23"/>
  <c r="BF14" i="23"/>
  <c r="BU39" i="23"/>
  <c r="BT7" i="23"/>
  <c r="AY50" i="23"/>
  <c r="AX18" i="23"/>
  <c r="BE47" i="23"/>
  <c r="BD15" i="23"/>
  <c r="CG9" i="21"/>
  <c r="BM43" i="23"/>
  <c r="BL11" i="23"/>
  <c r="BF79" i="23"/>
  <c r="AU20" i="21"/>
  <c r="BI45" i="23"/>
  <c r="BH13" i="23"/>
  <c r="AM56" i="23"/>
  <c r="AL24" i="23"/>
  <c r="CG10" i="21"/>
  <c r="AP22" i="23"/>
  <c r="AQ54" i="23"/>
  <c r="AC61" i="23"/>
  <c r="AB29" i="23"/>
  <c r="BW38" i="23"/>
  <c r="BV6" i="23"/>
  <c r="BC48" i="23"/>
  <c r="BB16" i="23"/>
  <c r="BO42" i="23"/>
  <c r="BN10" i="23"/>
  <c r="AO55" i="23"/>
  <c r="AN23" i="23"/>
  <c r="CH28" i="21"/>
  <c r="CH8" i="21"/>
  <c r="Y63" i="23"/>
  <c r="X31" i="23"/>
  <c r="AA62" i="23"/>
  <c r="Z30" i="23"/>
  <c r="AG59" i="23"/>
  <c r="AF27" i="23"/>
  <c r="CH73" i="22" l="1"/>
  <c r="CI57" i="22"/>
  <c r="CI89" i="22" s="1"/>
  <c r="CI49" i="22"/>
  <c r="CI81" i="22" s="1"/>
  <c r="CI42" i="22"/>
  <c r="CI74" i="22" s="1"/>
  <c r="CI36" i="22"/>
  <c r="CI68" i="22" s="1"/>
  <c r="CI34" i="22"/>
  <c r="CI66" i="22" s="1"/>
  <c r="CI62" i="22"/>
  <c r="CI45" i="22"/>
  <c r="CI38" i="22"/>
  <c r="CI63" i="22"/>
  <c r="CI95" i="22" s="1"/>
  <c r="CI48" i="22"/>
  <c r="CI80" i="22" s="1"/>
  <c r="CI61" i="22"/>
  <c r="CI93" i="22" s="1"/>
  <c r="CI58" i="22"/>
  <c r="CI90" i="22" s="1"/>
  <c r="CI41" i="22"/>
  <c r="CI73" i="22" s="1"/>
  <c r="CI51" i="22"/>
  <c r="CI35" i="22"/>
  <c r="CI39" i="22"/>
  <c r="CI71" i="22" s="1"/>
  <c r="CI46" i="22"/>
  <c r="CI78" i="22" s="1"/>
  <c r="CI59" i="22"/>
  <c r="CI91" i="22" s="1"/>
  <c r="CI37" i="22"/>
  <c r="CI47" i="22"/>
  <c r="CI79" i="22" s="1"/>
  <c r="CJ1" i="22"/>
  <c r="CI64" i="22"/>
  <c r="CI52" i="22"/>
  <c r="CI84" i="22" s="1"/>
  <c r="CI55" i="22"/>
  <c r="CI87" i="22" s="1"/>
  <c r="CI43" i="22"/>
  <c r="CI75" i="22" s="1"/>
  <c r="CI54" i="22"/>
  <c r="CI86" i="22" s="1"/>
  <c r="CI60" i="22"/>
  <c r="CI92" i="22" s="1"/>
  <c r="CI53" i="22"/>
  <c r="CI85" i="22" s="1"/>
  <c r="CI56" i="22"/>
  <c r="CI88" i="22" s="1"/>
  <c r="CI44" i="22"/>
  <c r="CI76" i="22" s="1"/>
  <c r="CI50" i="22"/>
  <c r="CI40" i="22"/>
  <c r="CI72" i="22" s="1"/>
  <c r="U24" i="21"/>
  <c r="CI69" i="22"/>
  <c r="CH69" i="22"/>
  <c r="CH95" i="22"/>
  <c r="CH94" i="22"/>
  <c r="CI94" i="22"/>
  <c r="CH83" i="22"/>
  <c r="CI83" i="22"/>
  <c r="T18" i="21"/>
  <c r="T24" i="21" s="1"/>
  <c r="CH67" i="22"/>
  <c r="CI67" i="22"/>
  <c r="CH84" i="22"/>
  <c r="CH96" i="22"/>
  <c r="CI96" i="22"/>
  <c r="AH59" i="23"/>
  <c r="AG27" i="23"/>
  <c r="CE35" i="23"/>
  <c r="CD3" i="23"/>
  <c r="CF34" i="23"/>
  <c r="CE2" i="23"/>
  <c r="BD48" i="23"/>
  <c r="BC16" i="23"/>
  <c r="AZ50" i="23"/>
  <c r="AY18" i="23"/>
  <c r="BR41" i="23"/>
  <c r="BQ9" i="23"/>
  <c r="AL57" i="23"/>
  <c r="AK25" i="23"/>
  <c r="CI31" i="21"/>
  <c r="CI20" i="21"/>
  <c r="CI6" i="21"/>
  <c r="CI30" i="21"/>
  <c r="CI21" i="21"/>
  <c r="CI7" i="21"/>
  <c r="CI10" i="21" s="1"/>
  <c r="CI5" i="21"/>
  <c r="CI8" i="21" s="1"/>
  <c r="CJ1" i="21"/>
  <c r="CI27" i="21"/>
  <c r="CI28" i="21" s="1"/>
  <c r="AN56" i="23"/>
  <c r="AM24" i="23"/>
  <c r="AJ58" i="23"/>
  <c r="AI26" i="23"/>
  <c r="AB62" i="23"/>
  <c r="AA30" i="23"/>
  <c r="BX38" i="23"/>
  <c r="BW6" i="23"/>
  <c r="BN43" i="23"/>
  <c r="BM11" i="23"/>
  <c r="AV52" i="23"/>
  <c r="AU20" i="23"/>
  <c r="AF60" i="23"/>
  <c r="AE28" i="23"/>
  <c r="AT53" i="23"/>
  <c r="AS21" i="23"/>
  <c r="X64" i="23"/>
  <c r="W32" i="23"/>
  <c r="CG66" i="23"/>
  <c r="CF67" i="23" s="1"/>
  <c r="CE68" i="23" s="1"/>
  <c r="CD69" i="23" s="1"/>
  <c r="CC70" i="23" s="1"/>
  <c r="CB71" i="23" s="1"/>
  <c r="CA72" i="23" s="1"/>
  <c r="BZ73" i="23" s="1"/>
  <c r="BY74" i="23" s="1"/>
  <c r="BX75" i="23" s="1"/>
  <c r="BW76" i="23" s="1"/>
  <c r="BV77" i="23" s="1"/>
  <c r="BU78" i="23" s="1"/>
  <c r="BT79" i="23" s="1"/>
  <c r="BS80" i="23" s="1"/>
  <c r="BR81" i="23" s="1"/>
  <c r="BQ82" i="23" s="1"/>
  <c r="BP83" i="23" s="1"/>
  <c r="BO84" i="23" s="1"/>
  <c r="BN85" i="23" s="1"/>
  <c r="BM86" i="23" s="1"/>
  <c r="BL87" i="23" s="1"/>
  <c r="BK88" i="23" s="1"/>
  <c r="BJ89" i="23" s="1"/>
  <c r="BI90" i="23" s="1"/>
  <c r="BH91" i="23" s="1"/>
  <c r="BG92" i="23" s="1"/>
  <c r="BF93" i="23" s="1"/>
  <c r="BE94" i="23" s="1"/>
  <c r="BD95" i="23" s="1"/>
  <c r="BC96" i="23" s="1"/>
  <c r="CG32" i="21"/>
  <c r="CG36" i="21" s="1"/>
  <c r="BT40" i="23"/>
  <c r="BS8" i="23"/>
  <c r="BJ45" i="23"/>
  <c r="BI13" i="23"/>
  <c r="Z63" i="23"/>
  <c r="Y31" i="23"/>
  <c r="CH66" i="23"/>
  <c r="CG67" i="23" s="1"/>
  <c r="CF68" i="23" s="1"/>
  <c r="CE69" i="23" s="1"/>
  <c r="CD70" i="23" s="1"/>
  <c r="CC71" i="23" s="1"/>
  <c r="CB72" i="23" s="1"/>
  <c r="CA73" i="23" s="1"/>
  <c r="BZ74" i="23" s="1"/>
  <c r="BY75" i="23" s="1"/>
  <c r="BX76" i="23" s="1"/>
  <c r="BW77" i="23" s="1"/>
  <c r="BV78" i="23" s="1"/>
  <c r="BU79" i="23" s="1"/>
  <c r="BT80" i="23" s="1"/>
  <c r="BS81" i="23" s="1"/>
  <c r="BR82" i="23" s="1"/>
  <c r="BQ83" i="23" s="1"/>
  <c r="BP84" i="23" s="1"/>
  <c r="BO85" i="23" s="1"/>
  <c r="BN86" i="23" s="1"/>
  <c r="BM87" i="23" s="1"/>
  <c r="BL88" i="23" s="1"/>
  <c r="BK89" i="23" s="1"/>
  <c r="BJ90" i="23" s="1"/>
  <c r="BI91" i="23" s="1"/>
  <c r="BH92" i="23" s="1"/>
  <c r="BG93" i="23" s="1"/>
  <c r="BF94" i="23" s="1"/>
  <c r="BE95" i="23" s="1"/>
  <c r="BD96" i="23" s="1"/>
  <c r="CH32" i="21"/>
  <c r="CH36" i="21" s="1"/>
  <c r="BL44" i="23"/>
  <c r="BK12" i="23"/>
  <c r="AX51" i="23"/>
  <c r="AW19" i="23"/>
  <c r="CI9" i="21"/>
  <c r="BV39" i="23"/>
  <c r="BU7" i="23"/>
  <c r="AD61" i="23"/>
  <c r="AC29" i="23"/>
  <c r="AR54" i="23"/>
  <c r="AQ22" i="23"/>
  <c r="BE80" i="23"/>
  <c r="AV20" i="21"/>
  <c r="BF47" i="23"/>
  <c r="BE15" i="23"/>
  <c r="CB36" i="23"/>
  <c r="CA4" i="23"/>
  <c r="BZ37" i="23"/>
  <c r="BY5" i="23"/>
  <c r="AP55" i="23"/>
  <c r="AO23" i="23"/>
  <c r="BP42" i="23"/>
  <c r="BO10" i="23"/>
  <c r="BH46" i="23"/>
  <c r="BG14" i="23"/>
  <c r="BB49" i="23"/>
  <c r="BA17" i="23"/>
  <c r="CI70" i="22" l="1"/>
  <c r="S18" i="21"/>
  <c r="CI82" i="22"/>
  <c r="CI77" i="22"/>
  <c r="S21" i="21"/>
  <c r="CJ62" i="22"/>
  <c r="CJ56" i="22"/>
  <c r="CJ47" i="22"/>
  <c r="CJ52" i="22"/>
  <c r="CJ54" i="22"/>
  <c r="CJ36" i="22"/>
  <c r="CJ58" i="22"/>
  <c r="CJ43" i="22"/>
  <c r="CJ48" i="22"/>
  <c r="CJ80" i="22" s="1"/>
  <c r="CJ63" i="22"/>
  <c r="CJ50" i="22"/>
  <c r="CJ39" i="22"/>
  <c r="CJ41" i="22"/>
  <c r="CJ59" i="22"/>
  <c r="CJ35" i="22"/>
  <c r="CJ55" i="22"/>
  <c r="CJ42" i="22"/>
  <c r="CK1" i="22"/>
  <c r="CJ53" i="22"/>
  <c r="CJ85" i="22" s="1"/>
  <c r="CJ46" i="22"/>
  <c r="CJ60" i="22"/>
  <c r="CJ44" i="22"/>
  <c r="CJ38" i="22"/>
  <c r="CJ70" i="22" s="1"/>
  <c r="CJ37" i="22"/>
  <c r="CJ69" i="22" s="1"/>
  <c r="CJ61" i="22"/>
  <c r="CJ49" i="22"/>
  <c r="CJ64" i="22"/>
  <c r="CJ40" i="22"/>
  <c r="CJ45" i="22"/>
  <c r="CJ34" i="22"/>
  <c r="CJ57" i="22"/>
  <c r="CJ51" i="22"/>
  <c r="CC36" i="23"/>
  <c r="CB4" i="23"/>
  <c r="AS54" i="23"/>
  <c r="AR22" i="23"/>
  <c r="AU53" i="23"/>
  <c r="AT21" i="23"/>
  <c r="BY38" i="23"/>
  <c r="BX6" i="23"/>
  <c r="CJ30" i="21"/>
  <c r="CJ21" i="21"/>
  <c r="CJ5" i="21"/>
  <c r="CJ7" i="21"/>
  <c r="CJ10" i="21" s="1"/>
  <c r="CJ31" i="21"/>
  <c r="CK1" i="21"/>
  <c r="CJ20" i="21"/>
  <c r="CJ6" i="21"/>
  <c r="CJ27" i="21"/>
  <c r="AQ55" i="23"/>
  <c r="AP23" i="23"/>
  <c r="AE61" i="23"/>
  <c r="AD29" i="23"/>
  <c r="CI66" i="23"/>
  <c r="CH67" i="23" s="1"/>
  <c r="CG68" i="23" s="1"/>
  <c r="CF69" i="23" s="1"/>
  <c r="CE70" i="23" s="1"/>
  <c r="CD71" i="23" s="1"/>
  <c r="CC72" i="23" s="1"/>
  <c r="CB73" i="23" s="1"/>
  <c r="CA74" i="23" s="1"/>
  <c r="BZ75" i="23" s="1"/>
  <c r="BY76" i="23" s="1"/>
  <c r="BX77" i="23" s="1"/>
  <c r="BW78" i="23" s="1"/>
  <c r="BV79" i="23" s="1"/>
  <c r="BU80" i="23" s="1"/>
  <c r="BT81" i="23" s="1"/>
  <c r="BS82" i="23" s="1"/>
  <c r="BR83" i="23" s="1"/>
  <c r="BQ84" i="23" s="1"/>
  <c r="BP85" i="23" s="1"/>
  <c r="BO86" i="23" s="1"/>
  <c r="BN87" i="23" s="1"/>
  <c r="BM88" i="23" s="1"/>
  <c r="BL89" i="23" s="1"/>
  <c r="BK90" i="23" s="1"/>
  <c r="BJ91" i="23" s="1"/>
  <c r="BI92" i="23" s="1"/>
  <c r="BH93" i="23" s="1"/>
  <c r="BG94" i="23" s="1"/>
  <c r="BF95" i="23" s="1"/>
  <c r="BE96" i="23" s="1"/>
  <c r="CI32" i="21"/>
  <c r="CI36" i="21" s="1"/>
  <c r="AA63" i="23"/>
  <c r="Z31" i="23"/>
  <c r="BU40" i="23"/>
  <c r="BT8" i="23"/>
  <c r="CJ8" i="21"/>
  <c r="AM57" i="23"/>
  <c r="AL25" i="23"/>
  <c r="AK58" i="23"/>
  <c r="AJ26" i="23"/>
  <c r="CF35" i="23"/>
  <c r="CE3" i="23"/>
  <c r="AG60" i="23"/>
  <c r="AF28" i="23"/>
  <c r="BG47" i="23"/>
  <c r="BF15" i="23"/>
  <c r="AY51" i="23"/>
  <c r="AX19" i="23"/>
  <c r="BK45" i="23"/>
  <c r="BJ13" i="23"/>
  <c r="BS41" i="23"/>
  <c r="BR9" i="23"/>
  <c r="AW52" i="23"/>
  <c r="AV20" i="23"/>
  <c r="BI46" i="23"/>
  <c r="BH14" i="23"/>
  <c r="BW39" i="23"/>
  <c r="BV7" i="23"/>
  <c r="BM44" i="23"/>
  <c r="BL12" i="23"/>
  <c r="AO56" i="23"/>
  <c r="AN24" i="23"/>
  <c r="CJ9" i="21"/>
  <c r="BA50" i="23"/>
  <c r="AZ18" i="23"/>
  <c r="BQ42" i="23"/>
  <c r="BP10" i="23"/>
  <c r="CA37" i="23"/>
  <c r="BZ5" i="23"/>
  <c r="BC49" i="23"/>
  <c r="BB17" i="23"/>
  <c r="BD81" i="23"/>
  <c r="AW20" i="21"/>
  <c r="Y64" i="23"/>
  <c r="X32" i="23"/>
  <c r="BO43" i="23"/>
  <c r="BN11" i="23"/>
  <c r="AC62" i="23"/>
  <c r="AB30" i="23"/>
  <c r="CJ28" i="21"/>
  <c r="BE48" i="23"/>
  <c r="BD16" i="23"/>
  <c r="CG34" i="23"/>
  <c r="CF2" i="23"/>
  <c r="AI59" i="23"/>
  <c r="AH27" i="23"/>
  <c r="CJ92" i="22" l="1"/>
  <c r="CJ73" i="22"/>
  <c r="CJ86" i="22"/>
  <c r="CJ72" i="22"/>
  <c r="CJ78" i="22"/>
  <c r="CJ71" i="22"/>
  <c r="CJ84" i="22"/>
  <c r="CJ77" i="22"/>
  <c r="CJ82" i="22"/>
  <c r="R21" i="21"/>
  <c r="CJ81" i="22"/>
  <c r="R18" i="21"/>
  <c r="CK63" i="22"/>
  <c r="CK46" i="22"/>
  <c r="CK78" i="22" s="1"/>
  <c r="CK39" i="22"/>
  <c r="CK71" i="22" s="1"/>
  <c r="CK41" i="22"/>
  <c r="CK73" i="22" s="1"/>
  <c r="CK59" i="22"/>
  <c r="CK42" i="22"/>
  <c r="CK60" i="22"/>
  <c r="CK35" i="22"/>
  <c r="CK67" i="22" s="1"/>
  <c r="CK53" i="22"/>
  <c r="CK85" i="22" s="1"/>
  <c r="CK38" i="22"/>
  <c r="CK52" i="22"/>
  <c r="CK84" i="22" s="1"/>
  <c r="CL1" i="22"/>
  <c r="CK49" i="22"/>
  <c r="Q21" i="21" s="1"/>
  <c r="CK55" i="22"/>
  <c r="CK48" i="22"/>
  <c r="CK37" i="22"/>
  <c r="CK58" i="22"/>
  <c r="CK61" i="22"/>
  <c r="CK45" i="22"/>
  <c r="CK77" i="22" s="1"/>
  <c r="CK64" i="22"/>
  <c r="CK96" i="22" s="1"/>
  <c r="CK44" i="22"/>
  <c r="CK57" i="22"/>
  <c r="CK56" i="22"/>
  <c r="CK51" i="22"/>
  <c r="CK83" i="22" s="1"/>
  <c r="CK40" i="22"/>
  <c r="CK72" i="22" s="1"/>
  <c r="CK62" i="22"/>
  <c r="CK54" i="22"/>
  <c r="CK86" i="22" s="1"/>
  <c r="CK47" i="22"/>
  <c r="CK79" i="22" s="1"/>
  <c r="CK36" i="22"/>
  <c r="CK68" i="22" s="1"/>
  <c r="CK50" i="22"/>
  <c r="CK43" i="22"/>
  <c r="CK34" i="22"/>
  <c r="CK66" i="22" s="1"/>
  <c r="CJ95" i="22"/>
  <c r="CK95" i="22"/>
  <c r="CJ88" i="22"/>
  <c r="CJ93" i="22"/>
  <c r="CK93" i="22"/>
  <c r="CJ74" i="22"/>
  <c r="CK74" i="22"/>
  <c r="CJ94" i="22"/>
  <c r="CK94" i="22"/>
  <c r="S24" i="21"/>
  <c r="CJ87" i="22"/>
  <c r="CK87" i="22"/>
  <c r="CK75" i="22"/>
  <c r="CJ75" i="22"/>
  <c r="CJ89" i="22"/>
  <c r="CK89" i="22"/>
  <c r="CJ67" i="22"/>
  <c r="CJ90" i="22"/>
  <c r="CK90" i="22"/>
  <c r="CJ83" i="22"/>
  <c r="CJ66" i="22"/>
  <c r="CJ76" i="22"/>
  <c r="CJ91" i="22"/>
  <c r="CK91" i="22"/>
  <c r="CJ68" i="22"/>
  <c r="CJ96" i="22"/>
  <c r="CJ79" i="22"/>
  <c r="CH34" i="23"/>
  <c r="CG2" i="23"/>
  <c r="BP43" i="23"/>
  <c r="BO11" i="23"/>
  <c r="AD62" i="23"/>
  <c r="AC30" i="23"/>
  <c r="Z64" i="23"/>
  <c r="Y32" i="23"/>
  <c r="BR42" i="23"/>
  <c r="BQ10" i="23"/>
  <c r="CJ66" i="23"/>
  <c r="CI67" i="23" s="1"/>
  <c r="CH68" i="23" s="1"/>
  <c r="CG69" i="23" s="1"/>
  <c r="CF70" i="23" s="1"/>
  <c r="CE71" i="23" s="1"/>
  <c r="CD72" i="23" s="1"/>
  <c r="CC73" i="23" s="1"/>
  <c r="CB74" i="23" s="1"/>
  <c r="CA75" i="23" s="1"/>
  <c r="BZ76" i="23" s="1"/>
  <c r="BY77" i="23" s="1"/>
  <c r="BX78" i="23" s="1"/>
  <c r="BW79" i="23" s="1"/>
  <c r="BV80" i="23" s="1"/>
  <c r="BU81" i="23" s="1"/>
  <c r="BT82" i="23" s="1"/>
  <c r="BS83" i="23" s="1"/>
  <c r="BR84" i="23" s="1"/>
  <c r="BQ85" i="23" s="1"/>
  <c r="BP86" i="23" s="1"/>
  <c r="BO87" i="23" s="1"/>
  <c r="BN88" i="23" s="1"/>
  <c r="BM89" i="23" s="1"/>
  <c r="BL90" i="23" s="1"/>
  <c r="BK91" i="23" s="1"/>
  <c r="BJ92" i="23" s="1"/>
  <c r="BI93" i="23" s="1"/>
  <c r="BH94" i="23" s="1"/>
  <c r="BG95" i="23" s="1"/>
  <c r="BF96" i="23" s="1"/>
  <c r="CJ32" i="21"/>
  <c r="CJ36" i="21" s="1"/>
  <c r="BJ46" i="23"/>
  <c r="BI14" i="23"/>
  <c r="AX52" i="23"/>
  <c r="AW20" i="23"/>
  <c r="BT41" i="23"/>
  <c r="BS9" i="23"/>
  <c r="AH60" i="23"/>
  <c r="AG28" i="23"/>
  <c r="AF61" i="23"/>
  <c r="AE29" i="23"/>
  <c r="AL58" i="23"/>
  <c r="AK26" i="23"/>
  <c r="BZ38" i="23"/>
  <c r="BY6" i="23"/>
  <c r="BC82" i="23"/>
  <c r="AX20" i="21"/>
  <c r="AP56" i="23"/>
  <c r="AO24" i="23"/>
  <c r="BL45" i="23"/>
  <c r="BK13" i="23"/>
  <c r="CG35" i="23"/>
  <c r="CF3" i="23"/>
  <c r="BV40" i="23"/>
  <c r="BU8" i="23"/>
  <c r="AR55" i="23"/>
  <c r="AQ23" i="23"/>
  <c r="CK7" i="21"/>
  <c r="CK10" i="21" s="1"/>
  <c r="CL1" i="21"/>
  <c r="CK30" i="21"/>
  <c r="CK21" i="21"/>
  <c r="CK31" i="21"/>
  <c r="CK20" i="21"/>
  <c r="CK6" i="21"/>
  <c r="CK9" i="21" s="1"/>
  <c r="CK5" i="21"/>
  <c r="CK8" i="21" s="1"/>
  <c r="CK27" i="21"/>
  <c r="AV53" i="23"/>
  <c r="AU21" i="23"/>
  <c r="BF48" i="23"/>
  <c r="BE16" i="23"/>
  <c r="AZ51" i="23"/>
  <c r="AY19" i="23"/>
  <c r="AB63" i="23"/>
  <c r="AA31" i="23"/>
  <c r="AJ59" i="23"/>
  <c r="AI27" i="23"/>
  <c r="BD49" i="23"/>
  <c r="BC17" i="23"/>
  <c r="BN44" i="23"/>
  <c r="BM12" i="23"/>
  <c r="AT54" i="23"/>
  <c r="AS22" i="23"/>
  <c r="CB37" i="23"/>
  <c r="CA5" i="23"/>
  <c r="BX39" i="23"/>
  <c r="BW7" i="23"/>
  <c r="BH47" i="23"/>
  <c r="BG15" i="23"/>
  <c r="BB50" i="23"/>
  <c r="BA18" i="23"/>
  <c r="AN57" i="23"/>
  <c r="AM25" i="23"/>
  <c r="CK28" i="21"/>
  <c r="CD36" i="23"/>
  <c r="CC4" i="23"/>
  <c r="R24" i="21" l="1"/>
  <c r="CK80" i="22"/>
  <c r="Q18" i="21"/>
  <c r="Q24" i="21" s="1"/>
  <c r="CK81" i="22"/>
  <c r="CL62" i="22"/>
  <c r="CL50" i="22"/>
  <c r="CL82" i="22" s="1"/>
  <c r="CL57" i="22"/>
  <c r="CL45" i="22"/>
  <c r="CL58" i="22"/>
  <c r="CL46" i="22"/>
  <c r="CL52" i="22"/>
  <c r="CL35" i="22"/>
  <c r="CL63" i="22"/>
  <c r="CL48" i="22"/>
  <c r="CL60" i="22"/>
  <c r="CL92" i="22" s="1"/>
  <c r="CL54" i="22"/>
  <c r="CL41" i="22"/>
  <c r="CL55" i="22"/>
  <c r="CM1" i="22"/>
  <c r="CL43" i="22"/>
  <c r="CL75" i="22" s="1"/>
  <c r="CL42" i="22"/>
  <c r="CL74" i="22" s="1"/>
  <c r="CL59" i="22"/>
  <c r="CL91" i="22" s="1"/>
  <c r="CL51" i="22"/>
  <c r="CL83" i="22" s="1"/>
  <c r="CL44" i="22"/>
  <c r="CL76" i="22" s="1"/>
  <c r="CL49" i="22"/>
  <c r="CL81" i="22" s="1"/>
  <c r="CL64" i="22"/>
  <c r="CL96" i="22" s="1"/>
  <c r="CL47" i="22"/>
  <c r="CL40" i="22"/>
  <c r="CL72" i="22" s="1"/>
  <c r="CL36" i="22"/>
  <c r="CL68" i="22" s="1"/>
  <c r="CL34" i="22"/>
  <c r="CL53" i="22"/>
  <c r="CL85" i="22" s="1"/>
  <c r="CL56" i="22"/>
  <c r="CL88" i="22" s="1"/>
  <c r="CL39" i="22"/>
  <c r="CL38" i="22"/>
  <c r="CL70" i="22" s="1"/>
  <c r="CL37" i="22"/>
  <c r="CL61" i="22"/>
  <c r="CL93" i="22" s="1"/>
  <c r="CK76" i="22"/>
  <c r="CK88" i="22"/>
  <c r="CL71" i="22"/>
  <c r="CK82" i="22"/>
  <c r="CK92" i="22"/>
  <c r="CK70" i="22"/>
  <c r="CL78" i="22"/>
  <c r="CK69" i="22"/>
  <c r="CL69" i="22"/>
  <c r="CL66" i="22"/>
  <c r="CL95" i="22"/>
  <c r="AK59" i="23"/>
  <c r="AJ27" i="23"/>
  <c r="CH35" i="23"/>
  <c r="CG3" i="23"/>
  <c r="CA38" i="23"/>
  <c r="BZ6" i="23"/>
  <c r="CE36" i="23"/>
  <c r="CD4" i="23"/>
  <c r="BY39" i="23"/>
  <c r="BX7" i="23"/>
  <c r="CL30" i="21"/>
  <c r="CL21" i="21"/>
  <c r="CL5" i="21"/>
  <c r="CL31" i="21"/>
  <c r="CL20" i="21"/>
  <c r="CL6" i="21"/>
  <c r="CM1" i="21"/>
  <c r="CL7" i="21"/>
  <c r="CL10" i="21" s="1"/>
  <c r="CL27" i="21"/>
  <c r="AQ56" i="23"/>
  <c r="AP24" i="23"/>
  <c r="BU41" i="23"/>
  <c r="BT9" i="23"/>
  <c r="BK46" i="23"/>
  <c r="BJ14" i="23"/>
  <c r="AE62" i="23"/>
  <c r="AD30" i="23"/>
  <c r="BM45" i="23"/>
  <c r="BL13" i="23"/>
  <c r="AM58" i="23"/>
  <c r="AL26" i="23"/>
  <c r="BB83" i="23"/>
  <c r="AY20" i="21"/>
  <c r="CK66" i="23"/>
  <c r="CJ67" i="23" s="1"/>
  <c r="CI68" i="23" s="1"/>
  <c r="CH69" i="23" s="1"/>
  <c r="CG70" i="23" s="1"/>
  <c r="CF71" i="23" s="1"/>
  <c r="CE72" i="23" s="1"/>
  <c r="CD73" i="23" s="1"/>
  <c r="CC74" i="23" s="1"/>
  <c r="CB75" i="23" s="1"/>
  <c r="CA76" i="23" s="1"/>
  <c r="BZ77" i="23" s="1"/>
  <c r="BY78" i="23" s="1"/>
  <c r="BX79" i="23" s="1"/>
  <c r="BW80" i="23" s="1"/>
  <c r="BV81" i="23" s="1"/>
  <c r="BU82" i="23" s="1"/>
  <c r="BT83" i="23" s="1"/>
  <c r="BS84" i="23" s="1"/>
  <c r="BR85" i="23" s="1"/>
  <c r="BQ86" i="23" s="1"/>
  <c r="BP87" i="23" s="1"/>
  <c r="BO88" i="23" s="1"/>
  <c r="BN89" i="23" s="1"/>
  <c r="BM90" i="23" s="1"/>
  <c r="BL91" i="23" s="1"/>
  <c r="BK92" i="23" s="1"/>
  <c r="BJ93" i="23" s="1"/>
  <c r="BI94" i="23" s="1"/>
  <c r="BH95" i="23" s="1"/>
  <c r="BG96" i="23" s="1"/>
  <c r="CK32" i="21"/>
  <c r="CK36" i="21" s="1"/>
  <c r="AY52" i="23"/>
  <c r="AX20" i="23"/>
  <c r="CL9" i="21"/>
  <c r="AS55" i="23"/>
  <c r="AR23" i="23"/>
  <c r="BI47" i="23"/>
  <c r="BH15" i="23"/>
  <c r="AG61" i="23"/>
  <c r="AF29" i="23"/>
  <c r="BS42" i="23"/>
  <c r="BR10" i="23"/>
  <c r="BQ43" i="23"/>
  <c r="BP11" i="23"/>
  <c r="BC50" i="23"/>
  <c r="BB18" i="23"/>
  <c r="AC63" i="23"/>
  <c r="AB31" i="23"/>
  <c r="AO57" i="23"/>
  <c r="AN25" i="23"/>
  <c r="BO44" i="23"/>
  <c r="BN12" i="23"/>
  <c r="BG48" i="23"/>
  <c r="BF16" i="23"/>
  <c r="AU54" i="23"/>
  <c r="AT22" i="23"/>
  <c r="BE49" i="23"/>
  <c r="BD17" i="23"/>
  <c r="BA51" i="23"/>
  <c r="AZ19" i="23"/>
  <c r="AW53" i="23"/>
  <c r="AV21" i="23"/>
  <c r="BW40" i="23"/>
  <c r="BV8" i="23"/>
  <c r="CC37" i="23"/>
  <c r="CB5" i="23"/>
  <c r="AI60" i="23"/>
  <c r="AH28" i="23"/>
  <c r="AA64" i="23"/>
  <c r="Z32" i="23"/>
  <c r="CI34" i="23"/>
  <c r="CH2" i="23"/>
  <c r="CL77" i="22" l="1"/>
  <c r="CL89" i="22"/>
  <c r="CL80" i="22"/>
  <c r="P21" i="21"/>
  <c r="CL94" i="22"/>
  <c r="CL79" i="22"/>
  <c r="P18" i="21"/>
  <c r="CM59" i="22"/>
  <c r="CM51" i="22"/>
  <c r="CM48" i="22"/>
  <c r="CM36" i="22"/>
  <c r="CM64" i="22"/>
  <c r="CM44" i="22"/>
  <c r="CN1" i="22"/>
  <c r="CM54" i="22"/>
  <c r="CM53" i="22"/>
  <c r="CM38" i="22"/>
  <c r="CM70" i="22" s="1"/>
  <c r="CM50" i="22"/>
  <c r="CM49" i="22"/>
  <c r="CM34" i="22"/>
  <c r="CM55" i="22"/>
  <c r="CM47" i="22"/>
  <c r="CM60" i="22"/>
  <c r="CM92" i="22" s="1"/>
  <c r="CM43" i="22"/>
  <c r="CM75" i="22" s="1"/>
  <c r="CM40" i="22"/>
  <c r="CM72" i="22" s="1"/>
  <c r="CM42" i="22"/>
  <c r="CM74" i="22" s="1"/>
  <c r="CM52" i="22"/>
  <c r="CM39" i="22"/>
  <c r="CM35" i="22"/>
  <c r="CM62" i="22"/>
  <c r="CM46" i="22"/>
  <c r="CM61" i="22"/>
  <c r="CM45" i="22"/>
  <c r="CM63" i="22"/>
  <c r="CM58" i="22"/>
  <c r="CM56" i="22"/>
  <c r="CM57" i="22"/>
  <c r="CM89" i="22" s="1"/>
  <c r="CM41" i="22"/>
  <c r="CM37" i="22"/>
  <c r="CL84" i="22"/>
  <c r="CM84" i="22"/>
  <c r="CL86" i="22"/>
  <c r="CM76" i="22"/>
  <c r="CL87" i="22"/>
  <c r="CM87" i="22"/>
  <c r="CM78" i="22"/>
  <c r="CM88" i="22"/>
  <c r="CL73" i="22"/>
  <c r="CM90" i="22"/>
  <c r="CL90" i="22"/>
  <c r="CL67" i="22"/>
  <c r="BV41" i="23"/>
  <c r="BU9" i="23"/>
  <c r="CI35" i="23"/>
  <c r="CH3" i="23"/>
  <c r="AV54" i="23"/>
  <c r="AU22" i="23"/>
  <c r="BT42" i="23"/>
  <c r="BS10" i="23"/>
  <c r="BZ39" i="23"/>
  <c r="BY7" i="23"/>
  <c r="BX40" i="23"/>
  <c r="BW8" i="23"/>
  <c r="AZ52" i="23"/>
  <c r="AY20" i="23"/>
  <c r="AN58" i="23"/>
  <c r="AM26" i="23"/>
  <c r="AR56" i="23"/>
  <c r="AQ24" i="23"/>
  <c r="AJ60" i="23"/>
  <c r="AI28" i="23"/>
  <c r="CJ34" i="23"/>
  <c r="CI2" i="23"/>
  <c r="AX53" i="23"/>
  <c r="AW21" i="23"/>
  <c r="BH48" i="23"/>
  <c r="BG16" i="23"/>
  <c r="AD63" i="23"/>
  <c r="AC31" i="23"/>
  <c r="AT55" i="23"/>
  <c r="AS23" i="23"/>
  <c r="CF36" i="23"/>
  <c r="CE4" i="23"/>
  <c r="AH61" i="23"/>
  <c r="AG29" i="23"/>
  <c r="CL66" i="23"/>
  <c r="CK67" i="23" s="1"/>
  <c r="CJ68" i="23" s="1"/>
  <c r="CI69" i="23" s="1"/>
  <c r="CH70" i="23" s="1"/>
  <c r="CG71" i="23" s="1"/>
  <c r="CF72" i="23" s="1"/>
  <c r="CE73" i="23" s="1"/>
  <c r="CD74" i="23" s="1"/>
  <c r="CC75" i="23" s="1"/>
  <c r="CB76" i="23" s="1"/>
  <c r="CA77" i="23" s="1"/>
  <c r="BZ78" i="23" s="1"/>
  <c r="BY79" i="23" s="1"/>
  <c r="BX80" i="23" s="1"/>
  <c r="BW81" i="23" s="1"/>
  <c r="BV82" i="23" s="1"/>
  <c r="BU83" i="23" s="1"/>
  <c r="BT84" i="23" s="1"/>
  <c r="BS85" i="23" s="1"/>
  <c r="BR86" i="23" s="1"/>
  <c r="BQ87" i="23" s="1"/>
  <c r="BP88" i="23" s="1"/>
  <c r="BO89" i="23" s="1"/>
  <c r="BN90" i="23" s="1"/>
  <c r="BM91" i="23" s="1"/>
  <c r="BL92" i="23" s="1"/>
  <c r="BK93" i="23" s="1"/>
  <c r="BJ94" i="23" s="1"/>
  <c r="BI95" i="23" s="1"/>
  <c r="BH96" i="23" s="1"/>
  <c r="CL32" i="21"/>
  <c r="CL36" i="21" s="1"/>
  <c r="BN45" i="23"/>
  <c r="BM13" i="23"/>
  <c r="AF62" i="23"/>
  <c r="AE30" i="23"/>
  <c r="CM30" i="21"/>
  <c r="CM27" i="21"/>
  <c r="CM28" i="21" s="1"/>
  <c r="CM21" i="21"/>
  <c r="CM31" i="21"/>
  <c r="CM20" i="21"/>
  <c r="CM6" i="21"/>
  <c r="CN1" i="21"/>
  <c r="CM5" i="21"/>
  <c r="CM8" i="21" s="1"/>
  <c r="CM7" i="21"/>
  <c r="CM10" i="21" s="1"/>
  <c r="BJ47" i="23"/>
  <c r="BI15" i="23"/>
  <c r="BA84" i="23"/>
  <c r="AZ20" i="21"/>
  <c r="CL28" i="21"/>
  <c r="BL46" i="23"/>
  <c r="BK14" i="23"/>
  <c r="CB38" i="23"/>
  <c r="CA6" i="23"/>
  <c r="AB64" i="23"/>
  <c r="AA32" i="23"/>
  <c r="BB51" i="23"/>
  <c r="BA19" i="23"/>
  <c r="BP44" i="23"/>
  <c r="BO12" i="23"/>
  <c r="BD50" i="23"/>
  <c r="BC18" i="23"/>
  <c r="CD37" i="23"/>
  <c r="CC5" i="23"/>
  <c r="BF49" i="23"/>
  <c r="BE17" i="23"/>
  <c r="AP57" i="23"/>
  <c r="AO25" i="23"/>
  <c r="BR43" i="23"/>
  <c r="BQ11" i="23"/>
  <c r="CL8" i="21"/>
  <c r="AL59" i="23"/>
  <c r="AK27" i="23"/>
  <c r="CM80" i="22" l="1"/>
  <c r="CM95" i="22"/>
  <c r="CM83" i="22"/>
  <c r="CM82" i="22"/>
  <c r="CM93" i="22"/>
  <c r="CM85" i="22"/>
  <c r="CM91" i="22"/>
  <c r="CM69" i="22"/>
  <c r="O18" i="21"/>
  <c r="P24" i="21"/>
  <c r="CM79" i="22"/>
  <c r="O21" i="21"/>
  <c r="CN61" i="22"/>
  <c r="CN93" i="22" s="1"/>
  <c r="CN48" i="22"/>
  <c r="CN80" i="22" s="1"/>
  <c r="CN37" i="22"/>
  <c r="CN69" i="22" s="1"/>
  <c r="CN54" i="22"/>
  <c r="CN86" i="22" s="1"/>
  <c r="CN57" i="22"/>
  <c r="CN44" i="22"/>
  <c r="CN76" i="22" s="1"/>
  <c r="CN39" i="22"/>
  <c r="CN38" i="22"/>
  <c r="CN70" i="22" s="1"/>
  <c r="CN52" i="22"/>
  <c r="CN63" i="22"/>
  <c r="CN62" i="22"/>
  <c r="CN94" i="22" s="1"/>
  <c r="CN40" i="22"/>
  <c r="CO1" i="22"/>
  <c r="CN34" i="22"/>
  <c r="CN59" i="22"/>
  <c r="CN91" i="22" s="1"/>
  <c r="CN51" i="22"/>
  <c r="CN83" i="22" s="1"/>
  <c r="CN36" i="22"/>
  <c r="CN35" i="22"/>
  <c r="CN55" i="22"/>
  <c r="CN47" i="22"/>
  <c r="CN79" i="22" s="1"/>
  <c r="CN53" i="22"/>
  <c r="CN85" i="22" s="1"/>
  <c r="CN42" i="22"/>
  <c r="CN74" i="22" s="1"/>
  <c r="CN56" i="22"/>
  <c r="CN64" i="22"/>
  <c r="CN43" i="22"/>
  <c r="CN75" i="22" s="1"/>
  <c r="CN49" i="22"/>
  <c r="CN46" i="22"/>
  <c r="N21" i="21" s="1"/>
  <c r="CN41" i="22"/>
  <c r="CN73" i="22" s="1"/>
  <c r="CN60" i="22"/>
  <c r="CN92" i="22" s="1"/>
  <c r="CN58" i="22"/>
  <c r="CN45" i="22"/>
  <c r="CN50" i="22"/>
  <c r="CN82" i="22" s="1"/>
  <c r="CN89" i="22"/>
  <c r="CN67" i="22"/>
  <c r="CN87" i="22"/>
  <c r="CM67" i="22"/>
  <c r="CN88" i="22"/>
  <c r="CM71" i="22"/>
  <c r="CN71" i="22"/>
  <c r="CM66" i="22"/>
  <c r="CN66" i="22"/>
  <c r="CM96" i="22"/>
  <c r="CN96" i="22"/>
  <c r="CM94" i="22"/>
  <c r="CM77" i="22"/>
  <c r="CM73" i="22"/>
  <c r="CM86" i="22"/>
  <c r="CN90" i="22"/>
  <c r="CN84" i="22"/>
  <c r="CM81" i="22"/>
  <c r="CN81" i="22"/>
  <c r="CM68" i="22"/>
  <c r="CN68" i="22"/>
  <c r="CJ35" i="23"/>
  <c r="CI3" i="23"/>
  <c r="BS43" i="23"/>
  <c r="BR11" i="23"/>
  <c r="BE50" i="23"/>
  <c r="BD18" i="23"/>
  <c r="CC38" i="23"/>
  <c r="CB6" i="23"/>
  <c r="BI48" i="23"/>
  <c r="BH16" i="23"/>
  <c r="BA52" i="23"/>
  <c r="AZ20" i="23"/>
  <c r="AI61" i="23"/>
  <c r="AH29" i="23"/>
  <c r="BM46" i="23"/>
  <c r="BL14" i="23"/>
  <c r="AM59" i="23"/>
  <c r="AL27" i="23"/>
  <c r="AQ57" i="23"/>
  <c r="AP25" i="23"/>
  <c r="BQ44" i="23"/>
  <c r="BP12" i="23"/>
  <c r="AZ85" i="23"/>
  <c r="BA20" i="21"/>
  <c r="AY53" i="23"/>
  <c r="AX21" i="23"/>
  <c r="BY40" i="23"/>
  <c r="BX8" i="23"/>
  <c r="AG62" i="23"/>
  <c r="AF30" i="23"/>
  <c r="CG36" i="23"/>
  <c r="CF4" i="23"/>
  <c r="BU42" i="23"/>
  <c r="BT10" i="23"/>
  <c r="BG49" i="23"/>
  <c r="BF17" i="23"/>
  <c r="BC51" i="23"/>
  <c r="BB19" i="23"/>
  <c r="BK47" i="23"/>
  <c r="BJ15" i="23"/>
  <c r="AU55" i="23"/>
  <c r="AT23" i="23"/>
  <c r="CK34" i="23"/>
  <c r="CJ2" i="23"/>
  <c r="AS56" i="23"/>
  <c r="AR24" i="23"/>
  <c r="CA39" i="23"/>
  <c r="BZ7" i="23"/>
  <c r="CN31" i="21"/>
  <c r="CN20" i="21"/>
  <c r="CN6" i="21"/>
  <c r="CN21" i="21"/>
  <c r="CO1" i="21"/>
  <c r="CN30" i="21"/>
  <c r="CN7" i="21"/>
  <c r="CN27" i="21"/>
  <c r="CN28" i="21" s="1"/>
  <c r="CN5" i="21"/>
  <c r="CM9" i="21"/>
  <c r="CN10" i="21"/>
  <c r="BO45" i="23"/>
  <c r="BN13" i="23"/>
  <c r="AW54" i="23"/>
  <c r="AV22" i="23"/>
  <c r="CE37" i="23"/>
  <c r="CD5" i="23"/>
  <c r="AC64" i="23"/>
  <c r="AB32" i="23"/>
  <c r="CN8" i="21"/>
  <c r="AE63" i="23"/>
  <c r="AD31" i="23"/>
  <c r="AK60" i="23"/>
  <c r="AJ28" i="23"/>
  <c r="AO58" i="23"/>
  <c r="AN26" i="23"/>
  <c r="BW41" i="23"/>
  <c r="BV9" i="23"/>
  <c r="N18" i="21" l="1"/>
  <c r="N24" i="21" s="1"/>
  <c r="CN77" i="22"/>
  <c r="CO59" i="22"/>
  <c r="CO51" i="22"/>
  <c r="CO83" i="22" s="1"/>
  <c r="CO36" i="22"/>
  <c r="CO68" i="22" s="1"/>
  <c r="CO46" i="22"/>
  <c r="CO47" i="22"/>
  <c r="CO79" i="22" s="1"/>
  <c r="CO42" i="22"/>
  <c r="CO49" i="22"/>
  <c r="CO81" i="22" s="1"/>
  <c r="CO52" i="22"/>
  <c r="CO50" i="22"/>
  <c r="CO82" i="22" s="1"/>
  <c r="CO64" i="22"/>
  <c r="CO53" i="22"/>
  <c r="CO85" i="22" s="1"/>
  <c r="CO43" i="22"/>
  <c r="CO38" i="22"/>
  <c r="CO70" i="22" s="1"/>
  <c r="CO41" i="22"/>
  <c r="CP1" i="22"/>
  <c r="CO44" i="22"/>
  <c r="CO39" i="22"/>
  <c r="CO71" i="22" s="1"/>
  <c r="CO60" i="22"/>
  <c r="CO92" i="22" s="1"/>
  <c r="CO37" i="22"/>
  <c r="CO69" i="22" s="1"/>
  <c r="CO54" i="22"/>
  <c r="CO86" i="22" s="1"/>
  <c r="CO63" i="22"/>
  <c r="CO56" i="22"/>
  <c r="CO88" i="22" s="1"/>
  <c r="CO58" i="22"/>
  <c r="CO90" i="22" s="1"/>
  <c r="CO45" i="22"/>
  <c r="CO35" i="22"/>
  <c r="CO67" i="22" s="1"/>
  <c r="CO61" i="22"/>
  <c r="CO34" i="22"/>
  <c r="CO66" i="22" s="1"/>
  <c r="CO57" i="22"/>
  <c r="CO89" i="22" s="1"/>
  <c r="CO48" i="22"/>
  <c r="CO80" i="22" s="1"/>
  <c r="CO55" i="22"/>
  <c r="CO87" i="22" s="1"/>
  <c r="CO62" i="22"/>
  <c r="CO94" i="22" s="1"/>
  <c r="CO40" i="22"/>
  <c r="CO72" i="22" s="1"/>
  <c r="CN72" i="22"/>
  <c r="CO95" i="22"/>
  <c r="O24" i="21"/>
  <c r="CN78" i="22"/>
  <c r="CO91" i="22"/>
  <c r="CN95" i="22"/>
  <c r="BL47" i="23"/>
  <c r="BK15" i="23"/>
  <c r="BR44" i="23"/>
  <c r="BQ12" i="23"/>
  <c r="AN59" i="23"/>
  <c r="AM27" i="23"/>
  <c r="BT43" i="23"/>
  <c r="BS11" i="23"/>
  <c r="CM66" i="23"/>
  <c r="CL67" i="23" s="1"/>
  <c r="CK68" i="23" s="1"/>
  <c r="CJ69" i="23" s="1"/>
  <c r="CI70" i="23" s="1"/>
  <c r="CH71" i="23" s="1"/>
  <c r="CG72" i="23" s="1"/>
  <c r="CF73" i="23" s="1"/>
  <c r="CE74" i="23" s="1"/>
  <c r="CD75" i="23" s="1"/>
  <c r="CC76" i="23" s="1"/>
  <c r="CB77" i="23" s="1"/>
  <c r="CA78" i="23" s="1"/>
  <c r="BZ79" i="23" s="1"/>
  <c r="BY80" i="23" s="1"/>
  <c r="BX81" i="23" s="1"/>
  <c r="BW82" i="23" s="1"/>
  <c r="BV83" i="23" s="1"/>
  <c r="BU84" i="23" s="1"/>
  <c r="BT85" i="23" s="1"/>
  <c r="BS86" i="23" s="1"/>
  <c r="BR87" i="23" s="1"/>
  <c r="BQ88" i="23" s="1"/>
  <c r="BP89" i="23" s="1"/>
  <c r="BO90" i="23" s="1"/>
  <c r="BN91" i="23" s="1"/>
  <c r="BM92" i="23" s="1"/>
  <c r="BL93" i="23" s="1"/>
  <c r="BK94" i="23" s="1"/>
  <c r="BJ95" i="23" s="1"/>
  <c r="BI96" i="23" s="1"/>
  <c r="CM32" i="21"/>
  <c r="CM36" i="21" s="1"/>
  <c r="CL34" i="23"/>
  <c r="CK2" i="23"/>
  <c r="CH36" i="23"/>
  <c r="CG4" i="23"/>
  <c r="BZ40" i="23"/>
  <c r="BY8" i="23"/>
  <c r="BJ48" i="23"/>
  <c r="BI16" i="23"/>
  <c r="AP58" i="23"/>
  <c r="AO26" i="23"/>
  <c r="AD64" i="23"/>
  <c r="AC32" i="23"/>
  <c r="AX54" i="23"/>
  <c r="AW22" i="23"/>
  <c r="AR57" i="23"/>
  <c r="AQ25" i="23"/>
  <c r="BN46" i="23"/>
  <c r="BM14" i="23"/>
  <c r="CN9" i="21"/>
  <c r="BD51" i="23"/>
  <c r="BC19" i="23"/>
  <c r="AH62" i="23"/>
  <c r="AG30" i="23"/>
  <c r="AZ53" i="23"/>
  <c r="AY21" i="23"/>
  <c r="CF37" i="23"/>
  <c r="CE5" i="23"/>
  <c r="CD38" i="23"/>
  <c r="CC6" i="23"/>
  <c r="AV55" i="23"/>
  <c r="AU23" i="23"/>
  <c r="BH49" i="23"/>
  <c r="BG17" i="23"/>
  <c r="AJ61" i="23"/>
  <c r="AI29" i="23"/>
  <c r="AL60" i="23"/>
  <c r="AK28" i="23"/>
  <c r="BP45" i="23"/>
  <c r="BO13" i="23"/>
  <c r="CB39" i="23"/>
  <c r="CA7" i="23"/>
  <c r="BX41" i="23"/>
  <c r="BW9" i="23"/>
  <c r="CO5" i="21"/>
  <c r="CO31" i="21"/>
  <c r="CO20" i="21"/>
  <c r="CO6" i="21"/>
  <c r="CO9" i="21" s="1"/>
  <c r="CO21" i="21"/>
  <c r="CO30" i="21"/>
  <c r="CO7" i="21"/>
  <c r="CP1" i="21"/>
  <c r="CO27" i="21"/>
  <c r="AY86" i="23"/>
  <c r="BB20" i="21"/>
  <c r="BF50" i="23"/>
  <c r="BE18" i="23"/>
  <c r="AF63" i="23"/>
  <c r="AE31" i="23"/>
  <c r="AT56" i="23"/>
  <c r="AS24" i="23"/>
  <c r="BV42" i="23"/>
  <c r="BU10" i="23"/>
  <c r="BB52" i="23"/>
  <c r="BA20" i="23"/>
  <c r="CK35" i="23"/>
  <c r="CJ3" i="23"/>
  <c r="CO84" i="22" l="1"/>
  <c r="CP56" i="22"/>
  <c r="CP59" i="22"/>
  <c r="CP49" i="22"/>
  <c r="CP57" i="22"/>
  <c r="CP45" i="22"/>
  <c r="CP63" i="22"/>
  <c r="CP95" i="22" s="1"/>
  <c r="CP51" i="22"/>
  <c r="CP58" i="22"/>
  <c r="CP90" i="22" s="1"/>
  <c r="CP62" i="22"/>
  <c r="CP94" i="22" s="1"/>
  <c r="CP41" i="22"/>
  <c r="CP40" i="22"/>
  <c r="CQ1" i="22"/>
  <c r="CP36" i="22"/>
  <c r="CP68" i="22" s="1"/>
  <c r="CP52" i="22"/>
  <c r="CP54" i="22"/>
  <c r="CP86" i="22" s="1"/>
  <c r="CP55" i="22"/>
  <c r="CP87" i="22" s="1"/>
  <c r="CP35" i="22"/>
  <c r="CP67" i="22" s="1"/>
  <c r="CP64" i="22"/>
  <c r="CP48" i="22"/>
  <c r="CP50" i="22"/>
  <c r="CP34" i="22"/>
  <c r="CP47" i="22"/>
  <c r="CP79" i="22" s="1"/>
  <c r="CP37" i="22"/>
  <c r="CP69" i="22" s="1"/>
  <c r="CP60" i="22"/>
  <c r="CP44" i="22"/>
  <c r="CP46" i="22"/>
  <c r="CP43" i="22"/>
  <c r="CP53" i="22"/>
  <c r="CP42" i="22"/>
  <c r="CP61" i="22"/>
  <c r="CP38" i="22"/>
  <c r="CP39" i="22"/>
  <c r="CP71" i="22" s="1"/>
  <c r="CO76" i="22"/>
  <c r="M18" i="21"/>
  <c r="CO73" i="22"/>
  <c r="CP73" i="22"/>
  <c r="CO74" i="22"/>
  <c r="CP74" i="22"/>
  <c r="CO77" i="22"/>
  <c r="M21" i="21"/>
  <c r="L21" i="21"/>
  <c r="CP75" i="22"/>
  <c r="CO75" i="22"/>
  <c r="CO78" i="22"/>
  <c r="CP78" i="22"/>
  <c r="CO93" i="22"/>
  <c r="CP96" i="22"/>
  <c r="CO96" i="22"/>
  <c r="CO66" i="23"/>
  <c r="CN67" i="23" s="1"/>
  <c r="CM68" i="23" s="1"/>
  <c r="CL69" i="23" s="1"/>
  <c r="CK70" i="23" s="1"/>
  <c r="CJ71" i="23" s="1"/>
  <c r="CI72" i="23" s="1"/>
  <c r="CH73" i="23" s="1"/>
  <c r="CG74" i="23" s="1"/>
  <c r="CF75" i="23" s="1"/>
  <c r="CE76" i="23" s="1"/>
  <c r="CD77" i="23" s="1"/>
  <c r="CC78" i="23" s="1"/>
  <c r="CB79" i="23" s="1"/>
  <c r="CA80" i="23" s="1"/>
  <c r="BZ81" i="23" s="1"/>
  <c r="BY82" i="23" s="1"/>
  <c r="BX83" i="23" s="1"/>
  <c r="BW84" i="23" s="1"/>
  <c r="BV85" i="23" s="1"/>
  <c r="BU86" i="23" s="1"/>
  <c r="BT87" i="23" s="1"/>
  <c r="BS88" i="23" s="1"/>
  <c r="BR89" i="23" s="1"/>
  <c r="BQ90" i="23" s="1"/>
  <c r="BP91" i="23" s="1"/>
  <c r="BO92" i="23" s="1"/>
  <c r="BN93" i="23" s="1"/>
  <c r="BM94" i="23" s="1"/>
  <c r="BL95" i="23" s="1"/>
  <c r="BK96" i="23" s="1"/>
  <c r="CO32" i="21"/>
  <c r="CO36" i="21" s="1"/>
  <c r="AG63" i="23"/>
  <c r="AF31" i="23"/>
  <c r="BE51" i="23"/>
  <c r="BD19" i="23"/>
  <c r="BW42" i="23"/>
  <c r="BV10" i="23"/>
  <c r="CL35" i="23"/>
  <c r="CK3" i="23"/>
  <c r="CE38" i="23"/>
  <c r="CD6" i="23"/>
  <c r="CO8" i="21"/>
  <c r="AE64" i="23"/>
  <c r="AD32" i="23"/>
  <c r="CA40" i="23"/>
  <c r="BZ8" i="23"/>
  <c r="BM47" i="23"/>
  <c r="BL15" i="23"/>
  <c r="AU56" i="23"/>
  <c r="AT24" i="23"/>
  <c r="CP31" i="21"/>
  <c r="CP20" i="21"/>
  <c r="CP7" i="21"/>
  <c r="CQ1" i="21"/>
  <c r="CP30" i="21"/>
  <c r="CP21" i="21"/>
  <c r="CP6" i="21"/>
  <c r="CP5" i="21"/>
  <c r="CP27" i="21"/>
  <c r="CP28" i="21" s="1"/>
  <c r="BY41" i="23"/>
  <c r="BX9" i="23"/>
  <c r="BI49" i="23"/>
  <c r="BH17" i="23"/>
  <c r="CG37" i="23"/>
  <c r="CF5" i="23"/>
  <c r="BC52" i="23"/>
  <c r="BB20" i="23"/>
  <c r="CO28" i="21"/>
  <c r="BG50" i="23"/>
  <c r="BF18" i="23"/>
  <c r="CP10" i="21"/>
  <c r="CN66" i="23"/>
  <c r="CM67" i="23" s="1"/>
  <c r="CL68" i="23" s="1"/>
  <c r="CK69" i="23" s="1"/>
  <c r="CJ70" i="23" s="1"/>
  <c r="CI71" i="23" s="1"/>
  <c r="CH72" i="23" s="1"/>
  <c r="CG73" i="23" s="1"/>
  <c r="CF74" i="23" s="1"/>
  <c r="CE75" i="23" s="1"/>
  <c r="CD76" i="23" s="1"/>
  <c r="CC77" i="23" s="1"/>
  <c r="CB78" i="23" s="1"/>
  <c r="CA79" i="23" s="1"/>
  <c r="BZ80" i="23" s="1"/>
  <c r="BY81" i="23" s="1"/>
  <c r="BX82" i="23" s="1"/>
  <c r="BW83" i="23" s="1"/>
  <c r="BV84" i="23" s="1"/>
  <c r="BU85" i="23" s="1"/>
  <c r="BT86" i="23" s="1"/>
  <c r="BS87" i="23" s="1"/>
  <c r="BR88" i="23" s="1"/>
  <c r="BQ89" i="23" s="1"/>
  <c r="BP90" i="23" s="1"/>
  <c r="BO91" i="23" s="1"/>
  <c r="BN92" i="23" s="1"/>
  <c r="BM93" i="23" s="1"/>
  <c r="BL94" i="23" s="1"/>
  <c r="BK95" i="23" s="1"/>
  <c r="BJ96" i="23" s="1"/>
  <c r="CN32" i="21"/>
  <c r="CN36" i="21" s="1"/>
  <c r="CI36" i="23"/>
  <c r="CH4" i="23"/>
  <c r="BU43" i="23"/>
  <c r="BT11" i="23"/>
  <c r="CC39" i="23"/>
  <c r="CB7" i="23"/>
  <c r="AM60" i="23"/>
  <c r="AL28" i="23"/>
  <c r="CO10" i="21"/>
  <c r="BA53" i="23"/>
  <c r="AZ21" i="23"/>
  <c r="AY54" i="23"/>
  <c r="AX22" i="23"/>
  <c r="BO46" i="23"/>
  <c r="BN14" i="23"/>
  <c r="AQ58" i="23"/>
  <c r="AP26" i="23"/>
  <c r="CM34" i="23"/>
  <c r="CL2" i="23"/>
  <c r="AO59" i="23"/>
  <c r="AN27" i="23"/>
  <c r="AX87" i="23"/>
  <c r="BC20" i="21"/>
  <c r="CP9" i="21"/>
  <c r="AW55" i="23"/>
  <c r="AV23" i="23"/>
  <c r="AI62" i="23"/>
  <c r="AH30" i="23"/>
  <c r="BQ45" i="23"/>
  <c r="BP13" i="23"/>
  <c r="AK61" i="23"/>
  <c r="AJ29" i="23"/>
  <c r="AS57" i="23"/>
  <c r="AR25" i="23"/>
  <c r="BK48" i="23"/>
  <c r="BJ16" i="23"/>
  <c r="BS44" i="23"/>
  <c r="BR12" i="23"/>
  <c r="CP66" i="22" l="1"/>
  <c r="CP77" i="22"/>
  <c r="CP85" i="22"/>
  <c r="CP82" i="22"/>
  <c r="CQ60" i="22"/>
  <c r="CQ44" i="22"/>
  <c r="CQ46" i="22"/>
  <c r="CQ43" i="22"/>
  <c r="CQ56" i="22"/>
  <c r="CQ88" i="22" s="1"/>
  <c r="CQ53" i="22"/>
  <c r="CQ42" i="22"/>
  <c r="CQ39" i="22"/>
  <c r="CQ61" i="22"/>
  <c r="CQ93" i="22" s="1"/>
  <c r="CQ49" i="22"/>
  <c r="CQ38" i="22"/>
  <c r="CQ34" i="22"/>
  <c r="CQ57" i="22"/>
  <c r="CQ89" i="22" s="1"/>
  <c r="CQ45" i="22"/>
  <c r="CQ77" i="22" s="1"/>
  <c r="CQ63" i="22"/>
  <c r="CR1" i="22"/>
  <c r="CQ62" i="22"/>
  <c r="CQ94" i="22" s="1"/>
  <c r="CQ41" i="22"/>
  <c r="CQ73" i="22" s="1"/>
  <c r="CQ59" i="22"/>
  <c r="CQ91" i="22" s="1"/>
  <c r="CQ40" i="22"/>
  <c r="CQ72" i="22" s="1"/>
  <c r="CQ48" i="22"/>
  <c r="CQ58" i="22"/>
  <c r="CQ90" i="22" s="1"/>
  <c r="CQ37" i="22"/>
  <c r="CQ69" i="22" s="1"/>
  <c r="CQ55" i="22"/>
  <c r="CQ87" i="22" s="1"/>
  <c r="CQ35" i="22"/>
  <c r="CQ67" i="22" s="1"/>
  <c r="CQ47" i="22"/>
  <c r="CQ52" i="22"/>
  <c r="CQ84" i="22" s="1"/>
  <c r="CQ54" i="22"/>
  <c r="CQ86" i="22" s="1"/>
  <c r="CQ51" i="22"/>
  <c r="CQ36" i="22"/>
  <c r="CQ68" i="22" s="1"/>
  <c r="CQ64" i="22"/>
  <c r="CQ50" i="22"/>
  <c r="CP89" i="22"/>
  <c r="L18" i="21"/>
  <c r="L24" i="21" s="1"/>
  <c r="CQ75" i="22"/>
  <c r="CP80" i="22"/>
  <c r="CP72" i="22"/>
  <c r="CP81" i="22"/>
  <c r="M24" i="21"/>
  <c r="CQ78" i="22"/>
  <c r="CQ96" i="22"/>
  <c r="CP91" i="22"/>
  <c r="CP76" i="22"/>
  <c r="CQ76" i="22"/>
  <c r="CP88" i="22"/>
  <c r="CP92" i="22"/>
  <c r="CQ92" i="22"/>
  <c r="CP84" i="22"/>
  <c r="CP93" i="22"/>
  <c r="CP70" i="22"/>
  <c r="CQ70" i="22"/>
  <c r="CP83" i="22"/>
  <c r="AL61" i="23"/>
  <c r="AK29" i="23"/>
  <c r="BR45" i="23"/>
  <c r="BQ13" i="23"/>
  <c r="AJ62" i="23"/>
  <c r="AI30" i="23"/>
  <c r="AN60" i="23"/>
  <c r="AM28" i="23"/>
  <c r="AV56" i="23"/>
  <c r="AU24" i="23"/>
  <c r="CN34" i="23"/>
  <c r="CM2" i="23"/>
  <c r="CH37" i="23"/>
  <c r="CG5" i="23"/>
  <c r="AX55" i="23"/>
  <c r="AW23" i="23"/>
  <c r="BT44" i="23"/>
  <c r="BS12" i="23"/>
  <c r="AT57" i="23"/>
  <c r="AS25" i="23"/>
  <c r="CP66" i="23"/>
  <c r="CO67" i="23" s="1"/>
  <c r="CN68" i="23" s="1"/>
  <c r="CM69" i="23" s="1"/>
  <c r="CL70" i="23" s="1"/>
  <c r="CK71" i="23" s="1"/>
  <c r="CJ72" i="23" s="1"/>
  <c r="CI73" i="23" s="1"/>
  <c r="CH74" i="23" s="1"/>
  <c r="CG75" i="23" s="1"/>
  <c r="CF76" i="23" s="1"/>
  <c r="CE77" i="23" s="1"/>
  <c r="CD78" i="23" s="1"/>
  <c r="CC79" i="23" s="1"/>
  <c r="CB80" i="23" s="1"/>
  <c r="CA81" i="23" s="1"/>
  <c r="BZ82" i="23" s="1"/>
  <c r="BY83" i="23" s="1"/>
  <c r="BX84" i="23" s="1"/>
  <c r="BW85" i="23" s="1"/>
  <c r="BV86" i="23" s="1"/>
  <c r="BU87" i="23" s="1"/>
  <c r="BT88" i="23" s="1"/>
  <c r="BS89" i="23" s="1"/>
  <c r="BR90" i="23" s="1"/>
  <c r="BQ91" i="23" s="1"/>
  <c r="BP92" i="23" s="1"/>
  <c r="BO93" i="23" s="1"/>
  <c r="BN94" i="23" s="1"/>
  <c r="BM95" i="23" s="1"/>
  <c r="BL96" i="23" s="1"/>
  <c r="CP32" i="21"/>
  <c r="CP36" i="21" s="1"/>
  <c r="CD39" i="23"/>
  <c r="CC7" i="23"/>
  <c r="BD52" i="23"/>
  <c r="BC20" i="23"/>
  <c r="BN47" i="23"/>
  <c r="BM15" i="23"/>
  <c r="CM35" i="23"/>
  <c r="CL3" i="23"/>
  <c r="BF51" i="23"/>
  <c r="BE19" i="23"/>
  <c r="AR58" i="23"/>
  <c r="AQ26" i="23"/>
  <c r="BP46" i="23"/>
  <c r="BO14" i="23"/>
  <c r="AZ54" i="23"/>
  <c r="AY22" i="23"/>
  <c r="BJ49" i="23"/>
  <c r="BI17" i="23"/>
  <c r="CQ31" i="21"/>
  <c r="CQ20" i="21"/>
  <c r="CQ6" i="21"/>
  <c r="CQ30" i="21"/>
  <c r="CQ21" i="21"/>
  <c r="CR1" i="21"/>
  <c r="CQ7" i="21"/>
  <c r="CQ5" i="21"/>
  <c r="CQ27" i="21"/>
  <c r="BX42" i="23"/>
  <c r="BW10" i="23"/>
  <c r="AW88" i="23"/>
  <c r="BD20" i="21"/>
  <c r="BB53" i="23"/>
  <c r="BA21" i="23"/>
  <c r="BV43" i="23"/>
  <c r="BU11" i="23"/>
  <c r="BZ41" i="23"/>
  <c r="BY9" i="23"/>
  <c r="CB40" i="23"/>
  <c r="CA8" i="23"/>
  <c r="AH63" i="23"/>
  <c r="AG31" i="23"/>
  <c r="CQ28" i="21"/>
  <c r="CF38" i="23"/>
  <c r="CE6" i="23"/>
  <c r="BL48" i="23"/>
  <c r="BK16" i="23"/>
  <c r="AP59" i="23"/>
  <c r="AO27" i="23"/>
  <c r="CJ36" i="23"/>
  <c r="CI4" i="23"/>
  <c r="BH50" i="23"/>
  <c r="BG18" i="23"/>
  <c r="CQ8" i="21"/>
  <c r="AF64" i="23"/>
  <c r="AE32" i="23"/>
  <c r="CP8" i="21"/>
  <c r="K21" i="21" l="1"/>
  <c r="CQ83" i="22"/>
  <c r="CQ79" i="22"/>
  <c r="CQ81" i="22"/>
  <c r="CR55" i="22"/>
  <c r="CR87" i="22" s="1"/>
  <c r="CR46" i="22"/>
  <c r="CR78" i="22" s="1"/>
  <c r="CR35" i="22"/>
  <c r="CR67" i="22" s="1"/>
  <c r="CR36" i="22"/>
  <c r="CR56" i="22"/>
  <c r="CR88" i="22" s="1"/>
  <c r="CR42" i="22"/>
  <c r="J21" i="21" s="1"/>
  <c r="CR48" i="22"/>
  <c r="CR80" i="22" s="1"/>
  <c r="CR44" i="22"/>
  <c r="CR57" i="22"/>
  <c r="CR89" i="22" s="1"/>
  <c r="CR60" i="22"/>
  <c r="CR92" i="22" s="1"/>
  <c r="CR61" i="22"/>
  <c r="CR93" i="22" s="1"/>
  <c r="CR53" i="22"/>
  <c r="CR85" i="22" s="1"/>
  <c r="CR38" i="22"/>
  <c r="CR70" i="22" s="1"/>
  <c r="CR41" i="22"/>
  <c r="CR49" i="22"/>
  <c r="CR81" i="22" s="1"/>
  <c r="CR52" i="22"/>
  <c r="CR84" i="22" s="1"/>
  <c r="CR62" i="22"/>
  <c r="CR94" i="22" s="1"/>
  <c r="CR45" i="22"/>
  <c r="CR51" i="22"/>
  <c r="CR83" i="22" s="1"/>
  <c r="CR34" i="22"/>
  <c r="CR66" i="22" s="1"/>
  <c r="CR58" i="22"/>
  <c r="CR64" i="22"/>
  <c r="CR47" i="22"/>
  <c r="CR37" i="22"/>
  <c r="CR63" i="22"/>
  <c r="CR54" i="22"/>
  <c r="CR86" i="22" s="1"/>
  <c r="CR43" i="22"/>
  <c r="CR75" i="22" s="1"/>
  <c r="CS1" i="22"/>
  <c r="CR59" i="22"/>
  <c r="CR91" i="22" s="1"/>
  <c r="CR50" i="22"/>
  <c r="CR82" i="22" s="1"/>
  <c r="CR39" i="22"/>
  <c r="CR71" i="22" s="1"/>
  <c r="CR40" i="22"/>
  <c r="CR72" i="22" s="1"/>
  <c r="CQ71" i="22"/>
  <c r="CQ82" i="22"/>
  <c r="CQ66" i="22"/>
  <c r="CQ95" i="22"/>
  <c r="CR74" i="22"/>
  <c r="K18" i="21"/>
  <c r="CQ74" i="22"/>
  <c r="CQ80" i="22"/>
  <c r="CR77" i="22"/>
  <c r="CQ85" i="22"/>
  <c r="CA41" i="23"/>
  <c r="BZ9" i="23"/>
  <c r="AG64" i="23"/>
  <c r="AF32" i="23"/>
  <c r="BC53" i="23"/>
  <c r="BB21" i="23"/>
  <c r="AS58" i="23"/>
  <c r="AR26" i="23"/>
  <c r="CE39" i="23"/>
  <c r="CD7" i="23"/>
  <c r="AY55" i="23"/>
  <c r="AX23" i="23"/>
  <c r="CO34" i="23"/>
  <c r="CN2" i="23"/>
  <c r="CG38" i="23"/>
  <c r="CF6" i="23"/>
  <c r="BE52" i="23"/>
  <c r="BD20" i="23"/>
  <c r="AO60" i="23"/>
  <c r="AN28" i="23"/>
  <c r="BG51" i="23"/>
  <c r="BF19" i="23"/>
  <c r="CI37" i="23"/>
  <c r="CH5" i="23"/>
  <c r="AW56" i="23"/>
  <c r="AV24" i="23"/>
  <c r="AV89" i="23"/>
  <c r="BE20" i="21"/>
  <c r="CQ9" i="21"/>
  <c r="AK62" i="23"/>
  <c r="AJ30" i="23"/>
  <c r="BI50" i="23"/>
  <c r="BH18" i="23"/>
  <c r="AQ59" i="23"/>
  <c r="AP27" i="23"/>
  <c r="BA54" i="23"/>
  <c r="AZ22" i="23"/>
  <c r="CN35" i="23"/>
  <c r="CM3" i="23"/>
  <c r="AU57" i="23"/>
  <c r="AT25" i="23"/>
  <c r="AI63" i="23"/>
  <c r="AH31" i="23"/>
  <c r="BS45" i="23"/>
  <c r="BR13" i="23"/>
  <c r="CK36" i="23"/>
  <c r="CJ4" i="23"/>
  <c r="CC40" i="23"/>
  <c r="CB8" i="23"/>
  <c r="BY42" i="23"/>
  <c r="BX10" i="23"/>
  <c r="BK49" i="23"/>
  <c r="BJ17" i="23"/>
  <c r="BM48" i="23"/>
  <c r="BL16" i="23"/>
  <c r="BW43" i="23"/>
  <c r="BV11" i="23"/>
  <c r="CQ10" i="21"/>
  <c r="CR30" i="21"/>
  <c r="CR21" i="21"/>
  <c r="CR31" i="21"/>
  <c r="CR20" i="21"/>
  <c r="CR7" i="21"/>
  <c r="CR5" i="21"/>
  <c r="CR6" i="21"/>
  <c r="CR9" i="21" s="1"/>
  <c r="CS1" i="21"/>
  <c r="CR27" i="21"/>
  <c r="BQ46" i="23"/>
  <c r="BP14" i="23"/>
  <c r="BO47" i="23"/>
  <c r="BN15" i="23"/>
  <c r="BU44" i="23"/>
  <c r="BT12" i="23"/>
  <c r="AM61" i="23"/>
  <c r="AL29" i="23"/>
  <c r="K24" i="21" l="1"/>
  <c r="CR69" i="22"/>
  <c r="CR95" i="22"/>
  <c r="CR73" i="22"/>
  <c r="J18" i="21"/>
  <c r="J24" i="21" s="1"/>
  <c r="CR96" i="22"/>
  <c r="CR90" i="22"/>
  <c r="CR76" i="22"/>
  <c r="CS62" i="22"/>
  <c r="CS54" i="22"/>
  <c r="CS86" i="22" s="1"/>
  <c r="CS43" i="22"/>
  <c r="CS34" i="22"/>
  <c r="CS66" i="22" s="1"/>
  <c r="CS58" i="22"/>
  <c r="CS90" i="22" s="1"/>
  <c r="CS39" i="22"/>
  <c r="CS71" i="22" s="1"/>
  <c r="CS56" i="22"/>
  <c r="CS88" i="22" s="1"/>
  <c r="CS40" i="22"/>
  <c r="CS36" i="22"/>
  <c r="CS50" i="22"/>
  <c r="CS82" i="22" s="1"/>
  <c r="CS46" i="22"/>
  <c r="CS55" i="22"/>
  <c r="CS87" i="22" s="1"/>
  <c r="CS63" i="22"/>
  <c r="CS95" i="22" s="1"/>
  <c r="CS37" i="22"/>
  <c r="CS69" i="22" s="1"/>
  <c r="CS49" i="22"/>
  <c r="CS81" i="22" s="1"/>
  <c r="CS44" i="22"/>
  <c r="CS76" i="22" s="1"/>
  <c r="CS45" i="22"/>
  <c r="CS64" i="22"/>
  <c r="CS59" i="22"/>
  <c r="CS42" i="22"/>
  <c r="CS74" i="22" s="1"/>
  <c r="CS52" i="22"/>
  <c r="CT1" i="22"/>
  <c r="CS48" i="22"/>
  <c r="CS80" i="22" s="1"/>
  <c r="CS60" i="22"/>
  <c r="CS92" i="22" s="1"/>
  <c r="CS61" i="22"/>
  <c r="CS93" i="22" s="1"/>
  <c r="CS51" i="22"/>
  <c r="CS83" i="22" s="1"/>
  <c r="CS47" i="22"/>
  <c r="CS79" i="22" s="1"/>
  <c r="CS53" i="22"/>
  <c r="CS85" i="22" s="1"/>
  <c r="CS38" i="22"/>
  <c r="CS70" i="22" s="1"/>
  <c r="CS35" i="22"/>
  <c r="CS67" i="22" s="1"/>
  <c r="CS41" i="22"/>
  <c r="CS57" i="22"/>
  <c r="CR68" i="22"/>
  <c r="CS68" i="22"/>
  <c r="CS75" i="22"/>
  <c r="CR79" i="22"/>
  <c r="CR66" i="23"/>
  <c r="CQ67" i="23" s="1"/>
  <c r="CP68" i="23" s="1"/>
  <c r="CO69" i="23" s="1"/>
  <c r="CN70" i="23" s="1"/>
  <c r="CM71" i="23" s="1"/>
  <c r="CL72" i="23" s="1"/>
  <c r="CK73" i="23" s="1"/>
  <c r="CJ74" i="23" s="1"/>
  <c r="CI75" i="23" s="1"/>
  <c r="CH76" i="23" s="1"/>
  <c r="CG77" i="23" s="1"/>
  <c r="CF78" i="23" s="1"/>
  <c r="CE79" i="23" s="1"/>
  <c r="CD80" i="23" s="1"/>
  <c r="CC81" i="23" s="1"/>
  <c r="CB82" i="23" s="1"/>
  <c r="CA83" i="23" s="1"/>
  <c r="BZ84" i="23" s="1"/>
  <c r="BY85" i="23" s="1"/>
  <c r="BX86" i="23" s="1"/>
  <c r="BW87" i="23" s="1"/>
  <c r="BV88" i="23" s="1"/>
  <c r="BU89" i="23" s="1"/>
  <c r="BT90" i="23" s="1"/>
  <c r="BS91" i="23" s="1"/>
  <c r="BR92" i="23" s="1"/>
  <c r="BQ93" i="23" s="1"/>
  <c r="BP94" i="23" s="1"/>
  <c r="BO95" i="23" s="1"/>
  <c r="BN96" i="23" s="1"/>
  <c r="CR32" i="21"/>
  <c r="CR36" i="21" s="1"/>
  <c r="AN61" i="23"/>
  <c r="AM29" i="23"/>
  <c r="BX43" i="23"/>
  <c r="BW11" i="23"/>
  <c r="CF39" i="23"/>
  <c r="CE7" i="23"/>
  <c r="CL36" i="23"/>
  <c r="CK4" i="23"/>
  <c r="CO35" i="23"/>
  <c r="CN3" i="23"/>
  <c r="CQ66" i="23"/>
  <c r="CP67" i="23" s="1"/>
  <c r="CO68" i="23" s="1"/>
  <c r="CN69" i="23" s="1"/>
  <c r="CM70" i="23" s="1"/>
  <c r="CL71" i="23" s="1"/>
  <c r="CK72" i="23" s="1"/>
  <c r="CJ73" i="23" s="1"/>
  <c r="CI74" i="23" s="1"/>
  <c r="CH75" i="23" s="1"/>
  <c r="CG76" i="23" s="1"/>
  <c r="CF77" i="23" s="1"/>
  <c r="CE78" i="23" s="1"/>
  <c r="CD79" i="23" s="1"/>
  <c r="CC80" i="23" s="1"/>
  <c r="CB81" i="23" s="1"/>
  <c r="CA82" i="23" s="1"/>
  <c r="BZ83" i="23" s="1"/>
  <c r="BY84" i="23" s="1"/>
  <c r="BX85" i="23" s="1"/>
  <c r="BW86" i="23" s="1"/>
  <c r="BV87" i="23" s="1"/>
  <c r="BU88" i="23" s="1"/>
  <c r="BT89" i="23" s="1"/>
  <c r="BS90" i="23" s="1"/>
  <c r="BR91" i="23" s="1"/>
  <c r="BQ92" i="23" s="1"/>
  <c r="BP93" i="23" s="1"/>
  <c r="BO94" i="23" s="1"/>
  <c r="BN95" i="23" s="1"/>
  <c r="BM96" i="23" s="1"/>
  <c r="CQ32" i="21"/>
  <c r="CQ36" i="21" s="1"/>
  <c r="AT58" i="23"/>
  <c r="AS26" i="23"/>
  <c r="BH51" i="23"/>
  <c r="BG19" i="23"/>
  <c r="BZ42" i="23"/>
  <c r="BY10" i="23"/>
  <c r="AJ63" i="23"/>
  <c r="AI31" i="23"/>
  <c r="BL49" i="23"/>
  <c r="BK17" i="23"/>
  <c r="AL62" i="23"/>
  <c r="AK30" i="23"/>
  <c r="BT45" i="23"/>
  <c r="BS13" i="23"/>
  <c r="BB54" i="23"/>
  <c r="BA22" i="23"/>
  <c r="AR59" i="23"/>
  <c r="AQ27" i="23"/>
  <c r="AX56" i="23"/>
  <c r="AW24" i="23"/>
  <c r="AP60" i="23"/>
  <c r="AO28" i="23"/>
  <c r="CP34" i="23"/>
  <c r="CO2" i="23"/>
  <c r="AH64" i="23"/>
  <c r="AG32" i="23"/>
  <c r="BR46" i="23"/>
  <c r="BQ14" i="23"/>
  <c r="CD40" i="23"/>
  <c r="CC8" i="23"/>
  <c r="CR8" i="21"/>
  <c r="CR28" i="21"/>
  <c r="BD53" i="23"/>
  <c r="BC21" i="23"/>
  <c r="BP47" i="23"/>
  <c r="BO15" i="23"/>
  <c r="BJ50" i="23"/>
  <c r="BI18" i="23"/>
  <c r="CJ37" i="23"/>
  <c r="CI5" i="23"/>
  <c r="BF52" i="23"/>
  <c r="BE20" i="23"/>
  <c r="AZ55" i="23"/>
  <c r="AY23" i="23"/>
  <c r="CB41" i="23"/>
  <c r="CA9" i="23"/>
  <c r="BV44" i="23"/>
  <c r="BU12" i="23"/>
  <c r="CS7" i="21"/>
  <c r="CS10" i="21" s="1"/>
  <c r="CT1" i="21"/>
  <c r="CS30" i="21"/>
  <c r="CS21" i="21"/>
  <c r="CS31" i="21"/>
  <c r="CS20" i="21"/>
  <c r="CS5" i="21"/>
  <c r="CS6" i="21"/>
  <c r="CS27" i="21"/>
  <c r="CS28" i="21" s="1"/>
  <c r="BN48" i="23"/>
  <c r="BM16" i="23"/>
  <c r="CR10" i="21"/>
  <c r="AV57" i="23"/>
  <c r="AU25" i="23"/>
  <c r="AU90" i="23"/>
  <c r="BF20" i="21"/>
  <c r="CH38" i="23"/>
  <c r="CG6" i="23"/>
  <c r="CS96" i="22" l="1"/>
  <c r="CS77" i="22"/>
  <c r="CS94" i="22"/>
  <c r="CS89" i="22"/>
  <c r="I18" i="21"/>
  <c r="CS72" i="22"/>
  <c r="CS73" i="22"/>
  <c r="I21" i="21"/>
  <c r="CT54" i="22"/>
  <c r="CT86" i="22" s="1"/>
  <c r="CT39" i="22"/>
  <c r="CT42" i="22"/>
  <c r="CT34" i="22"/>
  <c r="CT62" i="22"/>
  <c r="CT94" i="22" s="1"/>
  <c r="CT50" i="22"/>
  <c r="CT82" i="22" s="1"/>
  <c r="CT49" i="22"/>
  <c r="CT81" i="22" s="1"/>
  <c r="CT59" i="22"/>
  <c r="CT91" i="22" s="1"/>
  <c r="CT55" i="22"/>
  <c r="CT87" i="22" s="1"/>
  <c r="CT57" i="22"/>
  <c r="CT89" i="22" s="1"/>
  <c r="CT58" i="22"/>
  <c r="CT46" i="22"/>
  <c r="CT52" i="22"/>
  <c r="CT37" i="22"/>
  <c r="CT69" i="22" s="1"/>
  <c r="CT63" i="22"/>
  <c r="CT61" i="22"/>
  <c r="CT48" i="22"/>
  <c r="CT80" i="22" s="1"/>
  <c r="CU1" i="22"/>
  <c r="CT53" i="22"/>
  <c r="CT85" i="22" s="1"/>
  <c r="CT44" i="22"/>
  <c r="CT76" i="22" s="1"/>
  <c r="CT64" i="22"/>
  <c r="CT96" i="22" s="1"/>
  <c r="CT51" i="22"/>
  <c r="CT83" i="22" s="1"/>
  <c r="CT40" i="22"/>
  <c r="CT35" i="22"/>
  <c r="CT60" i="22"/>
  <c r="CT92" i="22" s="1"/>
  <c r="CT47" i="22"/>
  <c r="CT36" i="22"/>
  <c r="CT68" i="22" s="1"/>
  <c r="CT38" i="22"/>
  <c r="CT70" i="22" s="1"/>
  <c r="CT56" i="22"/>
  <c r="CT88" i="22" s="1"/>
  <c r="CT43" i="22"/>
  <c r="CT75" i="22" s="1"/>
  <c r="CT45" i="22"/>
  <c r="CT77" i="22" s="1"/>
  <c r="CT41" i="22"/>
  <c r="CT73" i="22" s="1"/>
  <c r="CT84" i="22"/>
  <c r="CS84" i="22"/>
  <c r="CT66" i="22"/>
  <c r="CT79" i="22"/>
  <c r="CS91" i="22"/>
  <c r="CS78" i="22"/>
  <c r="CT78" i="22"/>
  <c r="CE40" i="23"/>
  <c r="CD8" i="23"/>
  <c r="BW44" i="23"/>
  <c r="BV12" i="23"/>
  <c r="BG52" i="23"/>
  <c r="BF20" i="23"/>
  <c r="CQ34" i="23"/>
  <c r="CP2" i="23"/>
  <c r="BC54" i="23"/>
  <c r="BB22" i="23"/>
  <c r="BI51" i="23"/>
  <c r="BH19" i="23"/>
  <c r="CK37" i="23"/>
  <c r="CJ5" i="23"/>
  <c r="AQ60" i="23"/>
  <c r="AP28" i="23"/>
  <c r="BU45" i="23"/>
  <c r="BT13" i="23"/>
  <c r="AM62" i="23"/>
  <c r="AL30" i="23"/>
  <c r="CP35" i="23"/>
  <c r="CO3" i="23"/>
  <c r="BY43" i="23"/>
  <c r="BX11" i="23"/>
  <c r="BO48" i="23"/>
  <c r="BN16" i="23"/>
  <c r="CC41" i="23"/>
  <c r="CB9" i="23"/>
  <c r="BS46" i="23"/>
  <c r="BR14" i="23"/>
  <c r="CG39" i="23"/>
  <c r="CF7" i="23"/>
  <c r="CS8" i="21"/>
  <c r="AT91" i="23"/>
  <c r="BG20" i="21"/>
  <c r="AW57" i="23"/>
  <c r="AV25" i="23"/>
  <c r="CS9" i="21"/>
  <c r="BK50" i="23"/>
  <c r="BJ18" i="23"/>
  <c r="BQ47" i="23"/>
  <c r="BP15" i="23"/>
  <c r="AY56" i="23"/>
  <c r="AX24" i="23"/>
  <c r="BM49" i="23"/>
  <c r="BL17" i="23"/>
  <c r="AU58" i="23"/>
  <c r="AT26" i="23"/>
  <c r="CM36" i="23"/>
  <c r="CL4" i="23"/>
  <c r="CI38" i="23"/>
  <c r="CH6" i="23"/>
  <c r="CT30" i="21"/>
  <c r="CT21" i="21"/>
  <c r="CT5" i="21"/>
  <c r="CT31" i="21"/>
  <c r="CT7" i="21"/>
  <c r="CT6" i="21"/>
  <c r="CU1" i="21"/>
  <c r="CT20" i="21"/>
  <c r="CT27" i="21"/>
  <c r="CA42" i="23"/>
  <c r="BZ10" i="23"/>
  <c r="AO61" i="23"/>
  <c r="AN29" i="23"/>
  <c r="BA55" i="23"/>
  <c r="AZ23" i="23"/>
  <c r="BE53" i="23"/>
  <c r="BD21" i="23"/>
  <c r="AI64" i="23"/>
  <c r="AH32" i="23"/>
  <c r="AS59" i="23"/>
  <c r="AR27" i="23"/>
  <c r="AK63" i="23"/>
  <c r="AJ31" i="23"/>
  <c r="CT90" i="22" l="1"/>
  <c r="CT74" i="22"/>
  <c r="CU54" i="22"/>
  <c r="CU86" i="22" s="1"/>
  <c r="CU39" i="22"/>
  <c r="CU53" i="22"/>
  <c r="CU85" i="22" s="1"/>
  <c r="CU36" i="22"/>
  <c r="CU68" i="22" s="1"/>
  <c r="CU50" i="22"/>
  <c r="CU35" i="22"/>
  <c r="CU49" i="22"/>
  <c r="CU34" i="22"/>
  <c r="CU57" i="22"/>
  <c r="CU62" i="22"/>
  <c r="CU46" i="22"/>
  <c r="CU55" i="22"/>
  <c r="CU45" i="22"/>
  <c r="CU61" i="22"/>
  <c r="CU41" i="22"/>
  <c r="CU58" i="22"/>
  <c r="CU52" i="22"/>
  <c r="CU63" i="22"/>
  <c r="CU37" i="22"/>
  <c r="CU48" i="22"/>
  <c r="CU59" i="22"/>
  <c r="CU91" i="22" s="1"/>
  <c r="CU51" i="22"/>
  <c r="CU83" i="22" s="1"/>
  <c r="CU44" i="22"/>
  <c r="CU76" i="22" s="1"/>
  <c r="CU42" i="22"/>
  <c r="CU74" i="22" s="1"/>
  <c r="CU64" i="22"/>
  <c r="CU96" i="22" s="1"/>
  <c r="CU47" i="22"/>
  <c r="CU79" i="22" s="1"/>
  <c r="CV1" i="22"/>
  <c r="CU40" i="22"/>
  <c r="CU43" i="22"/>
  <c r="CU75" i="22" s="1"/>
  <c r="CU38" i="22"/>
  <c r="CU60" i="22"/>
  <c r="CU92" i="22" s="1"/>
  <c r="CU56" i="22"/>
  <c r="CT71" i="22"/>
  <c r="H18" i="21"/>
  <c r="CT67" i="22"/>
  <c r="CU67" i="22"/>
  <c r="CT93" i="22"/>
  <c r="CU93" i="22"/>
  <c r="CT72" i="22"/>
  <c r="H21" i="21"/>
  <c r="CT95" i="22"/>
  <c r="CU95" i="22"/>
  <c r="CU84" i="22"/>
  <c r="I24" i="21"/>
  <c r="AJ64" i="23"/>
  <c r="AI32" i="23"/>
  <c r="BN49" i="23"/>
  <c r="BM17" i="23"/>
  <c r="BL50" i="23"/>
  <c r="BK18" i="23"/>
  <c r="AR60" i="23"/>
  <c r="AQ28" i="23"/>
  <c r="CH39" i="23"/>
  <c r="CG7" i="23"/>
  <c r="CQ35" i="23"/>
  <c r="CP3" i="23"/>
  <c r="CR34" i="23"/>
  <c r="CQ2" i="23"/>
  <c r="CJ38" i="23"/>
  <c r="CI6" i="23"/>
  <c r="CB42" i="23"/>
  <c r="CA10" i="23"/>
  <c r="AZ56" i="23"/>
  <c r="AY24" i="23"/>
  <c r="BP48" i="23"/>
  <c r="BO16" i="23"/>
  <c r="CL37" i="23"/>
  <c r="CK5" i="23"/>
  <c r="BH52" i="23"/>
  <c r="BG20" i="23"/>
  <c r="CN36" i="23"/>
  <c r="CM4" i="23"/>
  <c r="AN62" i="23"/>
  <c r="AM30" i="23"/>
  <c r="BJ51" i="23"/>
  <c r="BI19" i="23"/>
  <c r="BT46" i="23"/>
  <c r="BS14" i="23"/>
  <c r="BX44" i="23"/>
  <c r="BW12" i="23"/>
  <c r="CF40" i="23"/>
  <c r="CE8" i="23"/>
  <c r="AX57" i="23"/>
  <c r="AW25" i="23"/>
  <c r="BA23" i="23"/>
  <c r="BB55" i="23"/>
  <c r="AV58" i="23"/>
  <c r="AU26" i="23"/>
  <c r="BR47" i="23"/>
  <c r="BQ15" i="23"/>
  <c r="CS66" i="23"/>
  <c r="CR67" i="23" s="1"/>
  <c r="CQ68" i="23" s="1"/>
  <c r="CP69" i="23" s="1"/>
  <c r="CO70" i="23" s="1"/>
  <c r="CN71" i="23" s="1"/>
  <c r="CM72" i="23" s="1"/>
  <c r="CL73" i="23" s="1"/>
  <c r="CK74" i="23" s="1"/>
  <c r="CJ75" i="23" s="1"/>
  <c r="CI76" i="23" s="1"/>
  <c r="CH77" i="23" s="1"/>
  <c r="CG78" i="23" s="1"/>
  <c r="CF79" i="23" s="1"/>
  <c r="CE80" i="23" s="1"/>
  <c r="CD81" i="23" s="1"/>
  <c r="CC82" i="23" s="1"/>
  <c r="CB83" i="23" s="1"/>
  <c r="CA84" i="23" s="1"/>
  <c r="BZ85" i="23" s="1"/>
  <c r="BY86" i="23" s="1"/>
  <c r="BX87" i="23" s="1"/>
  <c r="BW88" i="23" s="1"/>
  <c r="BV89" i="23" s="1"/>
  <c r="BU90" i="23" s="1"/>
  <c r="BT91" i="23" s="1"/>
  <c r="BS92" i="23" s="1"/>
  <c r="BR93" i="23" s="1"/>
  <c r="BQ94" i="23" s="1"/>
  <c r="BP95" i="23" s="1"/>
  <c r="BO96" i="23" s="1"/>
  <c r="CS32" i="21"/>
  <c r="CS36" i="21" s="1"/>
  <c r="AS92" i="23"/>
  <c r="BH20" i="21"/>
  <c r="BV45" i="23"/>
  <c r="BU13" i="23"/>
  <c r="CT8" i="21"/>
  <c r="CT9" i="21"/>
  <c r="BF53" i="23"/>
  <c r="BE21" i="23"/>
  <c r="AT59" i="23"/>
  <c r="AS27" i="23"/>
  <c r="CT10" i="21"/>
  <c r="AL63" i="23"/>
  <c r="AK31" i="23"/>
  <c r="CT28" i="21"/>
  <c r="AP61" i="23"/>
  <c r="AO29" i="23"/>
  <c r="CU30" i="21"/>
  <c r="CU27" i="21"/>
  <c r="CU21" i="21"/>
  <c r="CU31" i="21"/>
  <c r="CU20" i="21"/>
  <c r="CU5" i="21"/>
  <c r="CU6" i="21"/>
  <c r="CV1" i="21"/>
  <c r="CU7" i="21"/>
  <c r="CU10" i="21" s="1"/>
  <c r="CD41" i="23"/>
  <c r="CC9" i="23"/>
  <c r="BZ43" i="23"/>
  <c r="BY11" i="23"/>
  <c r="BD54" i="23"/>
  <c r="BC22" i="23"/>
  <c r="CV61" i="22" l="1"/>
  <c r="CV44" i="22"/>
  <c r="CW1" i="22"/>
  <c r="CV34" i="22"/>
  <c r="CV66" i="22" s="1"/>
  <c r="CV57" i="22"/>
  <c r="CV89" i="22" s="1"/>
  <c r="CV40" i="22"/>
  <c r="CV62" i="22"/>
  <c r="CV94" i="22" s="1"/>
  <c r="CV42" i="22"/>
  <c r="CV74" i="22" s="1"/>
  <c r="CV63" i="22"/>
  <c r="CV58" i="22"/>
  <c r="CV36" i="22"/>
  <c r="CV68" i="22" s="1"/>
  <c r="CV46" i="22"/>
  <c r="CV51" i="22"/>
  <c r="CV83" i="22" s="1"/>
  <c r="CV59" i="22"/>
  <c r="CV91" i="22" s="1"/>
  <c r="CV53" i="22"/>
  <c r="CV85" i="22" s="1"/>
  <c r="CV38" i="22"/>
  <c r="CV55" i="22"/>
  <c r="CV47" i="22"/>
  <c r="CV49" i="22"/>
  <c r="CV35" i="22"/>
  <c r="CV67" i="22" s="1"/>
  <c r="CV64" i="22"/>
  <c r="CV43" i="22"/>
  <c r="CV75" i="22" s="1"/>
  <c r="CV45" i="22"/>
  <c r="CV50" i="22"/>
  <c r="CV60" i="22"/>
  <c r="CV92" i="22" s="1"/>
  <c r="CV52" i="22"/>
  <c r="CV41" i="22"/>
  <c r="CV54" i="22"/>
  <c r="CV86" i="22" s="1"/>
  <c r="CV56" i="22"/>
  <c r="CV48" i="22"/>
  <c r="CV37" i="22"/>
  <c r="CV39" i="22"/>
  <c r="CU69" i="22"/>
  <c r="CV78" i="22"/>
  <c r="CU78" i="22"/>
  <c r="CU87" i="22"/>
  <c r="CV87" i="22"/>
  <c r="H24" i="21"/>
  <c r="CV95" i="22"/>
  <c r="CU94" i="22"/>
  <c r="CU71" i="22"/>
  <c r="G21" i="21"/>
  <c r="CV71" i="22"/>
  <c r="CV80" i="22"/>
  <c r="CU80" i="22"/>
  <c r="CV84" i="22"/>
  <c r="CU89" i="22"/>
  <c r="CV72" i="22"/>
  <c r="CU72" i="22"/>
  <c r="CU88" i="22"/>
  <c r="CV88" i="22"/>
  <c r="CV90" i="22"/>
  <c r="CU66" i="22"/>
  <c r="CU73" i="22"/>
  <c r="CV73" i="22"/>
  <c r="CU81" i="22"/>
  <c r="CV81" i="22"/>
  <c r="CV96" i="22"/>
  <c r="CU70" i="22"/>
  <c r="G18" i="21"/>
  <c r="CV93" i="22"/>
  <c r="CU90" i="22"/>
  <c r="CV79" i="22"/>
  <c r="CU77" i="22"/>
  <c r="CV77" i="22"/>
  <c r="CU82" i="22"/>
  <c r="CV82" i="22"/>
  <c r="BG53" i="23"/>
  <c r="BF21" i="23"/>
  <c r="AW58" i="23"/>
  <c r="AV26" i="23"/>
  <c r="BY44" i="23"/>
  <c r="BX12" i="23"/>
  <c r="BU46" i="23"/>
  <c r="BT14" i="23"/>
  <c r="CT66" i="23"/>
  <c r="CS67" i="23" s="1"/>
  <c r="CR68" i="23" s="1"/>
  <c r="CQ69" i="23" s="1"/>
  <c r="CP70" i="23" s="1"/>
  <c r="CO71" i="23" s="1"/>
  <c r="CN72" i="23" s="1"/>
  <c r="CM73" i="23" s="1"/>
  <c r="CL74" i="23" s="1"/>
  <c r="CK75" i="23" s="1"/>
  <c r="CJ76" i="23" s="1"/>
  <c r="CI77" i="23" s="1"/>
  <c r="CH78" i="23" s="1"/>
  <c r="CG79" i="23" s="1"/>
  <c r="CF80" i="23" s="1"/>
  <c r="CE81" i="23" s="1"/>
  <c r="CD82" i="23" s="1"/>
  <c r="CC83" i="23" s="1"/>
  <c r="CB84" i="23" s="1"/>
  <c r="CA85" i="23" s="1"/>
  <c r="BZ86" i="23" s="1"/>
  <c r="BY87" i="23" s="1"/>
  <c r="BX88" i="23" s="1"/>
  <c r="BW89" i="23" s="1"/>
  <c r="BV90" i="23" s="1"/>
  <c r="BU91" i="23" s="1"/>
  <c r="BT92" i="23" s="1"/>
  <c r="BS93" i="23" s="1"/>
  <c r="BR94" i="23" s="1"/>
  <c r="BQ95" i="23" s="1"/>
  <c r="BP96" i="23" s="1"/>
  <c r="CT32" i="21"/>
  <c r="CT36" i="21" s="1"/>
  <c r="BC55" i="23"/>
  <c r="BB23" i="23"/>
  <c r="BI52" i="23"/>
  <c r="BH20" i="23"/>
  <c r="CS34" i="23"/>
  <c r="CR2" i="23"/>
  <c r="CI39" i="23"/>
  <c r="CH7" i="23"/>
  <c r="AM63" i="23"/>
  <c r="AL31" i="23"/>
  <c r="AR93" i="23"/>
  <c r="BI20" i="21"/>
  <c r="BQ48" i="23"/>
  <c r="BP16" i="23"/>
  <c r="BM50" i="23"/>
  <c r="BL18" i="23"/>
  <c r="BK51" i="23"/>
  <c r="BJ19" i="23"/>
  <c r="CM37" i="23"/>
  <c r="CL5" i="23"/>
  <c r="CR35" i="23"/>
  <c r="CQ3" i="23"/>
  <c r="AY57" i="23"/>
  <c r="AX25" i="23"/>
  <c r="BA56" i="23"/>
  <c r="AZ24" i="23"/>
  <c r="AS60" i="23"/>
  <c r="AR28" i="23"/>
  <c r="BO49" i="23"/>
  <c r="BN17" i="23"/>
  <c r="CE41" i="23"/>
  <c r="CD9" i="23"/>
  <c r="CA43" i="23"/>
  <c r="BZ11" i="23"/>
  <c r="AU59" i="23"/>
  <c r="AT27" i="23"/>
  <c r="BW45" i="23"/>
  <c r="BV13" i="23"/>
  <c r="AO62" i="23"/>
  <c r="AN30" i="23"/>
  <c r="CO36" i="23"/>
  <c r="CN4" i="23"/>
  <c r="CU8" i="21"/>
  <c r="CU9" i="21"/>
  <c r="AQ61" i="23"/>
  <c r="AP29" i="23"/>
  <c r="BE54" i="23"/>
  <c r="BD22" i="23"/>
  <c r="CV31" i="21"/>
  <c r="CV20" i="21"/>
  <c r="CV6" i="21"/>
  <c r="CV9" i="21" s="1"/>
  <c r="CV5" i="21"/>
  <c r="CV30" i="21"/>
  <c r="CW1" i="21"/>
  <c r="CV21" i="21"/>
  <c r="CV7" i="21"/>
  <c r="CV27" i="21"/>
  <c r="CU28" i="21"/>
  <c r="BS47" i="23"/>
  <c r="BR15" i="23"/>
  <c r="CG40" i="23"/>
  <c r="CF8" i="23"/>
  <c r="CC42" i="23"/>
  <c r="CB10" i="23"/>
  <c r="CK38" i="23"/>
  <c r="CJ6" i="23"/>
  <c r="AK64" i="23"/>
  <c r="AJ32" i="23"/>
  <c r="G24" i="21" l="1"/>
  <c r="F21" i="21"/>
  <c r="CV70" i="22"/>
  <c r="F18" i="21"/>
  <c r="CW57" i="22"/>
  <c r="CW89" i="22" s="1"/>
  <c r="CW40" i="22"/>
  <c r="CW54" i="22"/>
  <c r="CW34" i="22"/>
  <c r="CW60" i="22"/>
  <c r="CW51" i="22"/>
  <c r="CW36" i="22"/>
  <c r="CW50" i="22"/>
  <c r="CW82" i="22" s="1"/>
  <c r="CX1" i="22"/>
  <c r="CW41" i="22"/>
  <c r="CW48" i="22"/>
  <c r="CW80" i="22" s="1"/>
  <c r="CW61" i="22"/>
  <c r="CW63" i="22"/>
  <c r="CW47" i="22"/>
  <c r="CW53" i="22"/>
  <c r="CW46" i="22"/>
  <c r="CW59" i="22"/>
  <c r="CW43" i="22"/>
  <c r="CW49" i="22"/>
  <c r="CW42" i="22"/>
  <c r="CW52" i="22"/>
  <c r="CW56" i="22"/>
  <c r="CW39" i="22"/>
  <c r="CW35" i="22"/>
  <c r="CW64" i="22"/>
  <c r="CW55" i="22"/>
  <c r="CW45" i="22"/>
  <c r="CW38" i="22"/>
  <c r="CW37" i="22"/>
  <c r="CW69" i="22" s="1"/>
  <c r="CW62" i="22"/>
  <c r="CW58" i="22"/>
  <c r="CW44" i="22"/>
  <c r="CV69" i="22"/>
  <c r="CV76" i="22"/>
  <c r="CV66" i="23"/>
  <c r="CU67" i="23" s="1"/>
  <c r="CT68" i="23" s="1"/>
  <c r="CS69" i="23" s="1"/>
  <c r="CR70" i="23" s="1"/>
  <c r="CQ71" i="23" s="1"/>
  <c r="CP72" i="23" s="1"/>
  <c r="CO73" i="23" s="1"/>
  <c r="CN74" i="23" s="1"/>
  <c r="CM75" i="23" s="1"/>
  <c r="CL76" i="23" s="1"/>
  <c r="CK77" i="23" s="1"/>
  <c r="CJ78" i="23" s="1"/>
  <c r="CI79" i="23" s="1"/>
  <c r="CH80" i="23" s="1"/>
  <c r="CG81" i="23" s="1"/>
  <c r="CF82" i="23" s="1"/>
  <c r="CE83" i="23" s="1"/>
  <c r="CD84" i="23" s="1"/>
  <c r="CC85" i="23" s="1"/>
  <c r="CB86" i="23" s="1"/>
  <c r="CA87" i="23" s="1"/>
  <c r="BZ88" i="23" s="1"/>
  <c r="BY89" i="23" s="1"/>
  <c r="BX90" i="23" s="1"/>
  <c r="BW91" i="23" s="1"/>
  <c r="BV92" i="23" s="1"/>
  <c r="BU93" i="23" s="1"/>
  <c r="BT94" i="23" s="1"/>
  <c r="BS95" i="23" s="1"/>
  <c r="BR96" i="23" s="1"/>
  <c r="CV32" i="21"/>
  <c r="CV36" i="21" s="1"/>
  <c r="BX45" i="23"/>
  <c r="BW13" i="23"/>
  <c r="AL64" i="23"/>
  <c r="AK32" i="23"/>
  <c r="CH40" i="23"/>
  <c r="CG8" i="23"/>
  <c r="BF54" i="23"/>
  <c r="BE22" i="23"/>
  <c r="CP36" i="23"/>
  <c r="CO4" i="23"/>
  <c r="CJ39" i="23"/>
  <c r="CI7" i="23"/>
  <c r="AX58" i="23"/>
  <c r="AW26" i="23"/>
  <c r="BB56" i="23"/>
  <c r="BA24" i="23"/>
  <c r="CT34" i="23"/>
  <c r="CS2" i="23"/>
  <c r="AP62" i="23"/>
  <c r="AO30" i="23"/>
  <c r="CV10" i="21"/>
  <c r="AR61" i="23"/>
  <c r="AQ29" i="23"/>
  <c r="AV59" i="23"/>
  <c r="AU27" i="23"/>
  <c r="AZ57" i="23"/>
  <c r="AY25" i="23"/>
  <c r="BR48" i="23"/>
  <c r="BQ16" i="23"/>
  <c r="AN63" i="23"/>
  <c r="AM31" i="23"/>
  <c r="CW5" i="21"/>
  <c r="CW31" i="21"/>
  <c r="CW20" i="21"/>
  <c r="CW30" i="21"/>
  <c r="CX1" i="21"/>
  <c r="CW27" i="21"/>
  <c r="CW6" i="21"/>
  <c r="CW21" i="21"/>
  <c r="CW7" i="21"/>
  <c r="CU66" i="23"/>
  <c r="CT67" i="23" s="1"/>
  <c r="CS68" i="23" s="1"/>
  <c r="CR69" i="23" s="1"/>
  <c r="CQ70" i="23" s="1"/>
  <c r="CP71" i="23" s="1"/>
  <c r="CO72" i="23" s="1"/>
  <c r="CN73" i="23" s="1"/>
  <c r="CM74" i="23" s="1"/>
  <c r="CL75" i="23" s="1"/>
  <c r="CK76" i="23" s="1"/>
  <c r="CJ77" i="23" s="1"/>
  <c r="CI78" i="23" s="1"/>
  <c r="CH79" i="23" s="1"/>
  <c r="CG80" i="23" s="1"/>
  <c r="CF81" i="23" s="1"/>
  <c r="CE82" i="23" s="1"/>
  <c r="CD83" i="23" s="1"/>
  <c r="CC84" i="23" s="1"/>
  <c r="CB85" i="23" s="1"/>
  <c r="CA86" i="23" s="1"/>
  <c r="BZ87" i="23" s="1"/>
  <c r="BY88" i="23" s="1"/>
  <c r="BX89" i="23" s="1"/>
  <c r="BW90" i="23" s="1"/>
  <c r="BV91" i="23" s="1"/>
  <c r="BU92" i="23" s="1"/>
  <c r="BT93" i="23" s="1"/>
  <c r="BS94" i="23" s="1"/>
  <c r="BR95" i="23" s="1"/>
  <c r="BQ96" i="23" s="1"/>
  <c r="CU32" i="21"/>
  <c r="CU36" i="21" s="1"/>
  <c r="BJ52" i="23"/>
  <c r="BI20" i="23"/>
  <c r="BV46" i="23"/>
  <c r="BU14" i="23"/>
  <c r="BL51" i="23"/>
  <c r="BK19" i="23"/>
  <c r="AQ94" i="23"/>
  <c r="BJ20" i="21"/>
  <c r="CW28" i="21"/>
  <c r="BN50" i="23"/>
  <c r="BM18" i="23"/>
  <c r="BP49" i="23"/>
  <c r="BO17" i="23"/>
  <c r="CD42" i="23"/>
  <c r="CC10" i="23"/>
  <c r="CW8" i="21"/>
  <c r="CV28" i="21"/>
  <c r="CB43" i="23"/>
  <c r="CA11" i="23"/>
  <c r="BD55" i="23"/>
  <c r="BC23" i="23"/>
  <c r="BZ44" i="23"/>
  <c r="BY12" i="23"/>
  <c r="BH53" i="23"/>
  <c r="BG21" i="23"/>
  <c r="BT47" i="23"/>
  <c r="BS15" i="23"/>
  <c r="CF41" i="23"/>
  <c r="CE9" i="23"/>
  <c r="CL38" i="23"/>
  <c r="CK6" i="23"/>
  <c r="CS35" i="23"/>
  <c r="CR3" i="23"/>
  <c r="CW9" i="21"/>
  <c r="AT60" i="23"/>
  <c r="AS28" i="23"/>
  <c r="CN37" i="23"/>
  <c r="CM5" i="23"/>
  <c r="CV8" i="21"/>
  <c r="F24" i="21" l="1"/>
  <c r="CW87" i="22"/>
  <c r="CW75" i="22"/>
  <c r="CW73" i="22"/>
  <c r="CW72" i="22"/>
  <c r="CW96" i="22"/>
  <c r="CW91" i="22"/>
  <c r="CX55" i="22"/>
  <c r="CX37" i="22"/>
  <c r="CX35" i="22"/>
  <c r="D18" i="21" s="1"/>
  <c r="CY1" i="22"/>
  <c r="CX64" i="22"/>
  <c r="CX96" i="22" s="1"/>
  <c r="CX52" i="22"/>
  <c r="CX63" i="22"/>
  <c r="CX39" i="22"/>
  <c r="CX60" i="22"/>
  <c r="CX48" i="22"/>
  <c r="CX59" i="22"/>
  <c r="CX91" i="22" s="1"/>
  <c r="CX34" i="22"/>
  <c r="CX56" i="22"/>
  <c r="CX44" i="22"/>
  <c r="CX54" i="22"/>
  <c r="CX43" i="22"/>
  <c r="CX75" i="22" s="1"/>
  <c r="CX61" i="22"/>
  <c r="CX53" i="22"/>
  <c r="CX50" i="22"/>
  <c r="CX82" i="22" s="1"/>
  <c r="CX36" i="22"/>
  <c r="CX57" i="22"/>
  <c r="CX89" i="22" s="1"/>
  <c r="CX49" i="22"/>
  <c r="CX46" i="22"/>
  <c r="CX78" i="22" s="1"/>
  <c r="CX47" i="22"/>
  <c r="CX62" i="22"/>
  <c r="CX45" i="22"/>
  <c r="CX42" i="22"/>
  <c r="CX40" i="22"/>
  <c r="CX72" i="22" s="1"/>
  <c r="CX58" i="22"/>
  <c r="CX41" i="22"/>
  <c r="CX73" i="22" s="1"/>
  <c r="CX38" i="22"/>
  <c r="CX51" i="22"/>
  <c r="CX76" i="22"/>
  <c r="CW67" i="22"/>
  <c r="CX67" i="22"/>
  <c r="CW78" i="22"/>
  <c r="CX90" i="22"/>
  <c r="CW90" i="22"/>
  <c r="CX71" i="22"/>
  <c r="CW85" i="22"/>
  <c r="CX85" i="22"/>
  <c r="E18" i="21"/>
  <c r="CW68" i="22"/>
  <c r="CW94" i="22"/>
  <c r="CX88" i="22"/>
  <c r="CW88" i="22"/>
  <c r="CW79" i="22"/>
  <c r="CX79" i="22"/>
  <c r="CW83" i="22"/>
  <c r="CX83" i="22"/>
  <c r="E21" i="21"/>
  <c r="CX84" i="22"/>
  <c r="CW84" i="22"/>
  <c r="CW95" i="22"/>
  <c r="CX95" i="22"/>
  <c r="CW92" i="22"/>
  <c r="CX92" i="22"/>
  <c r="CW70" i="22"/>
  <c r="CX70" i="22"/>
  <c r="CW74" i="22"/>
  <c r="CX93" i="22"/>
  <c r="CW93" i="22"/>
  <c r="CW66" i="22"/>
  <c r="CX66" i="22"/>
  <c r="CW76" i="22"/>
  <c r="CW77" i="22"/>
  <c r="CW81" i="22"/>
  <c r="CX81" i="22"/>
  <c r="CX80" i="22"/>
  <c r="CW86" i="22"/>
  <c r="CX86" i="22"/>
  <c r="CW71" i="22"/>
  <c r="AU60" i="23"/>
  <c r="AT28" i="23"/>
  <c r="AO63" i="23"/>
  <c r="AN31" i="23"/>
  <c r="AS61" i="23"/>
  <c r="AR29" i="23"/>
  <c r="AY58" i="23"/>
  <c r="AX26" i="23"/>
  <c r="CI40" i="23"/>
  <c r="CH8" i="23"/>
  <c r="BS48" i="23"/>
  <c r="BR16" i="23"/>
  <c r="CU34" i="23"/>
  <c r="CT2" i="23"/>
  <c r="BC56" i="23"/>
  <c r="BB24" i="23"/>
  <c r="CK39" i="23"/>
  <c r="CJ7" i="23"/>
  <c r="AM64" i="23"/>
  <c r="AL32" i="23"/>
  <c r="CE42" i="23"/>
  <c r="CD10" i="23"/>
  <c r="BI53" i="23"/>
  <c r="BH21" i="23"/>
  <c r="BE55" i="23"/>
  <c r="BD23" i="23"/>
  <c r="BQ49" i="23"/>
  <c r="BP17" i="23"/>
  <c r="AP95" i="23"/>
  <c r="BK20" i="21"/>
  <c r="AQ62" i="23"/>
  <c r="AP30" i="23"/>
  <c r="CW10" i="21"/>
  <c r="CG41" i="23"/>
  <c r="CF9" i="23"/>
  <c r="CA44" i="23"/>
  <c r="BZ12" i="23"/>
  <c r="CO37" i="23"/>
  <c r="CN5" i="23"/>
  <c r="CM38" i="23"/>
  <c r="CL6" i="23"/>
  <c r="BW46" i="23"/>
  <c r="BV14" i="23"/>
  <c r="BA57" i="23"/>
  <c r="AZ25" i="23"/>
  <c r="CQ36" i="23"/>
  <c r="CP4" i="23"/>
  <c r="BY45" i="23"/>
  <c r="BX13" i="23"/>
  <c r="CW66" i="23"/>
  <c r="CV67" i="23" s="1"/>
  <c r="CU68" i="23" s="1"/>
  <c r="CT69" i="23" s="1"/>
  <c r="CS70" i="23" s="1"/>
  <c r="CR71" i="23" s="1"/>
  <c r="CQ72" i="23" s="1"/>
  <c r="CP73" i="23" s="1"/>
  <c r="CO74" i="23" s="1"/>
  <c r="CN75" i="23" s="1"/>
  <c r="CM76" i="23" s="1"/>
  <c r="CL77" i="23" s="1"/>
  <c r="CK78" i="23" s="1"/>
  <c r="CJ79" i="23" s="1"/>
  <c r="CI80" i="23" s="1"/>
  <c r="CH81" i="23" s="1"/>
  <c r="CG82" i="23" s="1"/>
  <c r="CF83" i="23" s="1"/>
  <c r="CE84" i="23" s="1"/>
  <c r="CD85" i="23" s="1"/>
  <c r="CC86" i="23" s="1"/>
  <c r="CB87" i="23" s="1"/>
  <c r="CA88" i="23" s="1"/>
  <c r="BZ89" i="23" s="1"/>
  <c r="BY90" i="23" s="1"/>
  <c r="BX91" i="23" s="1"/>
  <c r="BW92" i="23" s="1"/>
  <c r="BV93" i="23" s="1"/>
  <c r="BU94" i="23" s="1"/>
  <c r="BT95" i="23" s="1"/>
  <c r="BS96" i="23" s="1"/>
  <c r="CW32" i="21"/>
  <c r="CW36" i="21" s="1"/>
  <c r="BU47" i="23"/>
  <c r="BT15" i="23"/>
  <c r="CT35" i="23"/>
  <c r="CS3" i="23"/>
  <c r="CC43" i="23"/>
  <c r="CB11" i="23"/>
  <c r="BO50" i="23"/>
  <c r="BN18" i="23"/>
  <c r="BM51" i="23"/>
  <c r="BL19" i="23"/>
  <c r="CX31" i="21"/>
  <c r="CX20" i="21"/>
  <c r="CX7" i="21"/>
  <c r="CX10" i="21" s="1"/>
  <c r="CY1" i="21"/>
  <c r="CX30" i="21"/>
  <c r="CX21" i="21"/>
  <c r="CX6" i="21"/>
  <c r="CX5" i="21"/>
  <c r="CX8" i="21" s="1"/>
  <c r="CX27" i="21"/>
  <c r="CX28" i="21" s="1"/>
  <c r="BK52" i="23"/>
  <c r="BJ20" i="23"/>
  <c r="AW59" i="23"/>
  <c r="AV27" i="23"/>
  <c r="BG54" i="23"/>
  <c r="BF22" i="23"/>
  <c r="E24" i="21" l="1"/>
  <c r="D21" i="21"/>
  <c r="D24" i="21" s="1"/>
  <c r="CX68" i="22"/>
  <c r="CY57" i="22"/>
  <c r="CY89" i="22" s="1"/>
  <c r="CY49" i="22"/>
  <c r="CY81" i="22" s="1"/>
  <c r="CY46" i="22"/>
  <c r="CY78" i="22" s="1"/>
  <c r="CY34" i="22"/>
  <c r="CY66" i="22" s="1"/>
  <c r="CY62" i="22"/>
  <c r="CY94" i="22" s="1"/>
  <c r="CY45" i="22"/>
  <c r="CY77" i="22" s="1"/>
  <c r="CY42" i="22"/>
  <c r="CY74" i="22" s="1"/>
  <c r="CY36" i="22"/>
  <c r="CY68" i="22" s="1"/>
  <c r="CY58" i="22"/>
  <c r="CY41" i="22"/>
  <c r="CY38" i="22"/>
  <c r="CY70" i="22" s="1"/>
  <c r="CY40" i="22"/>
  <c r="CY72" i="22" s="1"/>
  <c r="CY55" i="22"/>
  <c r="CY87" i="22" s="1"/>
  <c r="CY37" i="22"/>
  <c r="CY69" i="22" s="1"/>
  <c r="CY51" i="22"/>
  <c r="CY83" i="22" s="1"/>
  <c r="CY64" i="22"/>
  <c r="CY52" i="22"/>
  <c r="CY63" i="22"/>
  <c r="CY47" i="22"/>
  <c r="CY79" i="22" s="1"/>
  <c r="CY60" i="22"/>
  <c r="CY92" i="22" s="1"/>
  <c r="CY48" i="22"/>
  <c r="CY80" i="22" s="1"/>
  <c r="CY59" i="22"/>
  <c r="CY91" i="22" s="1"/>
  <c r="CY43" i="22"/>
  <c r="CY75" i="22" s="1"/>
  <c r="CY56" i="22"/>
  <c r="CY88" i="22" s="1"/>
  <c r="CY44" i="22"/>
  <c r="CY76" i="22" s="1"/>
  <c r="CY54" i="22"/>
  <c r="CY86" i="22" s="1"/>
  <c r="CY39" i="22"/>
  <c r="CY71" i="22" s="1"/>
  <c r="CY61" i="22"/>
  <c r="CY93" i="22" s="1"/>
  <c r="CY53" i="22"/>
  <c r="CY85" i="22" s="1"/>
  <c r="CY50" i="22"/>
  <c r="CY82" i="22" s="1"/>
  <c r="CY35" i="22"/>
  <c r="CX77" i="22"/>
  <c r="CX74" i="22"/>
  <c r="CY95" i="22"/>
  <c r="CY73" i="22"/>
  <c r="CY84" i="22"/>
  <c r="CX87" i="22"/>
  <c r="CX69" i="22"/>
  <c r="CX94" i="22"/>
  <c r="CY90" i="22"/>
  <c r="CY96" i="22"/>
  <c r="BP50" i="23"/>
  <c r="BO18" i="23"/>
  <c r="CB44" i="23"/>
  <c r="CA12" i="23"/>
  <c r="AO96" i="23"/>
  <c r="BM20" i="21" s="1"/>
  <c r="BL20" i="21"/>
  <c r="CF42" i="23"/>
  <c r="CE10" i="23"/>
  <c r="CV34" i="23"/>
  <c r="CU2" i="23"/>
  <c r="AZ58" i="23"/>
  <c r="AY26" i="23"/>
  <c r="CD43" i="23"/>
  <c r="CC11" i="23"/>
  <c r="BX46" i="23"/>
  <c r="BW14" i="23"/>
  <c r="CH41" i="23"/>
  <c r="CG9" i="23"/>
  <c r="BR49" i="23"/>
  <c r="BQ17" i="23"/>
  <c r="AN64" i="23"/>
  <c r="AM32" i="23"/>
  <c r="BT48" i="23"/>
  <c r="BS16" i="23"/>
  <c r="AT61" i="23"/>
  <c r="AS29" i="23"/>
  <c r="BL52" i="23"/>
  <c r="BK20" i="23"/>
  <c r="BZ45" i="23"/>
  <c r="BY13" i="23"/>
  <c r="AX59" i="23"/>
  <c r="AW27" i="23"/>
  <c r="CY31" i="21"/>
  <c r="CY20" i="21"/>
  <c r="CY6" i="21"/>
  <c r="C17" i="21" s="1"/>
  <c r="CY30" i="21"/>
  <c r="CY21" i="21"/>
  <c r="CY7" i="21"/>
  <c r="C18" i="21" s="1"/>
  <c r="CY5" i="21"/>
  <c r="C16" i="21" s="1"/>
  <c r="CY27" i="21"/>
  <c r="CY28" i="21" s="1"/>
  <c r="CN38" i="23"/>
  <c r="CM6" i="23"/>
  <c r="BF55" i="23"/>
  <c r="BE23" i="23"/>
  <c r="CL39" i="23"/>
  <c r="CK7" i="23"/>
  <c r="AP63" i="23"/>
  <c r="AO31" i="23"/>
  <c r="CY8" i="21"/>
  <c r="CU35" i="23"/>
  <c r="CT3" i="23"/>
  <c r="CR36" i="23"/>
  <c r="CQ4" i="23"/>
  <c r="AR62" i="23"/>
  <c r="AQ30" i="23"/>
  <c r="BH54" i="23"/>
  <c r="BG22" i="23"/>
  <c r="CY9" i="21"/>
  <c r="BN51" i="23"/>
  <c r="BM19" i="23"/>
  <c r="CP37" i="23"/>
  <c r="CO5" i="23"/>
  <c r="CX9" i="21"/>
  <c r="BJ53" i="23"/>
  <c r="BI21" i="23"/>
  <c r="BD56" i="23"/>
  <c r="BC24" i="23"/>
  <c r="CJ40" i="23"/>
  <c r="CI8" i="23"/>
  <c r="BV47" i="23"/>
  <c r="BU15" i="23"/>
  <c r="BB57" i="23"/>
  <c r="BA25" i="23"/>
  <c r="AV60" i="23"/>
  <c r="AU28" i="23"/>
  <c r="C21" i="21" l="1"/>
  <c r="C24" i="21" s="1"/>
  <c r="CY67" i="22"/>
  <c r="C22" i="21"/>
  <c r="D16" i="21"/>
  <c r="AY59" i="23"/>
  <c r="AX27" i="23"/>
  <c r="BU48" i="23"/>
  <c r="BT16" i="23"/>
  <c r="BY46" i="23"/>
  <c r="BX14" i="23"/>
  <c r="CG42" i="23"/>
  <c r="CF10" i="23"/>
  <c r="CM39" i="23"/>
  <c r="CL7" i="23"/>
  <c r="AW60" i="23"/>
  <c r="AV28" i="23"/>
  <c r="CY66" i="23"/>
  <c r="CX67" i="23" s="1"/>
  <c r="CW68" i="23" s="1"/>
  <c r="CV69" i="23" s="1"/>
  <c r="CU70" i="23" s="1"/>
  <c r="CT71" i="23" s="1"/>
  <c r="CS72" i="23" s="1"/>
  <c r="CR73" i="23" s="1"/>
  <c r="CQ74" i="23" s="1"/>
  <c r="CP75" i="23" s="1"/>
  <c r="CO76" i="23" s="1"/>
  <c r="CN77" i="23" s="1"/>
  <c r="CM78" i="23" s="1"/>
  <c r="CL79" i="23" s="1"/>
  <c r="CK80" i="23" s="1"/>
  <c r="CJ81" i="23" s="1"/>
  <c r="CI82" i="23" s="1"/>
  <c r="CH83" i="23" s="1"/>
  <c r="CG84" i="23" s="1"/>
  <c r="CF85" i="23" s="1"/>
  <c r="CE86" i="23" s="1"/>
  <c r="CD87" i="23" s="1"/>
  <c r="CC88" i="23" s="1"/>
  <c r="CB89" i="23" s="1"/>
  <c r="CA90" i="23" s="1"/>
  <c r="BZ91" i="23" s="1"/>
  <c r="BY92" i="23" s="1"/>
  <c r="BX93" i="23" s="1"/>
  <c r="BW94" i="23" s="1"/>
  <c r="BV95" i="23" s="1"/>
  <c r="BU96" i="23" s="1"/>
  <c r="CY32" i="21"/>
  <c r="CY36" i="21" s="1"/>
  <c r="CA45" i="23"/>
  <c r="BZ13" i="23"/>
  <c r="B34" i="21"/>
  <c r="BO51" i="23"/>
  <c r="BN19" i="23"/>
  <c r="D17" i="21"/>
  <c r="BM52" i="23"/>
  <c r="BL20" i="23"/>
  <c r="BS49" i="23"/>
  <c r="BR17" i="23"/>
  <c r="BA58" i="23"/>
  <c r="AZ26" i="23"/>
  <c r="CC44" i="23"/>
  <c r="CB12" i="23"/>
  <c r="CK40" i="23"/>
  <c r="CJ8" i="23"/>
  <c r="CV35" i="23"/>
  <c r="CU3" i="23"/>
  <c r="CE43" i="23"/>
  <c r="CD11" i="23"/>
  <c r="BK53" i="23"/>
  <c r="BJ21" i="23"/>
  <c r="CY10" i="21"/>
  <c r="BW47" i="23"/>
  <c r="BV15" i="23"/>
  <c r="AS62" i="23"/>
  <c r="AR30" i="23"/>
  <c r="AQ63" i="23"/>
  <c r="AP31" i="23"/>
  <c r="B35" i="21"/>
  <c r="CY35" i="21" s="1"/>
  <c r="AU61" i="23"/>
  <c r="AT29" i="23"/>
  <c r="CI41" i="23"/>
  <c r="CH9" i="23"/>
  <c r="CW34" i="23"/>
  <c r="CV2" i="23"/>
  <c r="BQ50" i="23"/>
  <c r="BP18" i="23"/>
  <c r="CS36" i="23"/>
  <c r="CR4" i="23"/>
  <c r="BE56" i="23"/>
  <c r="BD24" i="23"/>
  <c r="BG55" i="23"/>
  <c r="BF23" i="23"/>
  <c r="AO64" i="23"/>
  <c r="AN32" i="23"/>
  <c r="BC57" i="23"/>
  <c r="BB25" i="23"/>
  <c r="BI54" i="23"/>
  <c r="BH22" i="23"/>
  <c r="CO38" i="23"/>
  <c r="CN6" i="23"/>
  <c r="CX66" i="23"/>
  <c r="CW67" i="23" s="1"/>
  <c r="CV68" i="23" s="1"/>
  <c r="CU69" i="23" s="1"/>
  <c r="CT70" i="23" s="1"/>
  <c r="CS71" i="23" s="1"/>
  <c r="CR72" i="23" s="1"/>
  <c r="CQ73" i="23" s="1"/>
  <c r="CP74" i="23" s="1"/>
  <c r="CO75" i="23" s="1"/>
  <c r="CN76" i="23" s="1"/>
  <c r="CM77" i="23" s="1"/>
  <c r="CL78" i="23" s="1"/>
  <c r="CK79" i="23" s="1"/>
  <c r="CJ80" i="23" s="1"/>
  <c r="CI81" i="23" s="1"/>
  <c r="CH82" i="23" s="1"/>
  <c r="CG83" i="23" s="1"/>
  <c r="CF84" i="23" s="1"/>
  <c r="CE85" i="23" s="1"/>
  <c r="CD86" i="23" s="1"/>
  <c r="CC87" i="23" s="1"/>
  <c r="CB88" i="23" s="1"/>
  <c r="CA89" i="23" s="1"/>
  <c r="BZ90" i="23" s="1"/>
  <c r="BY91" i="23" s="1"/>
  <c r="BX92" i="23" s="1"/>
  <c r="BW93" i="23" s="1"/>
  <c r="BV94" i="23" s="1"/>
  <c r="BU95" i="23" s="1"/>
  <c r="BT96" i="23" s="1"/>
  <c r="CX32" i="21"/>
  <c r="CX36" i="21" s="1"/>
  <c r="CQ37" i="23"/>
  <c r="CP5" i="23"/>
  <c r="AP64" i="23" l="1"/>
  <c r="AO32" i="23"/>
  <c r="BR50" i="23"/>
  <c r="BQ18" i="23"/>
  <c r="BZ46" i="23"/>
  <c r="BY14" i="23"/>
  <c r="E17" i="21"/>
  <c r="CP38" i="23"/>
  <c r="CO6" i="23"/>
  <c r="BH55" i="23"/>
  <c r="BG23" i="23"/>
  <c r="CX34" i="23"/>
  <c r="CW2" i="23"/>
  <c r="AR63" i="23"/>
  <c r="AQ31" i="23"/>
  <c r="BL53" i="23"/>
  <c r="BK21" i="23"/>
  <c r="CF43" i="23"/>
  <c r="CE11" i="23"/>
  <c r="BB58" i="23"/>
  <c r="BA26" i="23"/>
  <c r="BP51" i="23"/>
  <c r="BO19" i="23"/>
  <c r="AX60" i="23"/>
  <c r="AW28" i="23"/>
  <c r="BV48" i="23"/>
  <c r="BU16" i="23"/>
  <c r="C39" i="21"/>
  <c r="D34" i="21"/>
  <c r="E34" i="21"/>
  <c r="F34" i="21"/>
  <c r="G34" i="21"/>
  <c r="H34" i="21"/>
  <c r="I34" i="21"/>
  <c r="J34" i="21"/>
  <c r="K34" i="21"/>
  <c r="L34" i="21"/>
  <c r="M34" i="21"/>
  <c r="N34" i="21"/>
  <c r="O34" i="21"/>
  <c r="P34" i="21"/>
  <c r="Q34" i="21"/>
  <c r="R34" i="21"/>
  <c r="S34" i="21"/>
  <c r="T34" i="21"/>
  <c r="U34" i="21"/>
  <c r="V34" i="21"/>
  <c r="W34" i="21"/>
  <c r="X34" i="21"/>
  <c r="Y34" i="21"/>
  <c r="Z34" i="21"/>
  <c r="AA34" i="21"/>
  <c r="AB34" i="21"/>
  <c r="AC34" i="21"/>
  <c r="AD34" i="21"/>
  <c r="AE34" i="21"/>
  <c r="AF34" i="21"/>
  <c r="AG34" i="21"/>
  <c r="AH34" i="21"/>
  <c r="AI34" i="21"/>
  <c r="AJ34" i="21"/>
  <c r="AK34" i="21"/>
  <c r="AL34" i="21"/>
  <c r="AM34" i="21"/>
  <c r="AN34" i="21"/>
  <c r="AO34" i="21"/>
  <c r="AP34" i="21"/>
  <c r="AQ34" i="21"/>
  <c r="AR34" i="21"/>
  <c r="AS34" i="21"/>
  <c r="AT34" i="21"/>
  <c r="AU34" i="21"/>
  <c r="AV34" i="21"/>
  <c r="AW34" i="21"/>
  <c r="AX34" i="21"/>
  <c r="AY34" i="21"/>
  <c r="AZ34" i="21"/>
  <c r="BA34" i="21"/>
  <c r="BB34" i="21"/>
  <c r="BC34" i="21"/>
  <c r="BD34" i="21"/>
  <c r="BE34" i="21"/>
  <c r="BF34" i="21"/>
  <c r="BG34" i="21"/>
  <c r="BH34" i="21"/>
  <c r="BI34" i="21"/>
  <c r="BJ34" i="21"/>
  <c r="BK34" i="21"/>
  <c r="BL34" i="21"/>
  <c r="BM34" i="21"/>
  <c r="BN34" i="21"/>
  <c r="BO34" i="21"/>
  <c r="BP34" i="21"/>
  <c r="BQ34" i="21"/>
  <c r="BR34" i="21"/>
  <c r="BS34" i="21"/>
  <c r="BT34" i="21"/>
  <c r="BU34" i="21"/>
  <c r="BV34" i="21"/>
  <c r="BW34" i="21"/>
  <c r="BX34" i="21"/>
  <c r="BY34" i="21"/>
  <c r="BZ34" i="21"/>
  <c r="CA34" i="21"/>
  <c r="CB34" i="21"/>
  <c r="CC34" i="21"/>
  <c r="CD34" i="21"/>
  <c r="CE34" i="21"/>
  <c r="CF34" i="21"/>
  <c r="CG34" i="21"/>
  <c r="CH34" i="21"/>
  <c r="CI34" i="21"/>
  <c r="CJ34" i="21"/>
  <c r="CK34" i="21"/>
  <c r="CL34" i="21"/>
  <c r="CM34" i="21"/>
  <c r="CN34" i="21"/>
  <c r="CO34" i="21"/>
  <c r="CP34" i="21"/>
  <c r="CQ34" i="21"/>
  <c r="CR34" i="21"/>
  <c r="CS34" i="21"/>
  <c r="CT34" i="21"/>
  <c r="CU34" i="21"/>
  <c r="CV34" i="21"/>
  <c r="CW34" i="21"/>
  <c r="CX34" i="21"/>
  <c r="BJ54" i="23"/>
  <c r="BI22" i="23"/>
  <c r="CJ41" i="23"/>
  <c r="CI9" i="23"/>
  <c r="CW35" i="23"/>
  <c r="CV3" i="23"/>
  <c r="BT49" i="23"/>
  <c r="BS17" i="23"/>
  <c r="CY34" i="21"/>
  <c r="CN39" i="23"/>
  <c r="CM7" i="23"/>
  <c r="AZ59" i="23"/>
  <c r="AY27" i="23"/>
  <c r="CD44" i="23"/>
  <c r="CC12" i="23"/>
  <c r="BF56" i="23"/>
  <c r="BE24" i="23"/>
  <c r="AT62" i="23"/>
  <c r="AS30" i="23"/>
  <c r="CR37" i="23"/>
  <c r="CQ5" i="23"/>
  <c r="BD57" i="23"/>
  <c r="BC25" i="23"/>
  <c r="CT36" i="23"/>
  <c r="CS4" i="23"/>
  <c r="AV61" i="23"/>
  <c r="AU29" i="23"/>
  <c r="BX47" i="23"/>
  <c r="BW15" i="23"/>
  <c r="D22" i="21"/>
  <c r="E16" i="21"/>
  <c r="C40" i="21"/>
  <c r="D35" i="21"/>
  <c r="E35" i="21"/>
  <c r="F35" i="21"/>
  <c r="G35" i="21"/>
  <c r="H35" i="21"/>
  <c r="I35" i="21"/>
  <c r="J35" i="21"/>
  <c r="K35" i="21"/>
  <c r="L35" i="21"/>
  <c r="M35" i="21"/>
  <c r="N35" i="21"/>
  <c r="O35" i="21"/>
  <c r="P35" i="21"/>
  <c r="Q35" i="21"/>
  <c r="R35" i="21"/>
  <c r="S35" i="21"/>
  <c r="T35" i="21"/>
  <c r="U35" i="21"/>
  <c r="V35" i="21"/>
  <c r="W35" i="21"/>
  <c r="X35" i="21"/>
  <c r="Y35" i="21"/>
  <c r="Z35" i="21"/>
  <c r="AA35" i="21"/>
  <c r="AB35" i="21"/>
  <c r="AC35" i="21"/>
  <c r="AD35" i="21"/>
  <c r="AE35" i="21"/>
  <c r="AF35" i="21"/>
  <c r="AG35" i="21"/>
  <c r="AH35" i="21"/>
  <c r="AI35" i="21"/>
  <c r="AJ35" i="21"/>
  <c r="AK35" i="21"/>
  <c r="AL35" i="21"/>
  <c r="AM35" i="21"/>
  <c r="AN35" i="21"/>
  <c r="AO35" i="21"/>
  <c r="AP35" i="21"/>
  <c r="AQ35" i="21"/>
  <c r="AR35" i="21"/>
  <c r="AS35" i="21"/>
  <c r="AT35" i="21"/>
  <c r="AU35" i="21"/>
  <c r="AV35" i="21"/>
  <c r="AW35" i="21"/>
  <c r="AX35" i="21"/>
  <c r="AY35" i="21"/>
  <c r="AZ35" i="21"/>
  <c r="BA35" i="21"/>
  <c r="BB35" i="21"/>
  <c r="BC35" i="21"/>
  <c r="BD35" i="21"/>
  <c r="BE35" i="21"/>
  <c r="BF35" i="21"/>
  <c r="BG35" i="21"/>
  <c r="BH35" i="21"/>
  <c r="BI35" i="21"/>
  <c r="BJ35" i="21"/>
  <c r="BK35" i="21"/>
  <c r="BL35" i="21"/>
  <c r="BM35" i="21"/>
  <c r="BN35" i="21"/>
  <c r="BO35" i="21"/>
  <c r="BP35" i="21"/>
  <c r="BQ35" i="21"/>
  <c r="BR35" i="21"/>
  <c r="BS35" i="21"/>
  <c r="BT35" i="21"/>
  <c r="BU35" i="21"/>
  <c r="BV35" i="21"/>
  <c r="BW35" i="21"/>
  <c r="BX35" i="21"/>
  <c r="BY35" i="21"/>
  <c r="BZ35" i="21"/>
  <c r="CA35" i="21"/>
  <c r="CB35" i="21"/>
  <c r="CC35" i="21"/>
  <c r="CD35" i="21"/>
  <c r="CE35" i="21"/>
  <c r="CF35" i="21"/>
  <c r="CG35" i="21"/>
  <c r="CH35" i="21"/>
  <c r="CI35" i="21"/>
  <c r="CJ35" i="21"/>
  <c r="CK35" i="21"/>
  <c r="CL35" i="21"/>
  <c r="CM35" i="21"/>
  <c r="CN35" i="21"/>
  <c r="CO35" i="21"/>
  <c r="CP35" i="21"/>
  <c r="CQ35" i="21"/>
  <c r="CR35" i="21"/>
  <c r="CS35" i="21"/>
  <c r="CT35" i="21"/>
  <c r="CU35" i="21"/>
  <c r="CV35" i="21"/>
  <c r="CW35" i="21"/>
  <c r="CX35" i="21"/>
  <c r="CL40" i="23"/>
  <c r="CK8" i="23"/>
  <c r="BN52" i="23"/>
  <c r="BM20" i="23"/>
  <c r="CB45" i="23"/>
  <c r="CA13" i="23"/>
  <c r="CH42" i="23"/>
  <c r="CG10" i="23"/>
  <c r="CC45" i="23" l="1"/>
  <c r="CB13" i="23"/>
  <c r="CU36" i="23"/>
  <c r="CT4" i="23"/>
  <c r="BG56" i="23"/>
  <c r="BF24" i="23"/>
  <c r="E22" i="21"/>
  <c r="F16" i="21"/>
  <c r="BU49" i="23"/>
  <c r="BT17" i="23"/>
  <c r="BQ51" i="23"/>
  <c r="BP19" i="23"/>
  <c r="AS63" i="23"/>
  <c r="AR31" i="23"/>
  <c r="F17" i="21"/>
  <c r="BE57" i="23"/>
  <c r="BD25" i="23"/>
  <c r="CE44" i="23"/>
  <c r="CD12" i="23"/>
  <c r="CX35" i="23"/>
  <c r="CW3" i="23"/>
  <c r="C42" i="21"/>
  <c r="BB26" i="23"/>
  <c r="BC58" i="23"/>
  <c r="CY34" i="23"/>
  <c r="CX2" i="23"/>
  <c r="CA46" i="23"/>
  <c r="BZ14" i="23"/>
  <c r="CM40" i="23"/>
  <c r="CL8" i="23"/>
  <c r="BY47" i="23"/>
  <c r="BX15" i="23"/>
  <c r="CS37" i="23"/>
  <c r="CR5" i="23"/>
  <c r="BA59" i="23"/>
  <c r="AZ27" i="23"/>
  <c r="CK41" i="23"/>
  <c r="CJ9" i="23"/>
  <c r="BW48" i="23"/>
  <c r="BV16" i="23"/>
  <c r="CG43" i="23"/>
  <c r="CF11" i="23"/>
  <c r="BI55" i="23"/>
  <c r="BH23" i="23"/>
  <c r="BS50" i="23"/>
  <c r="BR18" i="23"/>
  <c r="BO52" i="23"/>
  <c r="BN20" i="23"/>
  <c r="CI42" i="23"/>
  <c r="CH10" i="23"/>
  <c r="AW61" i="23"/>
  <c r="AV29" i="23"/>
  <c r="AU62" i="23"/>
  <c r="AT30" i="23"/>
  <c r="CO39" i="23"/>
  <c r="CN7" i="23"/>
  <c r="BK54" i="23"/>
  <c r="BJ22" i="23"/>
  <c r="AY60" i="23"/>
  <c r="AX28" i="23"/>
  <c r="BM53" i="23"/>
  <c r="BL21" i="23"/>
  <c r="CQ38" i="23"/>
  <c r="CP6" i="23"/>
  <c r="AQ64" i="23"/>
  <c r="AP32" i="23"/>
  <c r="CR38" i="23" l="1"/>
  <c r="CQ6" i="23"/>
  <c r="BX48" i="23"/>
  <c r="BW16" i="23"/>
  <c r="BZ47" i="23"/>
  <c r="BY15" i="23"/>
  <c r="G17" i="21"/>
  <c r="F22" i="21"/>
  <c r="G16" i="21"/>
  <c r="BT50" i="23"/>
  <c r="BS18" i="23"/>
  <c r="CN40" i="23"/>
  <c r="CM8" i="23"/>
  <c r="CY35" i="23"/>
  <c r="CY3" i="23" s="1"/>
  <c r="CX3" i="23"/>
  <c r="D20" i="21"/>
  <c r="D23" i="21" s="1"/>
  <c r="AT63" i="23"/>
  <c r="AS31" i="23"/>
  <c r="BH56" i="23"/>
  <c r="BG24" i="23"/>
  <c r="AZ60" i="23"/>
  <c r="AY28" i="23"/>
  <c r="AX61" i="23"/>
  <c r="AW29" i="23"/>
  <c r="BJ55" i="23"/>
  <c r="BI23" i="23"/>
  <c r="BB59" i="23"/>
  <c r="BA27" i="23"/>
  <c r="CB46" i="23"/>
  <c r="CA14" i="23"/>
  <c r="CL41" i="23"/>
  <c r="CK9" i="23"/>
  <c r="CF44" i="23"/>
  <c r="CE12" i="23"/>
  <c r="BR51" i="23"/>
  <c r="BQ19" i="23"/>
  <c r="CV36" i="23"/>
  <c r="CU4" i="23"/>
  <c r="CP39" i="23"/>
  <c r="CO7" i="23"/>
  <c r="AV62" i="23"/>
  <c r="AU30" i="23"/>
  <c r="AR64" i="23"/>
  <c r="AQ32" i="23"/>
  <c r="BL54" i="23"/>
  <c r="BK22" i="23"/>
  <c r="CJ42" i="23"/>
  <c r="CI10" i="23"/>
  <c r="CH43" i="23"/>
  <c r="CG11" i="23"/>
  <c r="CT37" i="23"/>
  <c r="CS5" i="23"/>
  <c r="CY2" i="23"/>
  <c r="C20" i="21"/>
  <c r="C23" i="21" s="1"/>
  <c r="BP52" i="23"/>
  <c r="BO20" i="23"/>
  <c r="BN53" i="23"/>
  <c r="BM21" i="23"/>
  <c r="BD58" i="23"/>
  <c r="BC26" i="23"/>
  <c r="BF57" i="23"/>
  <c r="BE25" i="23"/>
  <c r="BV49" i="23"/>
  <c r="BU17" i="23"/>
  <c r="CD45" i="23"/>
  <c r="CC13" i="23"/>
  <c r="BW49" i="23" l="1"/>
  <c r="BV17" i="23"/>
  <c r="BQ52" i="23"/>
  <c r="BP20" i="23"/>
  <c r="CK42" i="23"/>
  <c r="CJ10" i="23"/>
  <c r="CQ39" i="23"/>
  <c r="CP7" i="23"/>
  <c r="CM41" i="23"/>
  <c r="CL9" i="23"/>
  <c r="AY61" i="23"/>
  <c r="AX29" i="23"/>
  <c r="H17" i="21"/>
  <c r="CW36" i="23"/>
  <c r="CV4" i="23"/>
  <c r="CC46" i="23"/>
  <c r="CB14" i="23"/>
  <c r="BA60" i="23"/>
  <c r="AZ28" i="23"/>
  <c r="CO40" i="23"/>
  <c r="CN8" i="23"/>
  <c r="CA47" i="23"/>
  <c r="BZ15" i="23"/>
  <c r="BE58" i="23"/>
  <c r="BD26" i="23"/>
  <c r="CU37" i="23"/>
  <c r="CT5" i="23"/>
  <c r="AS64" i="23"/>
  <c r="AR32" i="23"/>
  <c r="BS51" i="23"/>
  <c r="BR19" i="23"/>
  <c r="BC59" i="23"/>
  <c r="BB27" i="23"/>
  <c r="BI56" i="23"/>
  <c r="BH24" i="23"/>
  <c r="BG57" i="23"/>
  <c r="BF25" i="23"/>
  <c r="BU50" i="23"/>
  <c r="BT18" i="23"/>
  <c r="BY48" i="23"/>
  <c r="BX16" i="23"/>
  <c r="BM54" i="23"/>
  <c r="BL22" i="23"/>
  <c r="CE45" i="23"/>
  <c r="CD13" i="23"/>
  <c r="BO53" i="23"/>
  <c r="BN21" i="23"/>
  <c r="CI43" i="23"/>
  <c r="CH11" i="23"/>
  <c r="AW62" i="23"/>
  <c r="AV30" i="23"/>
  <c r="CG44" i="23"/>
  <c r="CF12" i="23"/>
  <c r="BK55" i="23"/>
  <c r="BJ23" i="23"/>
  <c r="AU63" i="23"/>
  <c r="AT31" i="23"/>
  <c r="G22" i="21"/>
  <c r="H16" i="21"/>
  <c r="CS38" i="23"/>
  <c r="CR6" i="23"/>
  <c r="BP53" i="23" l="1"/>
  <c r="BO21" i="23"/>
  <c r="BT51" i="23"/>
  <c r="BS19" i="23"/>
  <c r="CB47" i="23"/>
  <c r="CA15" i="23"/>
  <c r="CX36" i="23"/>
  <c r="CW4" i="23"/>
  <c r="E20" i="21"/>
  <c r="E23" i="21" s="1"/>
  <c r="CR39" i="23"/>
  <c r="CQ7" i="23"/>
  <c r="I17" i="21"/>
  <c r="BV50" i="23"/>
  <c r="BU18" i="23"/>
  <c r="BH57" i="23"/>
  <c r="BG25" i="23"/>
  <c r="AT64" i="23"/>
  <c r="AS32" i="23"/>
  <c r="CP40" i="23"/>
  <c r="CO8" i="23"/>
  <c r="CL42" i="23"/>
  <c r="CK10" i="23"/>
  <c r="I16" i="21"/>
  <c r="H22" i="21"/>
  <c r="BL55" i="23"/>
  <c r="BK23" i="23"/>
  <c r="CF45" i="23"/>
  <c r="CE13" i="23"/>
  <c r="AX62" i="23"/>
  <c r="AW30" i="23"/>
  <c r="BN54" i="23"/>
  <c r="BM22" i="23"/>
  <c r="BJ56" i="23"/>
  <c r="BI24" i="23"/>
  <c r="CV37" i="23"/>
  <c r="CU5" i="23"/>
  <c r="BB60" i="23"/>
  <c r="BA28" i="23"/>
  <c r="AZ61" i="23"/>
  <c r="AY29" i="23"/>
  <c r="BR52" i="23"/>
  <c r="BQ20" i="23"/>
  <c r="CT38" i="23"/>
  <c r="CS6" i="23"/>
  <c r="CH44" i="23"/>
  <c r="CG12" i="23"/>
  <c r="AV63" i="23"/>
  <c r="AU31" i="23"/>
  <c r="CJ43" i="23"/>
  <c r="CI11" i="23"/>
  <c r="BZ48" i="23"/>
  <c r="BY16" i="23"/>
  <c r="BD59" i="23"/>
  <c r="BC27" i="23"/>
  <c r="BF58" i="23"/>
  <c r="BE26" i="23"/>
  <c r="CD46" i="23"/>
  <c r="CC14" i="23"/>
  <c r="CN41" i="23"/>
  <c r="CM9" i="23"/>
  <c r="BX49" i="23"/>
  <c r="BW17" i="23"/>
  <c r="BG58" i="23" l="1"/>
  <c r="BF26" i="23"/>
  <c r="AW63" i="23"/>
  <c r="AV31" i="23"/>
  <c r="BA61" i="23"/>
  <c r="AZ29" i="23"/>
  <c r="BO54" i="23"/>
  <c r="BN22" i="23"/>
  <c r="J16" i="21"/>
  <c r="I22" i="21"/>
  <c r="BI57" i="23"/>
  <c r="BH25" i="23"/>
  <c r="CY36" i="23"/>
  <c r="CY4" i="23" s="1"/>
  <c r="CX4" i="23"/>
  <c r="BC60" i="23"/>
  <c r="BB28" i="23"/>
  <c r="AY62" i="23"/>
  <c r="AX30" i="23"/>
  <c r="CM42" i="23"/>
  <c r="CL10" i="23"/>
  <c r="BW50" i="23"/>
  <c r="BV18" i="23"/>
  <c r="J17" i="21"/>
  <c r="CC47" i="23"/>
  <c r="CB15" i="23"/>
  <c r="BY49" i="23"/>
  <c r="BX17" i="23"/>
  <c r="CA48" i="23"/>
  <c r="BZ16" i="23"/>
  <c r="CU38" i="23"/>
  <c r="CT6" i="23"/>
  <c r="CW37" i="23"/>
  <c r="CV5" i="23"/>
  <c r="F20" i="21"/>
  <c r="F23" i="21" s="1"/>
  <c r="CG45" i="23"/>
  <c r="CF13" i="23"/>
  <c r="CQ40" i="23"/>
  <c r="CP8" i="23"/>
  <c r="CI44" i="23"/>
  <c r="CH12" i="23"/>
  <c r="BU51" i="23"/>
  <c r="BT19" i="23"/>
  <c r="BE59" i="23"/>
  <c r="BD27" i="23"/>
  <c r="CO41" i="23"/>
  <c r="CN9" i="23"/>
  <c r="CE46" i="23"/>
  <c r="CD14" i="23"/>
  <c r="CK43" i="23"/>
  <c r="CJ11" i="23"/>
  <c r="BS52" i="23"/>
  <c r="BR20" i="23"/>
  <c r="BK56" i="23"/>
  <c r="BJ24" i="23"/>
  <c r="BM55" i="23"/>
  <c r="BL23" i="23"/>
  <c r="AU64" i="23"/>
  <c r="AT32" i="23"/>
  <c r="CS39" i="23"/>
  <c r="CR7" i="23"/>
  <c r="BQ53" i="23"/>
  <c r="BP21" i="23"/>
  <c r="BL56" i="23" l="1"/>
  <c r="BK24" i="23"/>
  <c r="BN55" i="23"/>
  <c r="BM23" i="23"/>
  <c r="CF46" i="23"/>
  <c r="CE14" i="23"/>
  <c r="CJ44" i="23"/>
  <c r="CI12" i="23"/>
  <c r="K17" i="21"/>
  <c r="CV38" i="23"/>
  <c r="CU6" i="23"/>
  <c r="G20" i="21"/>
  <c r="G23" i="21" s="1"/>
  <c r="BD60" i="23"/>
  <c r="BC28" i="23"/>
  <c r="BP54" i="23"/>
  <c r="BO22" i="23"/>
  <c r="BB61" i="23"/>
  <c r="BA29" i="23"/>
  <c r="CP41" i="23"/>
  <c r="CO9" i="23"/>
  <c r="BX50" i="23"/>
  <c r="BW18" i="23"/>
  <c r="CT39" i="23"/>
  <c r="CS7" i="23"/>
  <c r="BT52" i="23"/>
  <c r="BS20" i="23"/>
  <c r="BF59" i="23"/>
  <c r="BE27" i="23"/>
  <c r="CH45" i="23"/>
  <c r="CG13" i="23"/>
  <c r="BZ49" i="23"/>
  <c r="BY17" i="23"/>
  <c r="CN42" i="23"/>
  <c r="CM10" i="23"/>
  <c r="BJ57" i="23"/>
  <c r="BI25" i="23"/>
  <c r="AX63" i="23"/>
  <c r="AW31" i="23"/>
  <c r="CR40" i="23"/>
  <c r="CQ8" i="23"/>
  <c r="CB48" i="23"/>
  <c r="CA16" i="23"/>
  <c r="AV64" i="23"/>
  <c r="AU32" i="23"/>
  <c r="CL43" i="23"/>
  <c r="CK11" i="23"/>
  <c r="BV51" i="23"/>
  <c r="BU19" i="23"/>
  <c r="BR53" i="23"/>
  <c r="BQ21" i="23"/>
  <c r="CX37" i="23"/>
  <c r="CW5" i="23"/>
  <c r="CD47" i="23"/>
  <c r="CC15" i="23"/>
  <c r="AZ62" i="23"/>
  <c r="AY30" i="23"/>
  <c r="J22" i="21"/>
  <c r="K16" i="21"/>
  <c r="BH58" i="23"/>
  <c r="BG26" i="23"/>
  <c r="BA62" i="23" l="1"/>
  <c r="AZ30" i="23"/>
  <c r="BW51" i="23"/>
  <c r="BV19" i="23"/>
  <c r="CS40" i="23"/>
  <c r="CR8" i="23"/>
  <c r="CA49" i="23"/>
  <c r="BZ17" i="23"/>
  <c r="CU39" i="23"/>
  <c r="CT7" i="23"/>
  <c r="H20" i="21"/>
  <c r="H23" i="21" s="1"/>
  <c r="BQ54" i="23"/>
  <c r="BP22" i="23"/>
  <c r="CK44" i="23"/>
  <c r="CJ12" i="23"/>
  <c r="CE47" i="23"/>
  <c r="CD15" i="23"/>
  <c r="CM43" i="23"/>
  <c r="CL11" i="23"/>
  <c r="AY63" i="23"/>
  <c r="AX31" i="23"/>
  <c r="CI45" i="23"/>
  <c r="CH13" i="23"/>
  <c r="BY50" i="23"/>
  <c r="BX18" i="23"/>
  <c r="BE60" i="23"/>
  <c r="BD28" i="23"/>
  <c r="CG46" i="23"/>
  <c r="CF14" i="23"/>
  <c r="CY37" i="23"/>
  <c r="CY5" i="23" s="1"/>
  <c r="CX5" i="23"/>
  <c r="AW64" i="23"/>
  <c r="AV32" i="23"/>
  <c r="BK57" i="23"/>
  <c r="BJ25" i="23"/>
  <c r="BG59" i="23"/>
  <c r="BF27" i="23"/>
  <c r="CQ41" i="23"/>
  <c r="CP9" i="23"/>
  <c r="CW38" i="23"/>
  <c r="CV6" i="23"/>
  <c r="BO55" i="23"/>
  <c r="BN23" i="23"/>
  <c r="BI58" i="23"/>
  <c r="BH26" i="23"/>
  <c r="K22" i="21"/>
  <c r="L16" i="21"/>
  <c r="BS53" i="23"/>
  <c r="BR21" i="23"/>
  <c r="CC48" i="23"/>
  <c r="CB16" i="23"/>
  <c r="CO42" i="23"/>
  <c r="CN10" i="23"/>
  <c r="BU52" i="23"/>
  <c r="BT20" i="23"/>
  <c r="BC61" i="23"/>
  <c r="BB29" i="23"/>
  <c r="L17" i="21"/>
  <c r="BM56" i="23"/>
  <c r="BL24" i="23"/>
  <c r="CX38" i="23" l="1"/>
  <c r="CW6" i="23"/>
  <c r="AX64" i="23"/>
  <c r="AW32" i="23"/>
  <c r="BZ50" i="23"/>
  <c r="BY18" i="23"/>
  <c r="CF47" i="23"/>
  <c r="CE15" i="23"/>
  <c r="CB49" i="23"/>
  <c r="CA17" i="23"/>
  <c r="CJ45" i="23"/>
  <c r="CI13" i="23"/>
  <c r="CL44" i="23"/>
  <c r="CK12" i="23"/>
  <c r="CT40" i="23"/>
  <c r="CS8" i="23"/>
  <c r="I20" i="21"/>
  <c r="I23" i="21" s="1"/>
  <c r="BD61" i="23"/>
  <c r="BC29" i="23"/>
  <c r="L22" i="21"/>
  <c r="M16" i="21"/>
  <c r="BV52" i="23"/>
  <c r="BU20" i="23"/>
  <c r="CR41" i="23"/>
  <c r="CQ9" i="23"/>
  <c r="BN56" i="23"/>
  <c r="BM24" i="23"/>
  <c r="CP42" i="23"/>
  <c r="CO10" i="23"/>
  <c r="BJ58" i="23"/>
  <c r="BI26" i="23"/>
  <c r="BH59" i="23"/>
  <c r="BG27" i="23"/>
  <c r="CH46" i="23"/>
  <c r="CG14" i="23"/>
  <c r="AZ63" i="23"/>
  <c r="AY31" i="23"/>
  <c r="BR54" i="23"/>
  <c r="BQ22" i="23"/>
  <c r="BX51" i="23"/>
  <c r="BW19" i="23"/>
  <c r="M17" i="21"/>
  <c r="CD48" i="23"/>
  <c r="CC16" i="23"/>
  <c r="BP55" i="23"/>
  <c r="BO23" i="23"/>
  <c r="BL57" i="23"/>
  <c r="BK25" i="23"/>
  <c r="BF60" i="23"/>
  <c r="BE28" i="23"/>
  <c r="CN43" i="23"/>
  <c r="CM11" i="23"/>
  <c r="BT53" i="23"/>
  <c r="BS21" i="23"/>
  <c r="CV39" i="23"/>
  <c r="CU7" i="23"/>
  <c r="BB62" i="23"/>
  <c r="BA30" i="23"/>
  <c r="CW39" i="23" l="1"/>
  <c r="CV7" i="23"/>
  <c r="BM57" i="23"/>
  <c r="BL25" i="23"/>
  <c r="BY51" i="23"/>
  <c r="BX19" i="23"/>
  <c r="BI59" i="23"/>
  <c r="BH27" i="23"/>
  <c r="CS41" i="23"/>
  <c r="CR9" i="23"/>
  <c r="J20" i="21"/>
  <c r="J23" i="21" s="1"/>
  <c r="CU40" i="23"/>
  <c r="CT8" i="23"/>
  <c r="CG47" i="23"/>
  <c r="CF15" i="23"/>
  <c r="BS54" i="23"/>
  <c r="BR22" i="23"/>
  <c r="BK58" i="23"/>
  <c r="BJ26" i="23"/>
  <c r="BW52" i="23"/>
  <c r="BV20" i="23"/>
  <c r="M22" i="21"/>
  <c r="N16" i="21"/>
  <c r="CM44" i="23"/>
  <c r="CL12" i="23"/>
  <c r="CA50" i="23"/>
  <c r="BZ18" i="23"/>
  <c r="BQ55" i="23"/>
  <c r="BP23" i="23"/>
  <c r="CO43" i="23"/>
  <c r="CN11" i="23"/>
  <c r="CE48" i="23"/>
  <c r="CD16" i="23"/>
  <c r="BA63" i="23"/>
  <c r="AZ31" i="23"/>
  <c r="CQ42" i="23"/>
  <c r="CP10" i="23"/>
  <c r="CK45" i="23"/>
  <c r="CJ13" i="23"/>
  <c r="AY64" i="23"/>
  <c r="AX32" i="23"/>
  <c r="BU53" i="23"/>
  <c r="BT21" i="23"/>
  <c r="BC62" i="23"/>
  <c r="BB30" i="23"/>
  <c r="BG60" i="23"/>
  <c r="BF28" i="23"/>
  <c r="N17" i="21"/>
  <c r="CI46" i="23"/>
  <c r="CH14" i="23"/>
  <c r="BO56" i="23"/>
  <c r="BN24" i="23"/>
  <c r="BE61" i="23"/>
  <c r="BD29" i="23"/>
  <c r="CC49" i="23"/>
  <c r="CB17" i="23"/>
  <c r="CY38" i="23"/>
  <c r="CY6" i="23" s="1"/>
  <c r="CX6" i="23"/>
  <c r="CD49" i="23" l="1"/>
  <c r="CC17" i="23"/>
  <c r="AZ64" i="23"/>
  <c r="AY32" i="23"/>
  <c r="CF48" i="23"/>
  <c r="CE16" i="23"/>
  <c r="CN44" i="23"/>
  <c r="CM12" i="23"/>
  <c r="BT54" i="23"/>
  <c r="BS22" i="23"/>
  <c r="N22" i="21"/>
  <c r="O16" i="21"/>
  <c r="BJ59" i="23"/>
  <c r="BI27" i="23"/>
  <c r="BF61" i="23"/>
  <c r="BE29" i="23"/>
  <c r="BH60" i="23"/>
  <c r="BG28" i="23"/>
  <c r="CL45" i="23"/>
  <c r="CK13" i="23"/>
  <c r="CP43" i="23"/>
  <c r="CO11" i="23"/>
  <c r="CH47" i="23"/>
  <c r="CG15" i="23"/>
  <c r="BZ51" i="23"/>
  <c r="BY19" i="23"/>
  <c r="BP56" i="23"/>
  <c r="BO24" i="23"/>
  <c r="BD62" i="23"/>
  <c r="BC30" i="23"/>
  <c r="CR42" i="23"/>
  <c r="CQ10" i="23"/>
  <c r="K20" i="21"/>
  <c r="K23" i="21" s="1"/>
  <c r="BR55" i="23"/>
  <c r="BQ23" i="23"/>
  <c r="BX52" i="23"/>
  <c r="BW20" i="23"/>
  <c r="CV40" i="23"/>
  <c r="CU8" i="23"/>
  <c r="BN57" i="23"/>
  <c r="BM25" i="23"/>
  <c r="CJ46" i="23"/>
  <c r="CI14" i="23"/>
  <c r="BV53" i="23"/>
  <c r="BU21" i="23"/>
  <c r="BB63" i="23"/>
  <c r="BA31" i="23"/>
  <c r="CB50" i="23"/>
  <c r="CA18" i="23"/>
  <c r="BL58" i="23"/>
  <c r="BK26" i="23"/>
  <c r="O17" i="21"/>
  <c r="CT41" i="23"/>
  <c r="CS9" i="23"/>
  <c r="CX39" i="23"/>
  <c r="CW7" i="23"/>
  <c r="CY39" i="23" l="1"/>
  <c r="CY7" i="23" s="1"/>
  <c r="CX7" i="23"/>
  <c r="CC50" i="23"/>
  <c r="CB18" i="23"/>
  <c r="BO57" i="23"/>
  <c r="BN25" i="23"/>
  <c r="CS42" i="23"/>
  <c r="CR10" i="23"/>
  <c r="CI47" i="23"/>
  <c r="CH15" i="23"/>
  <c r="BG61" i="23"/>
  <c r="BF29" i="23"/>
  <c r="CO44" i="23"/>
  <c r="CN12" i="23"/>
  <c r="CU41" i="23"/>
  <c r="CT9" i="23"/>
  <c r="BE62" i="23"/>
  <c r="BD30" i="23"/>
  <c r="CQ43" i="23"/>
  <c r="CP11" i="23"/>
  <c r="L20" i="21"/>
  <c r="L23" i="21" s="1"/>
  <c r="BK59" i="23"/>
  <c r="BJ27" i="23"/>
  <c r="CG48" i="23"/>
  <c r="CF16" i="23"/>
  <c r="BY52" i="23"/>
  <c r="BX20" i="23"/>
  <c r="P16" i="21"/>
  <c r="O22" i="21"/>
  <c r="CW40" i="23"/>
  <c r="CV8" i="23"/>
  <c r="P17" i="21"/>
  <c r="BQ56" i="23"/>
  <c r="BP24" i="23"/>
  <c r="CM45" i="23"/>
  <c r="CL13" i="23"/>
  <c r="BA64" i="23"/>
  <c r="AZ32" i="23"/>
  <c r="BC63" i="23"/>
  <c r="BB31" i="23"/>
  <c r="BW53" i="23"/>
  <c r="BV21" i="23"/>
  <c r="BM58" i="23"/>
  <c r="BL26" i="23"/>
  <c r="CK46" i="23"/>
  <c r="CJ14" i="23"/>
  <c r="BS55" i="23"/>
  <c r="BR23" i="23"/>
  <c r="CA51" i="23"/>
  <c r="BZ19" i="23"/>
  <c r="BI60" i="23"/>
  <c r="BH28" i="23"/>
  <c r="BU54" i="23"/>
  <c r="BT22" i="23"/>
  <c r="CE49" i="23"/>
  <c r="CD17" i="23"/>
  <c r="BT55" i="23" l="1"/>
  <c r="BS23" i="23"/>
  <c r="CH48" i="23"/>
  <c r="CG16" i="23"/>
  <c r="CV41" i="23"/>
  <c r="CU9" i="23"/>
  <c r="CT42" i="23"/>
  <c r="CS10" i="23"/>
  <c r="CF49" i="23"/>
  <c r="CE17" i="23"/>
  <c r="CX40" i="23"/>
  <c r="CW8" i="23"/>
  <c r="BL59" i="23"/>
  <c r="BK27" i="23"/>
  <c r="CP44" i="23"/>
  <c r="CO12" i="23"/>
  <c r="M20" i="21"/>
  <c r="M23" i="21" s="1"/>
  <c r="BP57" i="23"/>
  <c r="BO25" i="23"/>
  <c r="BV54" i="23"/>
  <c r="BU22" i="23"/>
  <c r="BJ60" i="23"/>
  <c r="BI28" i="23"/>
  <c r="BN58" i="23"/>
  <c r="BM26" i="23"/>
  <c r="CN45" i="23"/>
  <c r="CM13" i="23"/>
  <c r="Q16" i="21"/>
  <c r="P22" i="21"/>
  <c r="BB64" i="23"/>
  <c r="BA32" i="23"/>
  <c r="CR43" i="23"/>
  <c r="CQ11" i="23"/>
  <c r="BH61" i="23"/>
  <c r="BG29" i="23"/>
  <c r="CD50" i="23"/>
  <c r="CC18" i="23"/>
  <c r="BD63" i="23"/>
  <c r="BC31" i="23"/>
  <c r="CL46" i="23"/>
  <c r="CK14" i="23"/>
  <c r="CB51" i="23"/>
  <c r="CA19" i="23"/>
  <c r="BX53" i="23"/>
  <c r="BW21" i="23"/>
  <c r="BR56" i="23"/>
  <c r="BQ24" i="23"/>
  <c r="BZ52" i="23"/>
  <c r="BY20" i="23"/>
  <c r="Q17" i="21"/>
  <c r="BF62" i="23"/>
  <c r="BE30" i="23"/>
  <c r="CJ47" i="23"/>
  <c r="CI15" i="23"/>
  <c r="CS43" i="23" l="1"/>
  <c r="CR11" i="23"/>
  <c r="BO58" i="23"/>
  <c r="BN26" i="23"/>
  <c r="CQ44" i="23"/>
  <c r="CP12" i="23"/>
  <c r="CU42" i="23"/>
  <c r="CT10" i="23"/>
  <c r="CM46" i="23"/>
  <c r="CL14" i="23"/>
  <c r="CK47" i="23"/>
  <c r="CJ15" i="23"/>
  <c r="BK60" i="23"/>
  <c r="BJ28" i="23"/>
  <c r="BM59" i="23"/>
  <c r="BL27" i="23"/>
  <c r="CW41" i="23"/>
  <c r="CV9" i="23"/>
  <c r="BC64" i="23"/>
  <c r="BB32" i="23"/>
  <c r="BY53" i="23"/>
  <c r="BX21" i="23"/>
  <c r="CE50" i="23"/>
  <c r="CD18" i="23"/>
  <c r="R16" i="21"/>
  <c r="Q22" i="21"/>
  <c r="BW54" i="23"/>
  <c r="BV22" i="23"/>
  <c r="BS56" i="23"/>
  <c r="BR24" i="23"/>
  <c r="CY40" i="23"/>
  <c r="CY8" i="23" s="1"/>
  <c r="CX8" i="23"/>
  <c r="CI48" i="23"/>
  <c r="CH16" i="23"/>
  <c r="CA52" i="23"/>
  <c r="BZ20" i="23"/>
  <c r="BE63" i="23"/>
  <c r="BD31" i="23"/>
  <c r="BG62" i="23"/>
  <c r="BF30" i="23"/>
  <c r="R17" i="21"/>
  <c r="CC51" i="23"/>
  <c r="CB19" i="23"/>
  <c r="BI61" i="23"/>
  <c r="BH29" i="23"/>
  <c r="CO45" i="23"/>
  <c r="CN13" i="23"/>
  <c r="N20" i="21"/>
  <c r="N23" i="21" s="1"/>
  <c r="BQ57" i="23"/>
  <c r="BP25" i="23"/>
  <c r="CG49" i="23"/>
  <c r="CF17" i="23"/>
  <c r="BU55" i="23"/>
  <c r="BT23" i="23"/>
  <c r="CF50" i="23" l="1"/>
  <c r="CE18" i="23"/>
  <c r="BN59" i="23"/>
  <c r="BM27" i="23"/>
  <c r="CV42" i="23"/>
  <c r="CU10" i="23"/>
  <c r="BT56" i="23"/>
  <c r="BS24" i="23"/>
  <c r="CR44" i="23"/>
  <c r="CQ12" i="23"/>
  <c r="CP45" i="23"/>
  <c r="CO13" i="23"/>
  <c r="BJ61" i="23"/>
  <c r="BI29" i="23"/>
  <c r="BZ53" i="23"/>
  <c r="BY21" i="23"/>
  <c r="BV55" i="23"/>
  <c r="BU23" i="23"/>
  <c r="BF63" i="23"/>
  <c r="BE31" i="23"/>
  <c r="BL60" i="23"/>
  <c r="BK28" i="23"/>
  <c r="CH49" i="23"/>
  <c r="CG17" i="23"/>
  <c r="CD51" i="23"/>
  <c r="CC19" i="23"/>
  <c r="CB52" i="23"/>
  <c r="CA20" i="23"/>
  <c r="BX54" i="23"/>
  <c r="BW22" i="23"/>
  <c r="BD64" i="23"/>
  <c r="BC32" i="23"/>
  <c r="CL47" i="23"/>
  <c r="CK15" i="23"/>
  <c r="BP58" i="23"/>
  <c r="BO26" i="23"/>
  <c r="BH62" i="23"/>
  <c r="BG30" i="23"/>
  <c r="BR57" i="23"/>
  <c r="BQ25" i="23"/>
  <c r="S17" i="21"/>
  <c r="CJ48" i="23"/>
  <c r="CI16" i="23"/>
  <c r="R22" i="21"/>
  <c r="S16" i="21"/>
  <c r="CX41" i="23"/>
  <c r="CW9" i="23"/>
  <c r="CN46" i="23"/>
  <c r="CM14" i="23"/>
  <c r="O20" i="21"/>
  <c r="O23" i="21" s="1"/>
  <c r="CT43" i="23"/>
  <c r="CS11" i="23"/>
  <c r="CY41" i="23" l="1"/>
  <c r="CY9" i="23" s="1"/>
  <c r="CX9" i="23"/>
  <c r="BS57" i="23"/>
  <c r="BR25" i="23"/>
  <c r="BE64" i="23"/>
  <c r="BD32" i="23"/>
  <c r="CI49" i="23"/>
  <c r="CH17" i="23"/>
  <c r="CA53" i="23"/>
  <c r="BZ21" i="23"/>
  <c r="BT24" i="23"/>
  <c r="BU56" i="23"/>
  <c r="S22" i="21"/>
  <c r="T16" i="21"/>
  <c r="BI62" i="23"/>
  <c r="BH30" i="23"/>
  <c r="BM60" i="23"/>
  <c r="BL28" i="23"/>
  <c r="BK61" i="23"/>
  <c r="BJ29" i="23"/>
  <c r="CW42" i="23"/>
  <c r="CV10" i="23"/>
  <c r="CU43" i="23"/>
  <c r="CT11" i="23"/>
  <c r="BQ58" i="23"/>
  <c r="BP26" i="23"/>
  <c r="CC52" i="23"/>
  <c r="CB20" i="23"/>
  <c r="BG63" i="23"/>
  <c r="BF31" i="23"/>
  <c r="CQ45" i="23"/>
  <c r="CP13" i="23"/>
  <c r="BO59" i="23"/>
  <c r="BN27" i="23"/>
  <c r="BY54" i="23"/>
  <c r="BX22" i="23"/>
  <c r="CK48" i="23"/>
  <c r="CJ16" i="23"/>
  <c r="CO46" i="23"/>
  <c r="CN14" i="23"/>
  <c r="T17" i="21"/>
  <c r="CM47" i="23"/>
  <c r="CL15" i="23"/>
  <c r="P20" i="21"/>
  <c r="P23" i="21" s="1"/>
  <c r="CE51" i="23"/>
  <c r="CD19" i="23"/>
  <c r="BW55" i="23"/>
  <c r="BV23" i="23"/>
  <c r="CS44" i="23"/>
  <c r="CR12" i="23"/>
  <c r="CG50" i="23"/>
  <c r="CF18" i="23"/>
  <c r="CR45" i="23" l="1"/>
  <c r="CQ13" i="23"/>
  <c r="CV43" i="23"/>
  <c r="CU11" i="23"/>
  <c r="BJ62" i="23"/>
  <c r="BI30" i="23"/>
  <c r="CJ49" i="23"/>
  <c r="CI17" i="23"/>
  <c r="CF51" i="23"/>
  <c r="CE19" i="23"/>
  <c r="T22" i="21"/>
  <c r="U16" i="21"/>
  <c r="CX42" i="23"/>
  <c r="CW10" i="23"/>
  <c r="BF64" i="23"/>
  <c r="BE32" i="23"/>
  <c r="CH50" i="23"/>
  <c r="CG18" i="23"/>
  <c r="BV56" i="23"/>
  <c r="BU24" i="23"/>
  <c r="CP46" i="23"/>
  <c r="CO14" i="23"/>
  <c r="BH63" i="23"/>
  <c r="BG31" i="23"/>
  <c r="CN47" i="23"/>
  <c r="CM15" i="23"/>
  <c r="BZ54" i="23"/>
  <c r="BY22" i="23"/>
  <c r="CD52" i="23"/>
  <c r="CC20" i="23"/>
  <c r="BL61" i="23"/>
  <c r="BK29" i="23"/>
  <c r="BT57" i="23"/>
  <c r="BS25" i="23"/>
  <c r="BX55" i="23"/>
  <c r="BW23" i="23"/>
  <c r="CT44" i="23"/>
  <c r="CS12" i="23"/>
  <c r="CL48" i="23"/>
  <c r="CK16" i="23"/>
  <c r="Q20" i="21"/>
  <c r="Q23" i="21" s="1"/>
  <c r="U17" i="21"/>
  <c r="BP59" i="23"/>
  <c r="BO27" i="23"/>
  <c r="BR58" i="23"/>
  <c r="BQ26" i="23"/>
  <c r="BN60" i="23"/>
  <c r="BM28" i="23"/>
  <c r="CA21" i="23"/>
  <c r="CB53" i="23"/>
  <c r="BO60" i="23" l="1"/>
  <c r="BN28" i="23"/>
  <c r="CM48" i="23"/>
  <c r="CL16" i="23"/>
  <c r="BM61" i="23"/>
  <c r="BL29" i="23"/>
  <c r="BI63" i="23"/>
  <c r="BH31" i="23"/>
  <c r="BG64" i="23"/>
  <c r="BF32" i="23"/>
  <c r="CK49" i="23"/>
  <c r="CJ17" i="23"/>
  <c r="R20" i="21"/>
  <c r="R23" i="21" s="1"/>
  <c r="BS58" i="23"/>
  <c r="BR26" i="23"/>
  <c r="CQ46" i="23"/>
  <c r="CP14" i="23"/>
  <c r="CY42" i="23"/>
  <c r="CY10" i="23" s="1"/>
  <c r="CX10" i="23"/>
  <c r="BK62" i="23"/>
  <c r="BJ30" i="23"/>
  <c r="CU44" i="23"/>
  <c r="CT12" i="23"/>
  <c r="BQ59" i="23"/>
  <c r="BP27" i="23"/>
  <c r="U22" i="21"/>
  <c r="V16" i="21"/>
  <c r="CC53" i="23"/>
  <c r="CB21" i="23"/>
  <c r="BY55" i="23"/>
  <c r="BX23" i="23"/>
  <c r="CA54" i="23"/>
  <c r="BZ22" i="23"/>
  <c r="BW56" i="23"/>
  <c r="BV24" i="23"/>
  <c r="CW43" i="23"/>
  <c r="CV11" i="23"/>
  <c r="CE52" i="23"/>
  <c r="CD20" i="23"/>
  <c r="V17" i="21"/>
  <c r="BU57" i="23"/>
  <c r="BT25" i="23"/>
  <c r="CO47" i="23"/>
  <c r="CN15" i="23"/>
  <c r="CI50" i="23"/>
  <c r="CH18" i="23"/>
  <c r="CG51" i="23"/>
  <c r="CF19" i="23"/>
  <c r="CS45" i="23"/>
  <c r="CR13" i="23"/>
  <c r="CB54" i="23" l="1"/>
  <c r="CA22" i="23"/>
  <c r="BR59" i="23"/>
  <c r="BQ27" i="23"/>
  <c r="CR46" i="23"/>
  <c r="CQ14" i="23"/>
  <c r="BJ63" i="23"/>
  <c r="BI31" i="23"/>
  <c r="CJ50" i="23"/>
  <c r="CI18" i="23"/>
  <c r="S20" i="21"/>
  <c r="S23" i="21" s="1"/>
  <c r="CF52" i="23"/>
  <c r="CE20" i="23"/>
  <c r="BZ55" i="23"/>
  <c r="BY23" i="23"/>
  <c r="CV44" i="23"/>
  <c r="CU12" i="23"/>
  <c r="BT58" i="23"/>
  <c r="BS26" i="23"/>
  <c r="BN61" i="23"/>
  <c r="BM29" i="23"/>
  <c r="CX43" i="23"/>
  <c r="CW11" i="23"/>
  <c r="CD53" i="23"/>
  <c r="CC21" i="23"/>
  <c r="BL62" i="23"/>
  <c r="BK30" i="23"/>
  <c r="CH51" i="23"/>
  <c r="CG19" i="23"/>
  <c r="CL49" i="23"/>
  <c r="CK17" i="23"/>
  <c r="CN48" i="23"/>
  <c r="CM16" i="23"/>
  <c r="CT45" i="23"/>
  <c r="CS13" i="23"/>
  <c r="CP47" i="23"/>
  <c r="CO15" i="23"/>
  <c r="V22" i="21"/>
  <c r="W16" i="21"/>
  <c r="BV57" i="23"/>
  <c r="BU25" i="23"/>
  <c r="BX56" i="23"/>
  <c r="BW24" i="23"/>
  <c r="W17" i="21"/>
  <c r="BH64" i="23"/>
  <c r="BG32" i="23"/>
  <c r="BP60" i="23"/>
  <c r="BO28" i="23"/>
  <c r="CO48" i="23" l="1"/>
  <c r="CN16" i="23"/>
  <c r="CE53" i="23"/>
  <c r="CD21" i="23"/>
  <c r="CW44" i="23"/>
  <c r="CV12" i="23"/>
  <c r="BK63" i="23"/>
  <c r="BJ31" i="23"/>
  <c r="BW57" i="23"/>
  <c r="BV25" i="23"/>
  <c r="CY43" i="23"/>
  <c r="CY11" i="23" s="1"/>
  <c r="CX11" i="23"/>
  <c r="CA55" i="23"/>
  <c r="BZ23" i="23"/>
  <c r="CS46" i="23"/>
  <c r="CR14" i="23"/>
  <c r="BQ60" i="23"/>
  <c r="BP28" i="23"/>
  <c r="X17" i="21"/>
  <c r="CQ47" i="23"/>
  <c r="CP15" i="23"/>
  <c r="CI51" i="23"/>
  <c r="CH19" i="23"/>
  <c r="T20" i="21"/>
  <c r="T23" i="21" s="1"/>
  <c r="BO61" i="23"/>
  <c r="BN29" i="23"/>
  <c r="CG52" i="23"/>
  <c r="CF20" i="23"/>
  <c r="BS59" i="23"/>
  <c r="BR27" i="23"/>
  <c r="W22" i="21"/>
  <c r="X16" i="21"/>
  <c r="BI64" i="23"/>
  <c r="BH32" i="23"/>
  <c r="BY56" i="23"/>
  <c r="BX24" i="23"/>
  <c r="CU45" i="23"/>
  <c r="CT13" i="23"/>
  <c r="BM62" i="23"/>
  <c r="BL30" i="23"/>
  <c r="BU58" i="23"/>
  <c r="BT26" i="23"/>
  <c r="CM49" i="23"/>
  <c r="CL17" i="23"/>
  <c r="CK50" i="23"/>
  <c r="CJ18" i="23"/>
  <c r="CC54" i="23"/>
  <c r="CB22" i="23"/>
  <c r="Y16" i="21" l="1"/>
  <c r="X22" i="21"/>
  <c r="CD54" i="23"/>
  <c r="CC22" i="23"/>
  <c r="BN62" i="23"/>
  <c r="BM30" i="23"/>
  <c r="CJ51" i="23"/>
  <c r="CI19" i="23"/>
  <c r="CT46" i="23"/>
  <c r="CS14" i="23"/>
  <c r="BL63" i="23"/>
  <c r="BK31" i="23"/>
  <c r="BT59" i="23"/>
  <c r="BS27" i="23"/>
  <c r="CR47" i="23"/>
  <c r="CQ15" i="23"/>
  <c r="CB55" i="23"/>
  <c r="CA23" i="23"/>
  <c r="CX44" i="23"/>
  <c r="CW12" i="23"/>
  <c r="CL50" i="23"/>
  <c r="CK18" i="23"/>
  <c r="CN49" i="23"/>
  <c r="CM17" i="23"/>
  <c r="BZ56" i="23"/>
  <c r="BY24" i="23"/>
  <c r="CH52" i="23"/>
  <c r="CG20" i="23"/>
  <c r="U20" i="21"/>
  <c r="U23" i="21" s="1"/>
  <c r="Y17" i="21"/>
  <c r="CV45" i="23"/>
  <c r="CU13" i="23"/>
  <c r="CF53" i="23"/>
  <c r="CE21" i="23"/>
  <c r="BV58" i="23"/>
  <c r="BU26" i="23"/>
  <c r="BJ64" i="23"/>
  <c r="BI32" i="23"/>
  <c r="BP61" i="23"/>
  <c r="BO29" i="23"/>
  <c r="BR60" i="23"/>
  <c r="BQ28" i="23"/>
  <c r="BX57" i="23"/>
  <c r="BW25" i="23"/>
  <c r="CP48" i="23"/>
  <c r="CO16" i="23"/>
  <c r="CS47" i="23" l="1"/>
  <c r="CR15" i="23"/>
  <c r="CK51" i="23"/>
  <c r="CJ19" i="23"/>
  <c r="CQ48" i="23"/>
  <c r="CP16" i="23"/>
  <c r="CM50" i="23"/>
  <c r="CL18" i="23"/>
  <c r="BU59" i="23"/>
  <c r="BT27" i="23"/>
  <c r="BO62" i="23"/>
  <c r="BN30" i="23"/>
  <c r="BW58" i="23"/>
  <c r="BV26" i="23"/>
  <c r="BQ61" i="23"/>
  <c r="BP29" i="23"/>
  <c r="CY44" i="23"/>
  <c r="CY12" i="23" s="1"/>
  <c r="CX12" i="23"/>
  <c r="BM63" i="23"/>
  <c r="BL31" i="23"/>
  <c r="CE54" i="23"/>
  <c r="CD22" i="23"/>
  <c r="CO49" i="23"/>
  <c r="CN17" i="23"/>
  <c r="BK64" i="23"/>
  <c r="BJ32" i="23"/>
  <c r="CI52" i="23"/>
  <c r="CH20" i="23"/>
  <c r="BS60" i="23"/>
  <c r="BR28" i="23"/>
  <c r="CG53" i="23"/>
  <c r="CF21" i="23"/>
  <c r="V20" i="21"/>
  <c r="V23" i="21" s="1"/>
  <c r="CW45" i="23"/>
  <c r="CV13" i="23"/>
  <c r="Z17" i="21"/>
  <c r="BY57" i="23"/>
  <c r="BX25" i="23"/>
  <c r="CA56" i="23"/>
  <c r="BZ24" i="23"/>
  <c r="CC55" i="23"/>
  <c r="CB23" i="23"/>
  <c r="CU46" i="23"/>
  <c r="CT14" i="23"/>
  <c r="Z16" i="21"/>
  <c r="Y22" i="21"/>
  <c r="CB56" i="23" l="1"/>
  <c r="CA24" i="23"/>
  <c r="CP49" i="23"/>
  <c r="CO17" i="23"/>
  <c r="BR61" i="23"/>
  <c r="BQ29" i="23"/>
  <c r="CN50" i="23"/>
  <c r="CM18" i="23"/>
  <c r="CH53" i="23"/>
  <c r="CG21" i="23"/>
  <c r="BZ57" i="23"/>
  <c r="BY25" i="23"/>
  <c r="AA17" i="21"/>
  <c r="BT60" i="23"/>
  <c r="BS28" i="23"/>
  <c r="CF54" i="23"/>
  <c r="CE22" i="23"/>
  <c r="W20" i="21"/>
  <c r="W23" i="21" s="1"/>
  <c r="BX58" i="23"/>
  <c r="BW26" i="23"/>
  <c r="CR48" i="23"/>
  <c r="CQ16" i="23"/>
  <c r="CV46" i="23"/>
  <c r="CU14" i="23"/>
  <c r="CJ52" i="23"/>
  <c r="CI20" i="23"/>
  <c r="BN63" i="23"/>
  <c r="BM31" i="23"/>
  <c r="BP62" i="23"/>
  <c r="BO30" i="23"/>
  <c r="CL51" i="23"/>
  <c r="CK19" i="23"/>
  <c r="Z22" i="21"/>
  <c r="AA16" i="21"/>
  <c r="CD55" i="23"/>
  <c r="CC23" i="23"/>
  <c r="CX45" i="23"/>
  <c r="CW13" i="23"/>
  <c r="BL64" i="23"/>
  <c r="BK32" i="23"/>
  <c r="BV59" i="23"/>
  <c r="BU27" i="23"/>
  <c r="CT47" i="23"/>
  <c r="CS15" i="23"/>
  <c r="BM64" i="23" l="1"/>
  <c r="BL32" i="23"/>
  <c r="CW46" i="23"/>
  <c r="CV14" i="23"/>
  <c r="BU60" i="23"/>
  <c r="BT28" i="23"/>
  <c r="CO50" i="23"/>
  <c r="CN18" i="23"/>
  <c r="CY45" i="23"/>
  <c r="CY13" i="23" s="1"/>
  <c r="CX13" i="23"/>
  <c r="BQ62" i="23"/>
  <c r="BP30" i="23"/>
  <c r="CS48" i="23"/>
  <c r="CR16" i="23"/>
  <c r="AB17" i="21"/>
  <c r="BS61" i="23"/>
  <c r="BR29" i="23"/>
  <c r="CU47" i="23"/>
  <c r="CT15" i="23"/>
  <c r="CE55" i="23"/>
  <c r="CD23" i="23"/>
  <c r="X20" i="21"/>
  <c r="X23" i="21" s="1"/>
  <c r="BO63" i="23"/>
  <c r="BN31" i="23"/>
  <c r="BY58" i="23"/>
  <c r="BX26" i="23"/>
  <c r="CA57" i="23"/>
  <c r="BZ25" i="23"/>
  <c r="CQ49" i="23"/>
  <c r="CP17" i="23"/>
  <c r="CM51" i="23"/>
  <c r="CL19" i="23"/>
  <c r="BW59" i="23"/>
  <c r="BV27" i="23"/>
  <c r="CK52" i="23"/>
  <c r="CJ20" i="23"/>
  <c r="AA22" i="21"/>
  <c r="AB16" i="21"/>
  <c r="CG54" i="23"/>
  <c r="CF22" i="23"/>
  <c r="CI53" i="23"/>
  <c r="CH21" i="23"/>
  <c r="CC56" i="23"/>
  <c r="CB24" i="23"/>
  <c r="CH54" i="23" l="1"/>
  <c r="CG22" i="23"/>
  <c r="CN51" i="23"/>
  <c r="CM19" i="23"/>
  <c r="BP63" i="23"/>
  <c r="BO31" i="23"/>
  <c r="AC17" i="21"/>
  <c r="CP50" i="23"/>
  <c r="CO18" i="23"/>
  <c r="CR49" i="23"/>
  <c r="CQ17" i="23"/>
  <c r="CF55" i="23"/>
  <c r="CE23" i="23"/>
  <c r="CT48" i="23"/>
  <c r="CS16" i="23"/>
  <c r="BV60" i="23"/>
  <c r="BU28" i="23"/>
  <c r="CD56" i="23"/>
  <c r="CC24" i="23"/>
  <c r="Y20" i="21"/>
  <c r="Y23" i="21" s="1"/>
  <c r="CB57" i="23"/>
  <c r="CA25" i="23"/>
  <c r="CV47" i="23"/>
  <c r="CU15" i="23"/>
  <c r="BR62" i="23"/>
  <c r="BQ30" i="23"/>
  <c r="CX46" i="23"/>
  <c r="CW14" i="23"/>
  <c r="AB22" i="21"/>
  <c r="AC16" i="21"/>
  <c r="CJ53" i="23"/>
  <c r="CI21" i="23"/>
  <c r="BX59" i="23"/>
  <c r="BW27" i="23"/>
  <c r="BZ58" i="23"/>
  <c r="BY26" i="23"/>
  <c r="CL52" i="23"/>
  <c r="CK20" i="23"/>
  <c r="BT61" i="23"/>
  <c r="BS29" i="23"/>
  <c r="BN64" i="23"/>
  <c r="BM32" i="23"/>
  <c r="BU61" i="23" l="1"/>
  <c r="BT29" i="23"/>
  <c r="CW47" i="23"/>
  <c r="CV15" i="23"/>
  <c r="CU48" i="23"/>
  <c r="CT16" i="23"/>
  <c r="AD17" i="21"/>
  <c r="AC22" i="21"/>
  <c r="AD16" i="21"/>
  <c r="CC57" i="23"/>
  <c r="CB25" i="23"/>
  <c r="Z20" i="21"/>
  <c r="Z23" i="21" s="1"/>
  <c r="CG55" i="23"/>
  <c r="CF23" i="23"/>
  <c r="BQ63" i="23"/>
  <c r="BP31" i="23"/>
  <c r="CY46" i="23"/>
  <c r="CY14" i="23" s="1"/>
  <c r="CX14" i="23"/>
  <c r="CE56" i="23"/>
  <c r="CD24" i="23"/>
  <c r="CS49" i="23"/>
  <c r="CR17" i="23"/>
  <c r="CO51" i="23"/>
  <c r="CN19" i="23"/>
  <c r="CK53" i="23"/>
  <c r="CJ21" i="23"/>
  <c r="BO64" i="23"/>
  <c r="BN32" i="23"/>
  <c r="BY59" i="23"/>
  <c r="BX27" i="23"/>
  <c r="BS62" i="23"/>
  <c r="BR30" i="23"/>
  <c r="CM52" i="23"/>
  <c r="CL20" i="23"/>
  <c r="CA58" i="23"/>
  <c r="BZ26" i="23"/>
  <c r="BW60" i="23"/>
  <c r="BV28" i="23"/>
  <c r="CQ50" i="23"/>
  <c r="CP18" i="23"/>
  <c r="CI54" i="23"/>
  <c r="CH22" i="23"/>
  <c r="CR50" i="23" l="1"/>
  <c r="CQ18" i="23"/>
  <c r="BT62" i="23"/>
  <c r="BS30" i="23"/>
  <c r="CP51" i="23"/>
  <c r="CO19" i="23"/>
  <c r="BR63" i="23"/>
  <c r="BQ31" i="23"/>
  <c r="AE17" i="21"/>
  <c r="BX60" i="23"/>
  <c r="BW28" i="23"/>
  <c r="CT49" i="23"/>
  <c r="CS17" i="23"/>
  <c r="CH55" i="23"/>
  <c r="CG23" i="23"/>
  <c r="CV48" i="23"/>
  <c r="CU16" i="23"/>
  <c r="CB58" i="23"/>
  <c r="CA26" i="23"/>
  <c r="AA20" i="21"/>
  <c r="AA23" i="21" s="1"/>
  <c r="BP64" i="23"/>
  <c r="BO32" i="23"/>
  <c r="CF56" i="23"/>
  <c r="CE24" i="23"/>
  <c r="CD57" i="23"/>
  <c r="CC25" i="23"/>
  <c r="CX47" i="23"/>
  <c r="CW15" i="23"/>
  <c r="CJ54" i="23"/>
  <c r="CI22" i="23"/>
  <c r="CL53" i="23"/>
  <c r="CK21" i="23"/>
  <c r="AD22" i="21"/>
  <c r="AE16" i="21"/>
  <c r="BZ59" i="23"/>
  <c r="BY27" i="23"/>
  <c r="CN52" i="23"/>
  <c r="CM20" i="23"/>
  <c r="BV61" i="23"/>
  <c r="BU29" i="23"/>
  <c r="CG56" i="23" l="1"/>
  <c r="CF24" i="23"/>
  <c r="CI55" i="23"/>
  <c r="CH23" i="23"/>
  <c r="BS63" i="23"/>
  <c r="BR31" i="23"/>
  <c r="CK54" i="23"/>
  <c r="CJ22" i="23"/>
  <c r="BQ64" i="23"/>
  <c r="BP32" i="23"/>
  <c r="BW61" i="23"/>
  <c r="BV29" i="23"/>
  <c r="CU49" i="23"/>
  <c r="CT17" i="23"/>
  <c r="CQ51" i="23"/>
  <c r="CP19" i="23"/>
  <c r="CA59" i="23"/>
  <c r="BZ27" i="23"/>
  <c r="AB20" i="21"/>
  <c r="AB23" i="21" s="1"/>
  <c r="CY47" i="23"/>
  <c r="CY15" i="23" s="1"/>
  <c r="CX15" i="23"/>
  <c r="CC58" i="23"/>
  <c r="CB26" i="23"/>
  <c r="BY60" i="23"/>
  <c r="BX28" i="23"/>
  <c r="BU62" i="23"/>
  <c r="BT30" i="23"/>
  <c r="CO52" i="23"/>
  <c r="CN20" i="23"/>
  <c r="AF16" i="21"/>
  <c r="AE22" i="21"/>
  <c r="CE57" i="23"/>
  <c r="CD25" i="23"/>
  <c r="AF17" i="21"/>
  <c r="CM53" i="23"/>
  <c r="CL21" i="23"/>
  <c r="CW48" i="23"/>
  <c r="CV16" i="23"/>
  <c r="CS50" i="23"/>
  <c r="CR18" i="23"/>
  <c r="CT50" i="23" l="1"/>
  <c r="CS18" i="23"/>
  <c r="CF57" i="23"/>
  <c r="CE25" i="23"/>
  <c r="BZ60" i="23"/>
  <c r="BY28" i="23"/>
  <c r="AC20" i="21"/>
  <c r="AC23" i="21" s="1"/>
  <c r="CR51" i="23"/>
  <c r="CQ19" i="23"/>
  <c r="CL54" i="23"/>
  <c r="CK22" i="23"/>
  <c r="CX48" i="23"/>
  <c r="CW16" i="23"/>
  <c r="CD58" i="23"/>
  <c r="CC26" i="23"/>
  <c r="CV49" i="23"/>
  <c r="CU17" i="23"/>
  <c r="BT63" i="23"/>
  <c r="BS31" i="23"/>
  <c r="AG16" i="21"/>
  <c r="AF22" i="21"/>
  <c r="CP52" i="23"/>
  <c r="CO20" i="23"/>
  <c r="AG17" i="21"/>
  <c r="BX61" i="23"/>
  <c r="BW29" i="23"/>
  <c r="CJ55" i="23"/>
  <c r="CI23" i="23"/>
  <c r="BV62" i="23"/>
  <c r="BU30" i="23"/>
  <c r="CN53" i="23"/>
  <c r="CM21" i="23"/>
  <c r="CB59" i="23"/>
  <c r="CA27" i="23"/>
  <c r="BR64" i="23"/>
  <c r="BQ32" i="23"/>
  <c r="CH56" i="23"/>
  <c r="CG24" i="23"/>
  <c r="CO53" i="23" l="1"/>
  <c r="CN21" i="23"/>
  <c r="CW49" i="23"/>
  <c r="CV17" i="23"/>
  <c r="CS51" i="23"/>
  <c r="CR19" i="23"/>
  <c r="CQ52" i="23"/>
  <c r="CP20" i="23"/>
  <c r="CE58" i="23"/>
  <c r="CD26" i="23"/>
  <c r="CA60" i="23"/>
  <c r="BZ28" i="23"/>
  <c r="CK55" i="23"/>
  <c r="CJ23" i="23"/>
  <c r="AH16" i="21"/>
  <c r="AG22" i="21"/>
  <c r="CY48" i="23"/>
  <c r="CY16" i="23" s="1"/>
  <c r="CX16" i="23"/>
  <c r="CI56" i="23"/>
  <c r="CH24" i="23"/>
  <c r="BS64" i="23"/>
  <c r="BR32" i="23"/>
  <c r="CG57" i="23"/>
  <c r="CF25" i="23"/>
  <c r="CC59" i="23"/>
  <c r="CB27" i="23"/>
  <c r="BY61" i="23"/>
  <c r="BX29" i="23"/>
  <c r="AD20" i="21"/>
  <c r="AD23" i="21" s="1"/>
  <c r="BU63" i="23"/>
  <c r="BT31" i="23"/>
  <c r="CM54" i="23"/>
  <c r="CL22" i="23"/>
  <c r="BW62" i="23"/>
  <c r="BV30" i="23"/>
  <c r="AH17" i="21"/>
  <c r="CU50" i="23"/>
  <c r="CT18" i="23"/>
  <c r="CN54" i="23" l="1"/>
  <c r="CM22" i="23"/>
  <c r="CH57" i="23"/>
  <c r="CG25" i="23"/>
  <c r="AH22" i="21"/>
  <c r="AI16" i="21"/>
  <c r="CR52" i="23"/>
  <c r="CQ20" i="23"/>
  <c r="BV63" i="23"/>
  <c r="BU31" i="23"/>
  <c r="BT64" i="23"/>
  <c r="BS32" i="23"/>
  <c r="CL55" i="23"/>
  <c r="CK23" i="23"/>
  <c r="CT51" i="23"/>
  <c r="CS19" i="23"/>
  <c r="AI17" i="21"/>
  <c r="AH18" i="21"/>
  <c r="AH24" i="21" s="1"/>
  <c r="AH23" i="21"/>
  <c r="CJ56" i="23"/>
  <c r="CI24" i="23"/>
  <c r="CB60" i="23"/>
  <c r="CA28" i="23"/>
  <c r="CX49" i="23"/>
  <c r="CW17" i="23"/>
  <c r="CV50" i="23"/>
  <c r="CU18" i="23"/>
  <c r="BZ61" i="23"/>
  <c r="BY29" i="23"/>
  <c r="BX62" i="23"/>
  <c r="BW30" i="23"/>
  <c r="AE20" i="21"/>
  <c r="AE23" i="21" s="1"/>
  <c r="CD59" i="23"/>
  <c r="CC27" i="23"/>
  <c r="CF58" i="23"/>
  <c r="CE26" i="23"/>
  <c r="CP53" i="23"/>
  <c r="CO21" i="23"/>
  <c r="CY49" i="23" l="1"/>
  <c r="CY17" i="23" s="1"/>
  <c r="CX17" i="23"/>
  <c r="CU51" i="23"/>
  <c r="CT19" i="23"/>
  <c r="CS52" i="23"/>
  <c r="CR20" i="23"/>
  <c r="BY62" i="23"/>
  <c r="BX30" i="23"/>
  <c r="CC60" i="23"/>
  <c r="CB28" i="23"/>
  <c r="AI22" i="21"/>
  <c r="AJ16" i="21"/>
  <c r="CQ53" i="23"/>
  <c r="CP21" i="23"/>
  <c r="CM55" i="23"/>
  <c r="CL23" i="23"/>
  <c r="CA61" i="23"/>
  <c r="BZ29" i="23"/>
  <c r="CK56" i="23"/>
  <c r="CJ24" i="23"/>
  <c r="CG58" i="23"/>
  <c r="CF26" i="23"/>
  <c r="BU64" i="23"/>
  <c r="BT32" i="23"/>
  <c r="CI57" i="23"/>
  <c r="CH25" i="23"/>
  <c r="CW50" i="23"/>
  <c r="CV18" i="23"/>
  <c r="CE59" i="23"/>
  <c r="CD27" i="23"/>
  <c r="AJ17" i="21"/>
  <c r="AI18" i="21"/>
  <c r="AI24" i="21" s="1"/>
  <c r="AI23" i="21"/>
  <c r="BW63" i="23"/>
  <c r="BV31" i="23"/>
  <c r="AF20" i="21"/>
  <c r="AF23" i="21" s="1"/>
  <c r="CO54" i="23"/>
  <c r="CN22" i="23"/>
  <c r="AK17" i="21" l="1"/>
  <c r="AJ23" i="21"/>
  <c r="AJ18" i="21"/>
  <c r="AJ24" i="21" s="1"/>
  <c r="BV64" i="23"/>
  <c r="BU32" i="23"/>
  <c r="AG20" i="21"/>
  <c r="AG23" i="21" s="1"/>
  <c r="CN55" i="23"/>
  <c r="CM23" i="23"/>
  <c r="BZ62" i="23"/>
  <c r="BY30" i="23"/>
  <c r="CH58" i="23"/>
  <c r="CG26" i="23"/>
  <c r="CR53" i="23"/>
  <c r="CQ21" i="23"/>
  <c r="CT52" i="23"/>
  <c r="CS20" i="23"/>
  <c r="AJ22" i="21"/>
  <c r="AK16" i="21"/>
  <c r="CP54" i="23"/>
  <c r="CO22" i="23"/>
  <c r="CX50" i="23"/>
  <c r="CW18" i="23"/>
  <c r="CL56" i="23"/>
  <c r="CK24" i="23"/>
  <c r="CV51" i="23"/>
  <c r="CU19" i="23"/>
  <c r="BX63" i="23"/>
  <c r="BW31" i="23"/>
  <c r="CF59" i="23"/>
  <c r="CE27" i="23"/>
  <c r="CI25" i="23"/>
  <c r="CJ57" i="23"/>
  <c r="CB61" i="23"/>
  <c r="CA29" i="23"/>
  <c r="CD60" i="23"/>
  <c r="CC28" i="23"/>
  <c r="CK57" i="23" l="1"/>
  <c r="CJ25" i="23"/>
  <c r="CU52" i="23"/>
  <c r="CT20" i="23"/>
  <c r="CO55" i="23"/>
  <c r="CN23" i="23"/>
  <c r="CG59" i="23"/>
  <c r="CF27" i="23"/>
  <c r="CY50" i="23"/>
  <c r="CY18" i="23" s="1"/>
  <c r="CX18" i="23"/>
  <c r="CS53" i="23"/>
  <c r="CR21" i="23"/>
  <c r="BW64" i="23"/>
  <c r="BV32" i="23"/>
  <c r="CM56" i="23"/>
  <c r="CL24" i="23"/>
  <c r="CQ54" i="23"/>
  <c r="CP22" i="23"/>
  <c r="CI58" i="23"/>
  <c r="CH26" i="23"/>
  <c r="BY63" i="23"/>
  <c r="BX31" i="23"/>
  <c r="AK22" i="21"/>
  <c r="AL16" i="21"/>
  <c r="CE60" i="23"/>
  <c r="CD28" i="23"/>
  <c r="CC61" i="23"/>
  <c r="CB29" i="23"/>
  <c r="CW51" i="23"/>
  <c r="CV19" i="23"/>
  <c r="CA62" i="23"/>
  <c r="BZ30" i="23"/>
  <c r="AK23" i="21"/>
  <c r="AK18" i="21"/>
  <c r="AK24" i="21" s="1"/>
  <c r="AL17" i="21"/>
  <c r="AL22" i="21" l="1"/>
  <c r="AM16" i="21"/>
  <c r="CB62" i="23"/>
  <c r="CA30" i="23"/>
  <c r="CN56" i="23"/>
  <c r="CM24" i="23"/>
  <c r="CH59" i="23"/>
  <c r="CG27" i="23"/>
  <c r="BZ63" i="23"/>
  <c r="BY31" i="23"/>
  <c r="BX64" i="23"/>
  <c r="BW32" i="23"/>
  <c r="CP55" i="23"/>
  <c r="CO23" i="23"/>
  <c r="CX51" i="23"/>
  <c r="CW19" i="23"/>
  <c r="CD61" i="23"/>
  <c r="CC29" i="23"/>
  <c r="CJ58" i="23"/>
  <c r="CI26" i="23"/>
  <c r="CT53" i="23"/>
  <c r="CS21" i="23"/>
  <c r="CV52" i="23"/>
  <c r="CU20" i="23"/>
  <c r="AL23" i="21"/>
  <c r="AL18" i="21"/>
  <c r="AL24" i="21" s="1"/>
  <c r="AM17" i="21"/>
  <c r="CF60" i="23"/>
  <c r="CE28" i="23"/>
  <c r="CR54" i="23"/>
  <c r="CQ22" i="23"/>
  <c r="CL57" i="23"/>
  <c r="CK25" i="23"/>
  <c r="CY51" i="23" l="1"/>
  <c r="CY19" i="23" s="1"/>
  <c r="CX19" i="23"/>
  <c r="CI59" i="23"/>
  <c r="CH27" i="23"/>
  <c r="CM57" i="23"/>
  <c r="CL25" i="23"/>
  <c r="CW52" i="23"/>
  <c r="CV20" i="23"/>
  <c r="CQ55" i="23"/>
  <c r="CP23" i="23"/>
  <c r="CO56" i="23"/>
  <c r="CN24" i="23"/>
  <c r="CS54" i="23"/>
  <c r="CR22" i="23"/>
  <c r="CK58" i="23"/>
  <c r="CJ26" i="23"/>
  <c r="BY64" i="23"/>
  <c r="BX32" i="23"/>
  <c r="CC62" i="23"/>
  <c r="CB30" i="23"/>
  <c r="CG60" i="23"/>
  <c r="CF28" i="23"/>
  <c r="AM23" i="21"/>
  <c r="AM18" i="21"/>
  <c r="AM24" i="21" s="1"/>
  <c r="AN17" i="21"/>
  <c r="AN16" i="21"/>
  <c r="AM22" i="21"/>
  <c r="CU53" i="23"/>
  <c r="CT21" i="23"/>
  <c r="CE61" i="23"/>
  <c r="CD29" i="23"/>
  <c r="CA63" i="23"/>
  <c r="BZ31" i="23"/>
  <c r="CB63" i="23" l="1"/>
  <c r="CA31" i="23"/>
  <c r="CL58" i="23"/>
  <c r="CK26" i="23"/>
  <c r="CX52" i="23"/>
  <c r="CW20" i="23"/>
  <c r="CT54" i="23"/>
  <c r="CS22" i="23"/>
  <c r="CN57" i="23"/>
  <c r="CM25" i="23"/>
  <c r="CH60" i="23"/>
  <c r="CG28" i="23"/>
  <c r="CF61" i="23"/>
  <c r="CE29" i="23"/>
  <c r="CD62" i="23"/>
  <c r="CC30" i="23"/>
  <c r="CP56" i="23"/>
  <c r="CO24" i="23"/>
  <c r="CJ59" i="23"/>
  <c r="CI27" i="23"/>
  <c r="CV53" i="23"/>
  <c r="CU21" i="23"/>
  <c r="AO16" i="21"/>
  <c r="AN22" i="21"/>
  <c r="AN23" i="21"/>
  <c r="AN18" i="21"/>
  <c r="AN24" i="21" s="1"/>
  <c r="AO17" i="21"/>
  <c r="BZ64" i="23"/>
  <c r="BY32" i="23"/>
  <c r="CR55" i="23"/>
  <c r="CQ23" i="23"/>
  <c r="CE62" i="23" l="1"/>
  <c r="CD30" i="23"/>
  <c r="CU54" i="23"/>
  <c r="CT22" i="23"/>
  <c r="CG61" i="23"/>
  <c r="CF29" i="23"/>
  <c r="CY52" i="23"/>
  <c r="CY20" i="23" s="1"/>
  <c r="CX20" i="23"/>
  <c r="CS55" i="23"/>
  <c r="CR23" i="23"/>
  <c r="CK59" i="23"/>
  <c r="CJ27" i="23"/>
  <c r="CI60" i="23"/>
  <c r="CH28" i="23"/>
  <c r="CM58" i="23"/>
  <c r="CL26" i="23"/>
  <c r="CW53" i="23"/>
  <c r="CV21" i="23"/>
  <c r="AO23" i="21"/>
  <c r="AP17" i="21"/>
  <c r="AO18" i="21"/>
  <c r="AO24" i="21" s="1"/>
  <c r="AP16" i="21"/>
  <c r="AO22" i="21"/>
  <c r="CA64" i="23"/>
  <c r="BZ32" i="23"/>
  <c r="CQ56" i="23"/>
  <c r="CP24" i="23"/>
  <c r="CO57" i="23"/>
  <c r="CN25" i="23"/>
  <c r="CC63" i="23"/>
  <c r="CB31" i="23"/>
  <c r="CB64" i="23" l="1"/>
  <c r="CA32" i="23"/>
  <c r="AP22" i="21"/>
  <c r="AQ16" i="21"/>
  <c r="CN58" i="23"/>
  <c r="CM26" i="23"/>
  <c r="CJ60" i="23"/>
  <c r="CI28" i="23"/>
  <c r="CH61" i="23"/>
  <c r="CG29" i="23"/>
  <c r="CP57" i="23"/>
  <c r="CO25" i="23"/>
  <c r="AQ17" i="21"/>
  <c r="AP23" i="21"/>
  <c r="AP18" i="21"/>
  <c r="AP24" i="21" s="1"/>
  <c r="CL59" i="23"/>
  <c r="CK27" i="23"/>
  <c r="CV54" i="23"/>
  <c r="CU22" i="23"/>
  <c r="CD63" i="23"/>
  <c r="CC31" i="23"/>
  <c r="CR56" i="23"/>
  <c r="CQ24" i="23"/>
  <c r="CX53" i="23"/>
  <c r="CW21" i="23"/>
  <c r="CT55" i="23"/>
  <c r="CS23" i="23"/>
  <c r="CF62" i="23"/>
  <c r="CE30" i="23"/>
  <c r="CM59" i="23" l="1"/>
  <c r="CL27" i="23"/>
  <c r="CK60" i="23"/>
  <c r="CJ28" i="23"/>
  <c r="CS56" i="23"/>
  <c r="CR24" i="23"/>
  <c r="AR17" i="21"/>
  <c r="AQ23" i="21"/>
  <c r="AQ18" i="21"/>
  <c r="AQ24" i="21" s="1"/>
  <c r="CO58" i="23"/>
  <c r="CN26" i="23"/>
  <c r="CE63" i="23"/>
  <c r="CD31" i="23"/>
  <c r="AQ22" i="21"/>
  <c r="AR16" i="21"/>
  <c r="CG62" i="23"/>
  <c r="CF30" i="23"/>
  <c r="CQ57" i="23"/>
  <c r="CP25" i="23"/>
  <c r="CU55" i="23"/>
  <c r="CT23" i="23"/>
  <c r="CW54" i="23"/>
  <c r="CV22" i="23"/>
  <c r="CY53" i="23"/>
  <c r="CY21" i="23" s="1"/>
  <c r="CX21" i="23"/>
  <c r="CI61" i="23"/>
  <c r="CH29" i="23"/>
  <c r="CC64" i="23"/>
  <c r="CB32" i="23"/>
  <c r="CH62" i="23" l="1"/>
  <c r="CG30" i="23"/>
  <c r="AR22" i="21"/>
  <c r="AS16" i="21"/>
  <c r="AS17" i="21"/>
  <c r="AR23" i="21"/>
  <c r="AR18" i="21"/>
  <c r="AR24" i="21" s="1"/>
  <c r="CX54" i="23"/>
  <c r="CW22" i="23"/>
  <c r="CT56" i="23"/>
  <c r="CS24" i="23"/>
  <c r="CV55" i="23"/>
  <c r="CU23" i="23"/>
  <c r="CF63" i="23"/>
  <c r="CE31" i="23"/>
  <c r="CL60" i="23"/>
  <c r="CK28" i="23"/>
  <c r="CJ61" i="23"/>
  <c r="CI29" i="23"/>
  <c r="CR57" i="23"/>
  <c r="CQ25" i="23"/>
  <c r="CP58" i="23"/>
  <c r="CO26" i="23"/>
  <c r="CD64" i="23"/>
  <c r="CC32" i="23"/>
  <c r="CN59" i="23"/>
  <c r="CM27" i="23"/>
  <c r="CM60" i="23" l="1"/>
  <c r="CL28" i="23"/>
  <c r="CY54" i="23"/>
  <c r="CY22" i="23" s="1"/>
  <c r="CX22" i="23"/>
  <c r="CG63" i="23"/>
  <c r="CF31" i="23"/>
  <c r="AS23" i="21"/>
  <c r="AS18" i="21"/>
  <c r="AS24" i="21" s="1"/>
  <c r="AT17" i="21"/>
  <c r="CQ58" i="23"/>
  <c r="CP26" i="23"/>
  <c r="CS57" i="23"/>
  <c r="CR25" i="23"/>
  <c r="CW55" i="23"/>
  <c r="CV23" i="23"/>
  <c r="AS22" i="21"/>
  <c r="AT16" i="21"/>
  <c r="CO59" i="23"/>
  <c r="CN27" i="23"/>
  <c r="CK61" i="23"/>
  <c r="CJ29" i="23"/>
  <c r="CU56" i="23"/>
  <c r="CT24" i="23"/>
  <c r="CE64" i="23"/>
  <c r="CD32" i="23"/>
  <c r="CI62" i="23"/>
  <c r="CH30" i="23"/>
  <c r="CF64" i="23" l="1"/>
  <c r="CE32" i="23"/>
  <c r="CV56" i="23"/>
  <c r="CU24" i="23"/>
  <c r="CX55" i="23"/>
  <c r="CW23" i="23"/>
  <c r="CH63" i="23"/>
  <c r="CG31" i="23"/>
  <c r="CL61" i="23"/>
  <c r="CK29" i="23"/>
  <c r="CT57" i="23"/>
  <c r="CS25" i="23"/>
  <c r="CP59" i="23"/>
  <c r="CO27" i="23"/>
  <c r="CR58" i="23"/>
  <c r="CQ26" i="23"/>
  <c r="CJ62" i="23"/>
  <c r="CI30" i="23"/>
  <c r="AT22" i="21"/>
  <c r="AU16" i="21"/>
  <c r="AT23" i="21"/>
  <c r="AT18" i="21"/>
  <c r="AT24" i="21" s="1"/>
  <c r="AU17" i="21"/>
  <c r="CN60" i="23"/>
  <c r="CM28" i="23"/>
  <c r="CI63" i="23" l="1"/>
  <c r="CH31" i="23"/>
  <c r="CO60" i="23"/>
  <c r="CN28" i="23"/>
  <c r="CY55" i="23"/>
  <c r="CY23" i="23" s="1"/>
  <c r="CX23" i="23"/>
  <c r="AU23" i="21"/>
  <c r="AU18" i="21"/>
  <c r="AU24" i="21" s="1"/>
  <c r="AV17" i="21"/>
  <c r="AU22" i="21"/>
  <c r="AV16" i="21"/>
  <c r="CS58" i="23"/>
  <c r="CR26" i="23"/>
  <c r="CU57" i="23"/>
  <c r="CT25" i="23"/>
  <c r="CW56" i="23"/>
  <c r="CV24" i="23"/>
  <c r="CQ59" i="23"/>
  <c r="CP27" i="23"/>
  <c r="CK62" i="23"/>
  <c r="CJ30" i="23"/>
  <c r="CM61" i="23"/>
  <c r="CL29" i="23"/>
  <c r="CG64" i="23"/>
  <c r="CF32" i="23"/>
  <c r="CX56" i="23" l="1"/>
  <c r="CW24" i="23"/>
  <c r="CV57" i="23"/>
  <c r="CU25" i="23"/>
  <c r="CT58" i="23"/>
  <c r="CS26" i="23"/>
  <c r="CN61" i="23"/>
  <c r="CM29" i="23"/>
  <c r="AW16" i="21"/>
  <c r="AV22" i="21"/>
  <c r="CP60" i="23"/>
  <c r="CO28" i="23"/>
  <c r="CL62" i="23"/>
  <c r="CK30" i="23"/>
  <c r="CR59" i="23"/>
  <c r="CQ27" i="23"/>
  <c r="CH64" i="23"/>
  <c r="CG32" i="23"/>
  <c r="AV23" i="21"/>
  <c r="AV18" i="21"/>
  <c r="AV24" i="21" s="1"/>
  <c r="AW17" i="21"/>
  <c r="CJ63" i="23"/>
  <c r="CI31" i="23"/>
  <c r="CO61" i="23" l="1"/>
  <c r="CN29" i="23"/>
  <c r="CU58" i="23"/>
  <c r="CT26" i="23"/>
  <c r="CK63" i="23"/>
  <c r="CJ31" i="23"/>
  <c r="CQ60" i="23"/>
  <c r="CP28" i="23"/>
  <c r="CW57" i="23"/>
  <c r="CV25" i="23"/>
  <c r="CS59" i="23"/>
  <c r="CR27" i="23"/>
  <c r="AW23" i="21"/>
  <c r="AX17" i="21"/>
  <c r="AW18" i="21"/>
  <c r="AW24" i="21" s="1"/>
  <c r="CM62" i="23"/>
  <c r="CL30" i="23"/>
  <c r="CI64" i="23"/>
  <c r="CH32" i="23"/>
  <c r="AX16" i="21"/>
  <c r="AW22" i="21"/>
  <c r="CY56" i="23"/>
  <c r="CY24" i="23" s="1"/>
  <c r="CX24" i="23"/>
  <c r="CR60" i="23" l="1"/>
  <c r="CQ28" i="23"/>
  <c r="AY17" i="21"/>
  <c r="AX23" i="21"/>
  <c r="AX18" i="21"/>
  <c r="AX24" i="21" s="1"/>
  <c r="CN62" i="23"/>
  <c r="CM30" i="23"/>
  <c r="CL63" i="23"/>
  <c r="CK31" i="23"/>
  <c r="CT59" i="23"/>
  <c r="CS27" i="23"/>
  <c r="CV58" i="23"/>
  <c r="CU26" i="23"/>
  <c r="CJ64" i="23"/>
  <c r="CI32" i="23"/>
  <c r="AX22" i="21"/>
  <c r="AY16" i="21"/>
  <c r="CX57" i="23"/>
  <c r="CW25" i="23"/>
  <c r="CP61" i="23"/>
  <c r="CO29" i="23"/>
  <c r="CM63" i="23" l="1"/>
  <c r="CL31" i="23"/>
  <c r="CO62" i="23"/>
  <c r="CN30" i="23"/>
  <c r="CQ61" i="23"/>
  <c r="CP29" i="23"/>
  <c r="CW58" i="23"/>
  <c r="CV26" i="23"/>
  <c r="AZ17" i="21"/>
  <c r="AY23" i="21"/>
  <c r="AY18" i="21"/>
  <c r="AY24" i="21" s="1"/>
  <c r="CY57" i="23"/>
  <c r="CY25" i="23" s="1"/>
  <c r="CX25" i="23"/>
  <c r="CU59" i="23"/>
  <c r="CT27" i="23"/>
  <c r="CK64" i="23"/>
  <c r="CJ32" i="23"/>
  <c r="AY22" i="21"/>
  <c r="AZ16" i="21"/>
  <c r="CS60" i="23"/>
  <c r="CR28" i="23"/>
  <c r="CX58" i="23" l="1"/>
  <c r="CW26" i="23"/>
  <c r="CL64" i="23"/>
  <c r="CK32" i="23"/>
  <c r="CR61" i="23"/>
  <c r="CQ29" i="23"/>
  <c r="CP62" i="23"/>
  <c r="CO30" i="23"/>
  <c r="CT60" i="23"/>
  <c r="CS28" i="23"/>
  <c r="CV59" i="23"/>
  <c r="CU27" i="23"/>
  <c r="AZ22" i="21"/>
  <c r="BA16" i="21"/>
  <c r="BA17" i="21"/>
  <c r="AZ23" i="21"/>
  <c r="AZ18" i="21"/>
  <c r="AZ24" i="21" s="1"/>
  <c r="CN63" i="23"/>
  <c r="CM31" i="23"/>
  <c r="CQ62" i="23" l="1"/>
  <c r="CP30" i="23"/>
  <c r="BA22" i="21"/>
  <c r="BB16" i="21"/>
  <c r="BA23" i="21"/>
  <c r="BA18" i="21"/>
  <c r="BA24" i="21" s="1"/>
  <c r="BB17" i="21"/>
  <c r="CS61" i="23"/>
  <c r="CR29" i="23"/>
  <c r="CW59" i="23"/>
  <c r="CV27" i="23"/>
  <c r="CM64" i="23"/>
  <c r="CL32" i="23"/>
  <c r="CO63" i="23"/>
  <c r="CN31" i="23"/>
  <c r="CU60" i="23"/>
  <c r="CT28" i="23"/>
  <c r="CY58" i="23"/>
  <c r="CY26" i="23" s="1"/>
  <c r="CX26" i="23"/>
  <c r="CT61" i="23" l="1"/>
  <c r="CS29" i="23"/>
  <c r="BB23" i="21"/>
  <c r="BB18" i="21"/>
  <c r="BB24" i="21" s="1"/>
  <c r="BC17" i="21"/>
  <c r="CP63" i="23"/>
  <c r="CO31" i="23"/>
  <c r="CV60" i="23"/>
  <c r="CU28" i="23"/>
  <c r="CN64" i="23"/>
  <c r="CM32" i="23"/>
  <c r="BB22" i="21"/>
  <c r="BC16" i="21"/>
  <c r="CX59" i="23"/>
  <c r="CW27" i="23"/>
  <c r="CR62" i="23"/>
  <c r="CQ30" i="23"/>
  <c r="CW60" i="23" l="1"/>
  <c r="CV28" i="23"/>
  <c r="CQ63" i="23"/>
  <c r="CP31" i="23"/>
  <c r="BC23" i="21"/>
  <c r="BC18" i="21"/>
  <c r="BC24" i="21" s="1"/>
  <c r="BD17" i="21"/>
  <c r="CY59" i="23"/>
  <c r="CY27" i="23" s="1"/>
  <c r="CX27" i="23"/>
  <c r="BC22" i="21"/>
  <c r="BD16" i="21"/>
  <c r="CO64" i="23"/>
  <c r="CN32" i="23"/>
  <c r="CS62" i="23"/>
  <c r="CR30" i="23"/>
  <c r="CU61" i="23"/>
  <c r="CT29" i="23"/>
  <c r="BD23" i="21" l="1"/>
  <c r="BD18" i="21"/>
  <c r="BD24" i="21" s="1"/>
  <c r="BE17" i="21"/>
  <c r="CT62" i="23"/>
  <c r="CS30" i="23"/>
  <c r="CR63" i="23"/>
  <c r="CQ31" i="23"/>
  <c r="CP64" i="23"/>
  <c r="CO32" i="23"/>
  <c r="BE16" i="21"/>
  <c r="BD22" i="21"/>
  <c r="CV61" i="23"/>
  <c r="CU29" i="23"/>
  <c r="CX60" i="23"/>
  <c r="CW28" i="23"/>
  <c r="CQ64" i="23" l="1"/>
  <c r="CP32" i="23"/>
  <c r="CY60" i="23"/>
  <c r="CY28" i="23" s="1"/>
  <c r="CX28" i="23"/>
  <c r="CU62" i="23"/>
  <c r="CT30" i="23"/>
  <c r="BE23" i="21"/>
  <c r="BF17" i="21"/>
  <c r="BE18" i="21"/>
  <c r="BE24" i="21" s="1"/>
  <c r="CW61" i="23"/>
  <c r="CV29" i="23"/>
  <c r="BF16" i="21"/>
  <c r="BE22" i="21"/>
  <c r="CS63" i="23"/>
  <c r="CR31" i="23"/>
  <c r="BG17" i="21" l="1"/>
  <c r="BF18" i="21"/>
  <c r="BF24" i="21" s="1"/>
  <c r="BF23" i="21"/>
  <c r="CV62" i="23"/>
  <c r="CU30" i="23"/>
  <c r="BF22" i="21"/>
  <c r="BG16" i="21"/>
  <c r="CT63" i="23"/>
  <c r="CS31" i="23"/>
  <c r="CX61" i="23"/>
  <c r="CW29" i="23"/>
  <c r="CR64" i="23"/>
  <c r="CQ32" i="23"/>
  <c r="CU63" i="23" l="1"/>
  <c r="CT31" i="23"/>
  <c r="BG22" i="21"/>
  <c r="BH16" i="21"/>
  <c r="CW62" i="23"/>
  <c r="CV30" i="23"/>
  <c r="CY61" i="23"/>
  <c r="CY29" i="23" s="1"/>
  <c r="CX29" i="23"/>
  <c r="CS64" i="23"/>
  <c r="CR32" i="23"/>
  <c r="BH17" i="21"/>
  <c r="BG18" i="21"/>
  <c r="BG24" i="21" s="1"/>
  <c r="BG23" i="21"/>
  <c r="CX62" i="23" l="1"/>
  <c r="CW30" i="23"/>
  <c r="BH22" i="21"/>
  <c r="BI16" i="21"/>
  <c r="BI17" i="21"/>
  <c r="BH23" i="21"/>
  <c r="BH18" i="21"/>
  <c r="BH24" i="21" s="1"/>
  <c r="CT64" i="23"/>
  <c r="CS32" i="23"/>
  <c r="CV63" i="23"/>
  <c r="CU31" i="23"/>
  <c r="CU64" i="23" l="1"/>
  <c r="CT32" i="23"/>
  <c r="BI23" i="21"/>
  <c r="BI18" i="21"/>
  <c r="BI24" i="21" s="1"/>
  <c r="BJ17" i="21"/>
  <c r="BI22" i="21"/>
  <c r="BJ16" i="21"/>
  <c r="CW63" i="23"/>
  <c r="CV31" i="23"/>
  <c r="CY62" i="23"/>
  <c r="CY30" i="23" s="1"/>
  <c r="CX30" i="23"/>
  <c r="BJ23" i="21" l="1"/>
  <c r="BJ18" i="21"/>
  <c r="BJ24" i="21" s="1"/>
  <c r="BK17" i="21"/>
  <c r="CX63" i="23"/>
  <c r="CW31" i="23"/>
  <c r="BJ22" i="21"/>
  <c r="BK16" i="21"/>
  <c r="CV64" i="23"/>
  <c r="CU32" i="23"/>
  <c r="CY63" i="23" l="1"/>
  <c r="CY31" i="23" s="1"/>
  <c r="CX31" i="23"/>
  <c r="BK23" i="21"/>
  <c r="BK18" i="21"/>
  <c r="BK24" i="21" s="1"/>
  <c r="BL17" i="21"/>
  <c r="CW64" i="23"/>
  <c r="CV32" i="23"/>
  <c r="BK22" i="21"/>
  <c r="BL16" i="21"/>
  <c r="BL23" i="21" l="1"/>
  <c r="BL18" i="21"/>
  <c r="BL24" i="21" s="1"/>
  <c r="BM17" i="21"/>
  <c r="CX64" i="23"/>
  <c r="CW32" i="23"/>
  <c r="BM16" i="21"/>
  <c r="BL22" i="21"/>
  <c r="BN16" i="21" l="1"/>
  <c r="BM22" i="21"/>
  <c r="CY64" i="23"/>
  <c r="CY32" i="23" s="1"/>
  <c r="CX32" i="23"/>
  <c r="BM23" i="21"/>
  <c r="BN17" i="21"/>
  <c r="BM18" i="21"/>
  <c r="BM24" i="21" s="1"/>
  <c r="BO17" i="21" l="1"/>
  <c r="BN18" i="21"/>
  <c r="BN24" i="21" s="1"/>
  <c r="BN23" i="21"/>
  <c r="BN22" i="21"/>
  <c r="BO16" i="21"/>
  <c r="BO22" i="21" l="1"/>
  <c r="BP16" i="21"/>
  <c r="BP17" i="21"/>
  <c r="BO18" i="21"/>
  <c r="BO24" i="21" s="1"/>
  <c r="BO23" i="21"/>
  <c r="BQ17" i="21" l="1"/>
  <c r="BP23" i="21"/>
  <c r="BP18" i="21"/>
  <c r="BP24" i="21" s="1"/>
  <c r="BP22" i="21"/>
  <c r="BQ16" i="21"/>
  <c r="BQ22" i="21" l="1"/>
  <c r="BR16" i="21"/>
  <c r="BQ23" i="21"/>
  <c r="BQ18" i="21"/>
  <c r="BQ24" i="21" s="1"/>
  <c r="BR17" i="21"/>
  <c r="BR23" i="21" l="1"/>
  <c r="BR18" i="21"/>
  <c r="BR24" i="21" s="1"/>
  <c r="BS17" i="21"/>
  <c r="BR22" i="21"/>
  <c r="BS16" i="21"/>
  <c r="BS23" i="21" l="1"/>
  <c r="BS18" i="21"/>
  <c r="BS24" i="21" s="1"/>
  <c r="BT17" i="21"/>
  <c r="BS22" i="21"/>
  <c r="BT16" i="21"/>
  <c r="BT23" i="21" l="1"/>
  <c r="BT18" i="21"/>
  <c r="BT24" i="21" s="1"/>
  <c r="BU17" i="21"/>
  <c r="BU16" i="21"/>
  <c r="BT22" i="21"/>
  <c r="BV16" i="21" l="1"/>
  <c r="BU22" i="21"/>
  <c r="BU23" i="21"/>
  <c r="BV17" i="21"/>
  <c r="BU18" i="21"/>
  <c r="BU24" i="21" s="1"/>
  <c r="BW17" i="21" l="1"/>
  <c r="BV23" i="21"/>
  <c r="BV18" i="21"/>
  <c r="BV24" i="21" s="1"/>
  <c r="BV22" i="21"/>
  <c r="BW16" i="21"/>
  <c r="BW22" i="21" l="1"/>
  <c r="BX16" i="21"/>
  <c r="BX17" i="21"/>
  <c r="BW23" i="21"/>
  <c r="BW18" i="21"/>
  <c r="BW24" i="21" s="1"/>
  <c r="BY17" i="21" l="1"/>
  <c r="BX23" i="21"/>
  <c r="BX18" i="21"/>
  <c r="BX24" i="21" s="1"/>
  <c r="BX22" i="21"/>
  <c r="BY16" i="21"/>
  <c r="BY22" i="21" l="1"/>
  <c r="BZ16" i="21"/>
  <c r="BY23" i="21"/>
  <c r="BY18" i="21"/>
  <c r="BY24" i="21" s="1"/>
  <c r="BZ17" i="21"/>
  <c r="BZ23" i="21" l="1"/>
  <c r="BZ18" i="21"/>
  <c r="BZ24" i="21" s="1"/>
  <c r="CA17" i="21"/>
  <c r="BZ22" i="21"/>
  <c r="CA16" i="21"/>
  <c r="CB16" i="21" l="1"/>
  <c r="CA22" i="21"/>
  <c r="CA23" i="21"/>
  <c r="CA18" i="21"/>
  <c r="CA24" i="21" s="1"/>
  <c r="CB17" i="21"/>
  <c r="CB23" i="21" l="1"/>
  <c r="CB18" i="21"/>
  <c r="CB24" i="21" s="1"/>
  <c r="CC17" i="21"/>
  <c r="CC16" i="21"/>
  <c r="CB22" i="21"/>
  <c r="CD16" i="21" l="1"/>
  <c r="CC22" i="21"/>
  <c r="CC23" i="21"/>
  <c r="CD17" i="21"/>
  <c r="CC18" i="21"/>
  <c r="CC24" i="21" s="1"/>
  <c r="CE17" i="21" l="1"/>
  <c r="CD23" i="21"/>
  <c r="CD18" i="21"/>
  <c r="CD24" i="21" s="1"/>
  <c r="CD22" i="21"/>
  <c r="CE16" i="21"/>
  <c r="CE22" i="21" l="1"/>
  <c r="CF16" i="21"/>
  <c r="CF17" i="21"/>
  <c r="CE23" i="21"/>
  <c r="CE18" i="21"/>
  <c r="CE24" i="21" s="1"/>
  <c r="CG17" i="21" l="1"/>
  <c r="CF23" i="21"/>
  <c r="CF18" i="21"/>
  <c r="CF24" i="21" s="1"/>
  <c r="CF22" i="21"/>
  <c r="CG16" i="21"/>
  <c r="CG22" i="21" l="1"/>
  <c r="CH16" i="21"/>
  <c r="CG23" i="21"/>
  <c r="CG18" i="21"/>
  <c r="CG24" i="21" s="1"/>
  <c r="CH17" i="21"/>
  <c r="CH23" i="21" l="1"/>
  <c r="CH18" i="21"/>
  <c r="CH24" i="21" s="1"/>
  <c r="CI17" i="21"/>
  <c r="CH22" i="21"/>
  <c r="CI16" i="21"/>
  <c r="CI22" i="21" l="1"/>
  <c r="CJ16" i="21"/>
  <c r="CI23" i="21"/>
  <c r="CI18" i="21"/>
  <c r="CI24" i="21" s="1"/>
  <c r="CJ17" i="21"/>
  <c r="CJ23" i="21" l="1"/>
  <c r="CJ18" i="21"/>
  <c r="CJ24" i="21" s="1"/>
  <c r="CK17" i="21"/>
  <c r="CK16" i="21"/>
  <c r="CJ22" i="21"/>
  <c r="CL16" i="21" l="1"/>
  <c r="CK22" i="21"/>
  <c r="CK23" i="21"/>
  <c r="CL17" i="21"/>
  <c r="CK18" i="21"/>
  <c r="CK24" i="21" s="1"/>
  <c r="CM17" i="21" l="1"/>
  <c r="CL23" i="21"/>
  <c r="CL18" i="21"/>
  <c r="CL24" i="21" s="1"/>
  <c r="CL22" i="21"/>
  <c r="CM16" i="21"/>
  <c r="CM22" i="21" l="1"/>
  <c r="CN16" i="21"/>
  <c r="CN17" i="21"/>
  <c r="CM18" i="21"/>
  <c r="CM24" i="21" s="1"/>
  <c r="CM23" i="21"/>
  <c r="CO17" i="21" l="1"/>
  <c r="CN23" i="21"/>
  <c r="CN18" i="21"/>
  <c r="CN24" i="21" s="1"/>
  <c r="CN22" i="21"/>
  <c r="CO16" i="21"/>
  <c r="CO22" i="21" l="1"/>
  <c r="CP16" i="21"/>
  <c r="CO23" i="21"/>
  <c r="CO18" i="21"/>
  <c r="CO24" i="21" s="1"/>
  <c r="CP17" i="21"/>
  <c r="CP23" i="21" l="1"/>
  <c r="CP18" i="21"/>
  <c r="CP24" i="21" s="1"/>
  <c r="CQ17" i="21"/>
  <c r="CP22" i="21"/>
  <c r="CQ16" i="21"/>
  <c r="CR16" i="21" l="1"/>
  <c r="CQ22" i="21"/>
  <c r="CQ23" i="21"/>
  <c r="CQ18" i="21"/>
  <c r="CQ24" i="21" s="1"/>
  <c r="CR17" i="21"/>
  <c r="CR23" i="21" l="1"/>
  <c r="CR18" i="21"/>
  <c r="CR24" i="21" s="1"/>
  <c r="CS17" i="21"/>
  <c r="CS16" i="21"/>
  <c r="CR22" i="21"/>
  <c r="CT16" i="21" l="1"/>
  <c r="CS22" i="21"/>
  <c r="CS23" i="21"/>
  <c r="CT17" i="21"/>
  <c r="CS18" i="21"/>
  <c r="CS24" i="21" s="1"/>
  <c r="CU17" i="21" l="1"/>
  <c r="CT18" i="21"/>
  <c r="CT24" i="21" s="1"/>
  <c r="CT23" i="21"/>
  <c r="CT22" i="21"/>
  <c r="CU16" i="21"/>
  <c r="CU22" i="21" l="1"/>
  <c r="CV16" i="21"/>
  <c r="CV17" i="21"/>
  <c r="CU18" i="21"/>
  <c r="CU24" i="21" s="1"/>
  <c r="CU23" i="21"/>
  <c r="CW17" i="21" l="1"/>
  <c r="CV23" i="21"/>
  <c r="CV18" i="21"/>
  <c r="CV24" i="21" s="1"/>
  <c r="CV22" i="21"/>
  <c r="CW16" i="21"/>
  <c r="CW22" i="21" l="1"/>
  <c r="CX16" i="21"/>
  <c r="CW23" i="21"/>
  <c r="CW18" i="21"/>
  <c r="CW24" i="21" s="1"/>
  <c r="CX17" i="21"/>
  <c r="CX23" i="21" l="1"/>
  <c r="CX18" i="21"/>
  <c r="CX24" i="21" s="1"/>
  <c r="CY17" i="21"/>
  <c r="CX22" i="21"/>
  <c r="CY16" i="21"/>
  <c r="CY22" i="21" s="1"/>
  <c r="CY23" i="21" l="1"/>
  <c r="CY18" i="21"/>
  <c r="CY24" i="21" s="1"/>
</calcChain>
</file>

<file path=xl/sharedStrings.xml><?xml version="1.0" encoding="utf-8"?>
<sst xmlns="http://schemas.openxmlformats.org/spreadsheetml/2006/main" count="1495" uniqueCount="714">
  <si>
    <t>SPECIFIC INSTRUCTIONS - AS_scen_X (X = A,B,C,…)</t>
  </si>
  <si>
    <t>Balance sheet - BS</t>
  </si>
  <si>
    <t>Solvency II value</t>
  </si>
  <si>
    <t>Fiscal value</t>
  </si>
  <si>
    <t>Potential DTA</t>
  </si>
  <si>
    <t>Potential DTL</t>
  </si>
  <si>
    <t>DTA</t>
  </si>
  <si>
    <t>DTL</t>
  </si>
  <si>
    <t>C0010</t>
  </si>
  <si>
    <t>C0020</t>
  </si>
  <si>
    <t>C0030</t>
  </si>
  <si>
    <t>C0040</t>
  </si>
  <si>
    <t>C0050</t>
  </si>
  <si>
    <t>Assets</t>
  </si>
  <si>
    <t>Goodwill</t>
  </si>
  <si>
    <t>R0010</t>
  </si>
  <si>
    <t>Deferred acquisition costs</t>
  </si>
  <si>
    <t>R0020</t>
  </si>
  <si>
    <t>Intangible assets</t>
  </si>
  <si>
    <t>R0030</t>
  </si>
  <si>
    <t>Deferred tax assets</t>
  </si>
  <si>
    <t>R0040</t>
  </si>
  <si>
    <t>Pension benefit surplus</t>
  </si>
  <si>
    <t>R0050</t>
  </si>
  <si>
    <t>Property, plant &amp; equipment held for own use</t>
  </si>
  <si>
    <t>R0060</t>
  </si>
  <si>
    <t>Investments (other than assets held for index-linked and unit-linked contracts)</t>
  </si>
  <si>
    <t>R0070</t>
  </si>
  <si>
    <t>Property (other than for own use)</t>
  </si>
  <si>
    <t>R0080</t>
  </si>
  <si>
    <t>Holdings in related undertakings, including participations</t>
  </si>
  <si>
    <t>R0090</t>
  </si>
  <si>
    <t>Equities</t>
  </si>
  <si>
    <t>R0100</t>
  </si>
  <si>
    <t>Equities - listed</t>
  </si>
  <si>
    <t>R0110</t>
  </si>
  <si>
    <t>Equities - unlisted</t>
  </si>
  <si>
    <t>R0120</t>
  </si>
  <si>
    <t>Bonds</t>
  </si>
  <si>
    <t>R0130</t>
  </si>
  <si>
    <t>Government Bonds</t>
  </si>
  <si>
    <t>R0140</t>
  </si>
  <si>
    <t>Corporate Bonds</t>
  </si>
  <si>
    <t>R0150</t>
  </si>
  <si>
    <t>Structured notes</t>
  </si>
  <si>
    <t>R0160</t>
  </si>
  <si>
    <t>Collateralised securities</t>
  </si>
  <si>
    <t>R0170</t>
  </si>
  <si>
    <t>Collective Investments Undertakings</t>
  </si>
  <si>
    <t>R0180</t>
  </si>
  <si>
    <t>Derivatives</t>
  </si>
  <si>
    <t>R0190</t>
  </si>
  <si>
    <t>Deposits other than cash equivalents</t>
  </si>
  <si>
    <t>R0200</t>
  </si>
  <si>
    <t>Other investments</t>
  </si>
  <si>
    <t>R0210</t>
  </si>
  <si>
    <t>Assets held for index-linked and unit-linked contracts</t>
  </si>
  <si>
    <t>R0220</t>
  </si>
  <si>
    <t>Loans and mortgages</t>
  </si>
  <si>
    <t>R0230</t>
  </si>
  <si>
    <t>Loans on policies</t>
  </si>
  <si>
    <t>R0240</t>
  </si>
  <si>
    <t>Loans and mortgages to individuals</t>
  </si>
  <si>
    <t>R0250</t>
  </si>
  <si>
    <t>Other loans and mortgages</t>
  </si>
  <si>
    <t>R0260</t>
  </si>
  <si>
    <t>Reinsurance recoverables from:</t>
  </si>
  <si>
    <t>R0270</t>
  </si>
  <si>
    <t>Non-life and health similar to non-life</t>
  </si>
  <si>
    <t>R0280</t>
  </si>
  <si>
    <t>Non-life excluding health</t>
  </si>
  <si>
    <t>R0290</t>
  </si>
  <si>
    <t>Health similar to non-life</t>
  </si>
  <si>
    <t>R0300</t>
  </si>
  <si>
    <t>Life and health similar to life, excluding health and index-linked and unit-linked</t>
  </si>
  <si>
    <t>R0310</t>
  </si>
  <si>
    <t>Health similar to life</t>
  </si>
  <si>
    <t>R0320</t>
  </si>
  <si>
    <t>Life excluding health and index-linked and unit-linked</t>
  </si>
  <si>
    <t>R0330</t>
  </si>
  <si>
    <t>Life index-linked and unit-linked</t>
  </si>
  <si>
    <t>R0340</t>
  </si>
  <si>
    <t>Deposits to cedants</t>
  </si>
  <si>
    <t>R0350</t>
  </si>
  <si>
    <t>Insurance and intermediaries receivables</t>
  </si>
  <si>
    <t>R0360</t>
  </si>
  <si>
    <t>Reinsurance receivables</t>
  </si>
  <si>
    <t>R0370</t>
  </si>
  <si>
    <t>Receivables (trade, not insurance)</t>
  </si>
  <si>
    <t>R0380</t>
  </si>
  <si>
    <t>Own shares (held directly)</t>
  </si>
  <si>
    <t>R0390</t>
  </si>
  <si>
    <t>Amounts due in respect of own fund items or initial fund called up but not yet paid in</t>
  </si>
  <si>
    <t>R0400</t>
  </si>
  <si>
    <t>Cash and cash equivalents</t>
  </si>
  <si>
    <t>R0410</t>
  </si>
  <si>
    <t>Any other assets, not elsewhere shown</t>
  </si>
  <si>
    <t>R0420</t>
  </si>
  <si>
    <t>Total assets</t>
  </si>
  <si>
    <t>R0500</t>
  </si>
  <si>
    <t>Liabilities</t>
  </si>
  <si>
    <t>Technical provisions – non-life</t>
  </si>
  <si>
    <t>R0510</t>
  </si>
  <si>
    <t>Technical provisions – non-life (excluding health)</t>
  </si>
  <si>
    <t>R0520</t>
  </si>
  <si>
    <t>Technical provisions calculated as a whole</t>
  </si>
  <si>
    <t>R0530</t>
  </si>
  <si>
    <t>Best Estimate</t>
  </si>
  <si>
    <t>R0540</t>
  </si>
  <si>
    <t>Risk margin</t>
  </si>
  <si>
    <t>R0550</t>
  </si>
  <si>
    <t>Technical provisions - health (similar to non-life)</t>
  </si>
  <si>
    <t>R0560</t>
  </si>
  <si>
    <t>R0570</t>
  </si>
  <si>
    <t>R0580</t>
  </si>
  <si>
    <t>R0590</t>
  </si>
  <si>
    <t>Technical provisions - life (excluding index-linked and unit-linked)</t>
  </si>
  <si>
    <t>R0600</t>
  </si>
  <si>
    <t>Technical provisions - health (similar to life)</t>
  </si>
  <si>
    <t>R0610</t>
  </si>
  <si>
    <t>R0620</t>
  </si>
  <si>
    <t>R0630</t>
  </si>
  <si>
    <t>R0640</t>
  </si>
  <si>
    <t>Technical provisions – life (excluding health and index-linked and unit-linked)</t>
  </si>
  <si>
    <t>R0650</t>
  </si>
  <si>
    <t>R0660</t>
  </si>
  <si>
    <t>R0670</t>
  </si>
  <si>
    <t>R0680</t>
  </si>
  <si>
    <t>Technical provisions – index-linked and unit-linked</t>
  </si>
  <si>
    <t>R0690</t>
  </si>
  <si>
    <t>R0700</t>
  </si>
  <si>
    <t>R0710</t>
  </si>
  <si>
    <t>R0720</t>
  </si>
  <si>
    <t>Other technical provisions</t>
  </si>
  <si>
    <t>R0730</t>
  </si>
  <si>
    <t>Contingent liabilities</t>
  </si>
  <si>
    <t>R0740</t>
  </si>
  <si>
    <t>Provisions other than technical provisions</t>
  </si>
  <si>
    <t>R0750</t>
  </si>
  <si>
    <t>Pension benefit obligations</t>
  </si>
  <si>
    <t>R0760</t>
  </si>
  <si>
    <t>Deposits from reinsurers</t>
  </si>
  <si>
    <t>R0770</t>
  </si>
  <si>
    <t>Deferred tax liabilities</t>
  </si>
  <si>
    <t>R0780</t>
  </si>
  <si>
    <t>R0790</t>
  </si>
  <si>
    <t>Debts owed to credit institutions</t>
  </si>
  <si>
    <t>R0800</t>
  </si>
  <si>
    <t>Financial liabilities other than debts owed to credit institutions</t>
  </si>
  <si>
    <t>R0810</t>
  </si>
  <si>
    <t>Insurance &amp; intermediaries payables</t>
  </si>
  <si>
    <t>R0820</t>
  </si>
  <si>
    <t>Reinsurance payables</t>
  </si>
  <si>
    <t>R0830</t>
  </si>
  <si>
    <t>Payables (trade, not insurance)</t>
  </si>
  <si>
    <t>R0840</t>
  </si>
  <si>
    <t>Subordinated liabilities</t>
  </si>
  <si>
    <t>R0850</t>
  </si>
  <si>
    <t>Subordinated liabilities not in Basic Own Funds</t>
  </si>
  <si>
    <t>R0860</t>
  </si>
  <si>
    <t>Subordinated liabilities in Basic Own Funds</t>
  </si>
  <si>
    <t>R0870</t>
  </si>
  <si>
    <t>Any other liabilities, not elsewhere shown</t>
  </si>
  <si>
    <t>R0880</t>
  </si>
  <si>
    <t>Total liabilities</t>
  </si>
  <si>
    <t>R0900</t>
  </si>
  <si>
    <t>Excess of assets over liabilities</t>
  </si>
  <si>
    <t>R1000</t>
  </si>
  <si>
    <t>Description of scenario</t>
  </si>
  <si>
    <t>Likelihood of scenario</t>
  </si>
  <si>
    <t>A</t>
  </si>
  <si>
    <t>B</t>
  </si>
  <si>
    <t>C</t>
  </si>
  <si>
    <t>BS_scen_A</t>
  </si>
  <si>
    <t>t-1</t>
  </si>
  <si>
    <t>t</t>
  </si>
  <si>
    <t>t+1</t>
  </si>
  <si>
    <t>t+2</t>
  </si>
  <si>
    <t>t+3</t>
  </si>
  <si>
    <t>t+4</t>
  </si>
  <si>
    <t>t+5</t>
  </si>
  <si>
    <t>t+6</t>
  </si>
  <si>
    <t>t+7</t>
  </si>
  <si>
    <t>t+8</t>
  </si>
  <si>
    <t>t+9</t>
  </si>
  <si>
    <t>t+10</t>
  </si>
  <si>
    <t>t+11</t>
  </si>
  <si>
    <t>t+12</t>
  </si>
  <si>
    <t>t+13</t>
  </si>
  <si>
    <t>t+14</t>
  </si>
  <si>
    <t>t+15</t>
  </si>
  <si>
    <t>t+16</t>
  </si>
  <si>
    <t>t+17</t>
  </si>
  <si>
    <t>t+18</t>
  </si>
  <si>
    <t>t+19</t>
  </si>
  <si>
    <t>t+20</t>
  </si>
  <si>
    <t>t+21</t>
  </si>
  <si>
    <t>t+22</t>
  </si>
  <si>
    <t>t+23</t>
  </si>
  <si>
    <t>t+24</t>
  </si>
  <si>
    <t>t+25</t>
  </si>
  <si>
    <t>t+26</t>
  </si>
  <si>
    <t>t+27</t>
  </si>
  <si>
    <t>t+28</t>
  </si>
  <si>
    <t>t+29</t>
  </si>
  <si>
    <t>t+30</t>
  </si>
  <si>
    <t>t+31</t>
  </si>
  <si>
    <t>t+32</t>
  </si>
  <si>
    <t>t+33</t>
  </si>
  <si>
    <t>t+34</t>
  </si>
  <si>
    <t>t+35</t>
  </si>
  <si>
    <t>t+36</t>
  </si>
  <si>
    <t>t+37</t>
  </si>
  <si>
    <t>t+38</t>
  </si>
  <si>
    <t>t+39</t>
  </si>
  <si>
    <t>t+40</t>
  </si>
  <si>
    <t>t+41</t>
  </si>
  <si>
    <t>t+42</t>
  </si>
  <si>
    <t>t+43</t>
  </si>
  <si>
    <t>t+44</t>
  </si>
  <si>
    <t>t+45</t>
  </si>
  <si>
    <t>t+46</t>
  </si>
  <si>
    <t>t+47</t>
  </si>
  <si>
    <t>t+48</t>
  </si>
  <si>
    <t>t+49</t>
  </si>
  <si>
    <t>t+50</t>
  </si>
  <si>
    <t>t+51</t>
  </si>
  <si>
    <t>t+52</t>
  </si>
  <si>
    <t>t+53</t>
  </si>
  <si>
    <t>t+54</t>
  </si>
  <si>
    <t>t+55</t>
  </si>
  <si>
    <t>t+56</t>
  </si>
  <si>
    <t>t+57</t>
  </si>
  <si>
    <t>t+58</t>
  </si>
  <si>
    <t>t+59</t>
  </si>
  <si>
    <t>t+60</t>
  </si>
  <si>
    <t>t+61</t>
  </si>
  <si>
    <t>t+62</t>
  </si>
  <si>
    <t>t+63</t>
  </si>
  <si>
    <t>t+64</t>
  </si>
  <si>
    <t>t+65</t>
  </si>
  <si>
    <t>t+66</t>
  </si>
  <si>
    <t>t+67</t>
  </si>
  <si>
    <t>t+68</t>
  </si>
  <si>
    <t>t+69</t>
  </si>
  <si>
    <t>t+70</t>
  </si>
  <si>
    <t>t+71</t>
  </si>
  <si>
    <t>t+72</t>
  </si>
  <si>
    <t>t+73</t>
  </si>
  <si>
    <t>t+74</t>
  </si>
  <si>
    <t>t+75</t>
  </si>
  <si>
    <t>t+76</t>
  </si>
  <si>
    <t>t+77</t>
  </si>
  <si>
    <t>t+78</t>
  </si>
  <si>
    <t>t+79</t>
  </si>
  <si>
    <t>t+80</t>
  </si>
  <si>
    <t>t+81</t>
  </si>
  <si>
    <t>t+82</t>
  </si>
  <si>
    <t>t+83</t>
  </si>
  <si>
    <t>t+84</t>
  </si>
  <si>
    <t>t+85</t>
  </si>
  <si>
    <t>t+86</t>
  </si>
  <si>
    <t>t+87</t>
  </si>
  <si>
    <t>t+88</t>
  </si>
  <si>
    <t>t+89</t>
  </si>
  <si>
    <t>t+90</t>
  </si>
  <si>
    <t>t+91</t>
  </si>
  <si>
    <t>t+92</t>
  </si>
  <si>
    <t>t+93</t>
  </si>
  <si>
    <t>t+94</t>
  </si>
  <si>
    <t>t+95</t>
  </si>
  <si>
    <t>t+96</t>
  </si>
  <si>
    <t>t+97</t>
  </si>
  <si>
    <t>t+98</t>
  </si>
  <si>
    <t>t+99</t>
  </si>
  <si>
    <t>t+100</t>
  </si>
  <si>
    <t>t+101</t>
  </si>
  <si>
    <t>t+102</t>
  </si>
  <si>
    <t>t+103</t>
  </si>
  <si>
    <t>t+104</t>
  </si>
  <si>
    <t>t+105</t>
  </si>
  <si>
    <t>t+106</t>
  </si>
  <si>
    <t>t+107</t>
  </si>
  <si>
    <t>t+108</t>
  </si>
  <si>
    <t>t+109</t>
  </si>
  <si>
    <t>t+110</t>
  </si>
  <si>
    <t>t+111</t>
  </si>
  <si>
    <t>t+112</t>
  </si>
  <si>
    <t>t+113</t>
  </si>
  <si>
    <t>t+114</t>
  </si>
  <si>
    <t>t+115</t>
  </si>
  <si>
    <t>t+116</t>
  </si>
  <si>
    <t>t+117</t>
  </si>
  <si>
    <t>t+118</t>
  </si>
  <si>
    <t>t+119</t>
  </si>
  <si>
    <t>t+120</t>
  </si>
  <si>
    <t>Projection</t>
  </si>
  <si>
    <t>C0100</t>
  </si>
  <si>
    <t>C0110</t>
  </si>
  <si>
    <t>C0120</t>
  </si>
  <si>
    <t>C0130</t>
  </si>
  <si>
    <t>C0140</t>
  </si>
  <si>
    <t>C0150</t>
  </si>
  <si>
    <t>C0160</t>
  </si>
  <si>
    <t>C0170</t>
  </si>
  <si>
    <t>C0180</t>
  </si>
  <si>
    <t>C0190</t>
  </si>
  <si>
    <t>C0200</t>
  </si>
  <si>
    <t>C0210</t>
  </si>
  <si>
    <t>C0220</t>
  </si>
  <si>
    <t>C0230</t>
  </si>
  <si>
    <t>C0240</t>
  </si>
  <si>
    <t>C0250</t>
  </si>
  <si>
    <t>C0260</t>
  </si>
  <si>
    <t>C0270</t>
  </si>
  <si>
    <t>C0280</t>
  </si>
  <si>
    <t>C0290</t>
  </si>
  <si>
    <t>C0300</t>
  </si>
  <si>
    <t>C0310</t>
  </si>
  <si>
    <t>C0320</t>
  </si>
  <si>
    <t>C0330</t>
  </si>
  <si>
    <t>C0340</t>
  </si>
  <si>
    <t>C0350</t>
  </si>
  <si>
    <t>C0360</t>
  </si>
  <si>
    <t>C0370</t>
  </si>
  <si>
    <t>C0380</t>
  </si>
  <si>
    <t>C0390</t>
  </si>
  <si>
    <t>C0400</t>
  </si>
  <si>
    <t>C0410</t>
  </si>
  <si>
    <t>C0420</t>
  </si>
  <si>
    <t>C0430</t>
  </si>
  <si>
    <t>C0440</t>
  </si>
  <si>
    <t>Fiscal profit - Projections</t>
  </si>
  <si>
    <t>Technical provisions (new business) - excluding unit linked / index linked</t>
  </si>
  <si>
    <t>Technical provisions (new business) - unit linked / index linked</t>
  </si>
  <si>
    <t>Profits and losses from technical provisions (new business) - excluding unit linked / index linked</t>
  </si>
  <si>
    <t>Of which, release of technical provisions</t>
  </si>
  <si>
    <t>Profits and losses from technical provisions (new business) - unit linked / index linked</t>
  </si>
  <si>
    <t>Tax value of investments (linked to new business) - excluding unit linked / index linked</t>
  </si>
  <si>
    <t>Of which, equity / property</t>
  </si>
  <si>
    <t>Of which, fixed income instruments</t>
  </si>
  <si>
    <t>Of which, loans / mortgages</t>
  </si>
  <si>
    <t>Tax value of investments (linked to new business) - unit linked / index linked</t>
  </si>
  <si>
    <t>Investment income (new business) - excluding unit linked / index linked</t>
  </si>
  <si>
    <t>Of which, return equal to RFR</t>
  </si>
  <si>
    <t>Of which, excess return on equity / property</t>
  </si>
  <si>
    <t>Of which, excess return on fixed inccome instruments</t>
  </si>
  <si>
    <t>Of which, excess return on loans / mortgages</t>
  </si>
  <si>
    <t>Investment income (new business) - unit linked / index linked</t>
  </si>
  <si>
    <t>Technical provisions (within contract boundaries) - excluding unit linked / index linked</t>
  </si>
  <si>
    <t>Technical provisions (within contract boundaries) - unit linked / index linked</t>
  </si>
  <si>
    <t>Profits and losses from technical provisions (within contract boundaries) - excluding unit linked / index linked</t>
  </si>
  <si>
    <t>Profits and losses from technical provisions (within contract boundaries) - unit linked / index linked</t>
  </si>
  <si>
    <t>Tax value of current investments - excluding unit linked / index linked</t>
  </si>
  <si>
    <t>Tax value of current investments - unit linked / index linked</t>
  </si>
  <si>
    <t>Investment income (current investments) - excluding unit linked / index linked</t>
  </si>
  <si>
    <t>Investment income (current investments) - unit linked / index linked</t>
  </si>
  <si>
    <t>Other fiscal profits and losses</t>
  </si>
  <si>
    <t>Total profits and losses</t>
  </si>
  <si>
    <t>Total profits and losses after profit/loss sharing within group (fiscal unity)</t>
  </si>
  <si>
    <t>Total profits and losses after carry-back/carry-forward</t>
  </si>
  <si>
    <t>Taxes paid</t>
  </si>
  <si>
    <t>Economic profit - Projections</t>
  </si>
  <si>
    <t>Profits and losses from technical provisions (new business) -  excluding unit linked / index linked</t>
  </si>
  <si>
    <t>R0430</t>
  </si>
  <si>
    <t>R0440</t>
  </si>
  <si>
    <t>R0450</t>
  </si>
  <si>
    <t>R0460</t>
  </si>
  <si>
    <t>R0470</t>
  </si>
  <si>
    <t>R0480</t>
  </si>
  <si>
    <t>Market value of investments (linked to new business) - excluding unit linked / index linked</t>
  </si>
  <si>
    <t>R0490</t>
  </si>
  <si>
    <t>Market value of investments (linked to new business) - unit linked / index linked</t>
  </si>
  <si>
    <t>Market value of current investments - excluding unit linked / index linked</t>
  </si>
  <si>
    <t>Market value of current investments - unit linked / index linked</t>
  </si>
  <si>
    <t>Other profits and losses</t>
  </si>
  <si>
    <t>Own Funds</t>
  </si>
  <si>
    <t>SCR</t>
  </si>
  <si>
    <t>Capital distributions (not in profit and losses)</t>
  </si>
  <si>
    <t>reversal of nDTA</t>
  </si>
  <si>
    <t>Tax rate * positive part of SII profit</t>
  </si>
  <si>
    <t>General information</t>
  </si>
  <si>
    <t>R0890</t>
  </si>
  <si>
    <t>LAC DT</t>
  </si>
  <si>
    <t>nDTA</t>
  </si>
  <si>
    <t>rates</t>
  </si>
  <si>
    <t>fiscal</t>
  </si>
  <si>
    <t>market</t>
  </si>
  <si>
    <t>SII</t>
  </si>
  <si>
    <t>DF</t>
  </si>
  <si>
    <t>forward</t>
  </si>
  <si>
    <t>BE cash flows</t>
  </si>
  <si>
    <t>SCR cash flows</t>
  </si>
  <si>
    <t>cum SCR cash flows</t>
  </si>
  <si>
    <t>BE</t>
  </si>
  <si>
    <t>RM</t>
  </si>
  <si>
    <t>TP</t>
  </si>
  <si>
    <t>forwards</t>
  </si>
  <si>
    <t>sovereigns</t>
  </si>
  <si>
    <t>corporates</t>
  </si>
  <si>
    <t>equity</t>
  </si>
  <si>
    <t>total</t>
  </si>
  <si>
    <t>* C0010 as in regular QRTs' S.02.01.01.01 (no look through applied);</t>
  </si>
  <si>
    <t>otherwise not applicable or requested</t>
  </si>
  <si>
    <t>duplicates by granularity (DTA/DTL)</t>
  </si>
  <si>
    <t>Statutory accounts value</t>
  </si>
  <si>
    <t>AIM AND JUSTIFICATION</t>
  </si>
  <si>
    <t>* We assume that cells left empty are equal to 0;</t>
  </si>
  <si>
    <t>* Throughout, monetary amounts are reported in (and rounded to) single euros;</t>
  </si>
  <si>
    <t>* Ratios, rates, probabilities etc. are reported as decimal numerals with at least 5 digits behind the decimal separator;</t>
  </si>
  <si>
    <t>* Text cells are reported alphanumerically;</t>
  </si>
  <si>
    <t>GENERAL INFORMATION</t>
  </si>
  <si>
    <t>SCOPE AND STRUCTURE</t>
  </si>
  <si>
    <t>GUIDELINES</t>
  </si>
  <si>
    <t>* The reference date of this report is 31-12-2021;</t>
  </si>
  <si>
    <t>* C0030 as on fiscal balance sheet;</t>
  </si>
  <si>
    <t>sheet</t>
  </si>
  <si>
    <t>C0040a</t>
  </si>
  <si>
    <t>C0050a</t>
  </si>
  <si>
    <t>* Current tax rates can be found here: https://www.belastingdienst.nl/wps/wcm/connect/bldcontentnl/belastingdienst/zakelijk/winst/vennootschapsbelasting/tarieven_vennootschapsbelasting;</t>
  </si>
  <si>
    <t>no SII value</t>
  </si>
  <si>
    <t>no fiscal value</t>
  </si>
  <si>
    <t>* This sheet is filled out by all participants;</t>
  </si>
  <si>
    <r>
      <t xml:space="preserve">* C0040a: Per line item </t>
    </r>
    <r>
      <rPr>
        <i/>
        <sz val="11"/>
        <color theme="1"/>
        <rFont val="Calibri"/>
        <family val="2"/>
        <scheme val="minor"/>
      </rPr>
      <t xml:space="preserve">i </t>
    </r>
    <r>
      <rPr>
        <sz val="11"/>
        <color theme="1"/>
        <rFont val="Calibri"/>
        <family val="2"/>
        <scheme val="minor"/>
      </rPr>
      <t>the following applies. For assets: potential DTA_i = max(0;C0030_i - C0010_i)*max_tax_rate. For liabilities: potential DTA_i = max(0;C0010_i - C0030_i)*max_tax_rate</t>
    </r>
  </si>
  <si>
    <r>
      <t xml:space="preserve">* C0050a: Per line item </t>
    </r>
    <r>
      <rPr>
        <i/>
        <sz val="11"/>
        <color theme="1"/>
        <rFont val="Calibri"/>
        <family val="2"/>
        <scheme val="minor"/>
      </rPr>
      <t xml:space="preserve">i </t>
    </r>
    <r>
      <rPr>
        <sz val="11"/>
        <color theme="1"/>
        <rFont val="Calibri"/>
        <family val="2"/>
        <scheme val="minor"/>
      </rPr>
      <t>the following applies. For assets: potential DTL_i = max(0;C0010_i - C0030_i)*max_tax_rate. For liabilities: potential DTL_i = max(0;C0030_i - C0010_i)*max_tax_rate</t>
    </r>
  </si>
  <si>
    <r>
      <t xml:space="preserve">* You are requested to fill out this sheet entirely; </t>
    </r>
    <r>
      <rPr>
        <b/>
        <u/>
        <sz val="11"/>
        <color theme="1"/>
        <rFont val="Calibri"/>
        <family val="2"/>
        <scheme val="minor"/>
      </rPr>
      <t>also if this analysis is not part of your actual valuation methodology/process</t>
    </r>
    <r>
      <rPr>
        <sz val="11"/>
        <color theme="1"/>
        <rFont val="Calibri"/>
        <family val="2"/>
        <scheme val="minor"/>
      </rPr>
      <t>;</t>
    </r>
  </si>
  <si>
    <t>* Pursuant to Article 15(2) of the Solvency II Regulation (insurers value deferred taxes on the basis of the difference between SII value and fiscal value) we request you to provide SII as well as fiscal values in relation to all recognised balance sheet items;</t>
  </si>
  <si>
    <t>SPECIFIC INFORMATION - "BS_Balance"</t>
  </si>
  <si>
    <t>* By comparing recognised (net) DTA with potential (net) DTA, this sheet explores to what extent future profits are deemed likely (mind section Article 15(3) of the Solvency II Regulation, stating that insurers only assign a positive value to DTA on the Solvency II balance sheet if it is probable that future taxable profits will be available against which the (net) DTA can actually be utilised);</t>
  </si>
  <si>
    <t>* By comparing recognised DTL with potential DTL, this sheet explores to what extent offsetting of DTL and DTA takes place (mind section 1.28 of the Guidelines on valuation, stating that insurers may set off DTA and DTL provided they relate to taxes levied by the same tax authority and reverse in the same period);</t>
  </si>
  <si>
    <t>* The sum of all elements in C0040 by construction equals the amount in C0010R0040; the sum of all elements in C0050, likewise, exactly corresponds to what is reported in C0010R0780;</t>
  </si>
  <si>
    <t>R0211</t>
  </si>
  <si>
    <t>* This part analyses your financial situation as per the reference date and in particular the amounts of recognised deferred taxes on your balance sheet (mind section 4.3 of Q&amp;A and Good practices on the role of deferred taxes, stating that insurers have available the amounts of recognised deferred taxes by balance sheet item);</t>
  </si>
  <si>
    <t>R0220a</t>
  </si>
  <si>
    <t>R0221</t>
  </si>
  <si>
    <t>* All solo insurance and reinsurance undertakings (non health) within the scope of SII and under direct supervision of DNB are requested to participate;</t>
  </si>
  <si>
    <t>R0230a</t>
  </si>
  <si>
    <t>R0230b</t>
  </si>
  <si>
    <t>R0230c</t>
  </si>
  <si>
    <r>
      <t xml:space="preserve">* The sheet corresponds to "Balance Sheets (cfr. S02.01)" in the RSR model in the </t>
    </r>
    <r>
      <rPr>
        <u/>
        <sz val="11"/>
        <color theme="1"/>
        <rFont val="Calibri"/>
        <family val="2"/>
        <scheme val="minor"/>
      </rPr>
      <t>following way</t>
    </r>
    <r>
      <rPr>
        <sz val="11"/>
        <color theme="1"/>
        <rFont val="Calibri"/>
        <family val="2"/>
        <charset val="238"/>
        <scheme val="minor"/>
      </rPr>
      <t xml:space="preserve">:
          - row and column numbers that are present in the RSR model but not requested here are crossed out and highlighted in red (e.g. </t>
    </r>
    <r>
      <rPr>
        <strike/>
        <sz val="11"/>
        <color rgb="FFFF0000"/>
        <rFont val="Calibri"/>
        <family val="2"/>
        <scheme val="minor"/>
      </rPr>
      <t>C0020</t>
    </r>
    <r>
      <rPr>
        <sz val="11"/>
        <color theme="1"/>
        <rFont val="Calibri"/>
        <family val="2"/>
        <charset val="238"/>
        <scheme val="minor"/>
      </rPr>
      <t xml:space="preserve">);
          - row and column numbers that are present in this sheet but not in the RSR model are underlined and highlighted in pink (e.g. </t>
    </r>
    <r>
      <rPr>
        <u/>
        <sz val="11"/>
        <color rgb="FFFF66CC"/>
        <rFont val="Calibri"/>
        <family val="2"/>
        <scheme val="minor"/>
      </rPr>
      <t>C0040a</t>
    </r>
    <r>
      <rPr>
        <sz val="11"/>
        <color theme="1"/>
        <rFont val="Calibri"/>
        <family val="2"/>
        <charset val="238"/>
        <scheme val="minor"/>
      </rPr>
      <t xml:space="preserve">);
          - if a row or column number is not crossed out or underlined, it refers to the </t>
    </r>
    <r>
      <rPr>
        <b/>
        <sz val="11"/>
        <color theme="1"/>
        <rFont val="Calibri"/>
        <family val="2"/>
        <scheme val="minor"/>
      </rPr>
      <t>exact same item</t>
    </r>
    <r>
      <rPr>
        <sz val="11"/>
        <color theme="1"/>
        <rFont val="Calibri"/>
        <family val="2"/>
        <charset val="238"/>
        <scheme val="minor"/>
      </rPr>
      <t xml:space="preserve"> as in the RSR model (e.g. C0010 and R0040).</t>
    </r>
  </si>
  <si>
    <t>R0251</t>
  </si>
  <si>
    <t>R0252</t>
  </si>
  <si>
    <t>R0253</t>
  </si>
  <si>
    <t>R0254</t>
  </si>
  <si>
    <t>R0261</t>
  </si>
  <si>
    <t>R0270a</t>
  </si>
  <si>
    <t>R0271</t>
  </si>
  <si>
    <t>R0280a</t>
  </si>
  <si>
    <t>R0280b</t>
  </si>
  <si>
    <t>R0280c</t>
  </si>
  <si>
    <t>R0281</t>
  </si>
  <si>
    <t>R0301</t>
  </si>
  <si>
    <t>R0302</t>
  </si>
  <si>
    <t>R0303</t>
  </si>
  <si>
    <t>R0304</t>
  </si>
  <si>
    <t>C0420b</t>
  </si>
  <si>
    <t>C0420c</t>
  </si>
  <si>
    <t>C0420d</t>
  </si>
  <si>
    <t>C0420e</t>
  </si>
  <si>
    <t>C0420f</t>
  </si>
  <si>
    <t>C0420g</t>
  </si>
  <si>
    <t>C0420h</t>
  </si>
  <si>
    <t>C0420i</t>
  </si>
  <si>
    <t>C0420j</t>
  </si>
  <si>
    <t>C0430a</t>
  </si>
  <si>
    <t>C0430b</t>
  </si>
  <si>
    <t>C0430c</t>
  </si>
  <si>
    <t>C0430d</t>
  </si>
  <si>
    <t>C0430e</t>
  </si>
  <si>
    <t>C0430f</t>
  </si>
  <si>
    <t>C0430g</t>
  </si>
  <si>
    <t>C0430h</t>
  </si>
  <si>
    <t>C0430i</t>
  </si>
  <si>
    <t>C0430j</t>
  </si>
  <si>
    <t>C0440a</t>
  </si>
  <si>
    <t>C0440b</t>
  </si>
  <si>
    <t>C0440c</t>
  </si>
  <si>
    <t>C0440d</t>
  </si>
  <si>
    <t>C0440e</t>
  </si>
  <si>
    <t>C0440f</t>
  </si>
  <si>
    <t>C0440g</t>
  </si>
  <si>
    <t>C0440h</t>
  </si>
  <si>
    <t>C0440i</t>
  </si>
  <si>
    <t>C0440j</t>
  </si>
  <si>
    <t>C0440k</t>
  </si>
  <si>
    <t>C0440l</t>
  </si>
  <si>
    <t>C0440m</t>
  </si>
  <si>
    <t>C0440n</t>
  </si>
  <si>
    <t>C0440o</t>
  </si>
  <si>
    <t>C0440p</t>
  </si>
  <si>
    <t>C0440q</t>
  </si>
  <si>
    <t>C0440r</t>
  </si>
  <si>
    <t>C0440s</t>
  </si>
  <si>
    <t>C0440t</t>
  </si>
  <si>
    <t>C0440u</t>
  </si>
  <si>
    <t>C0440v</t>
  </si>
  <si>
    <t>C0440w</t>
  </si>
  <si>
    <t>C0440x</t>
  </si>
  <si>
    <t>C0440y</t>
  </si>
  <si>
    <t>C0440z</t>
  </si>
  <si>
    <t>C0440aa</t>
  </si>
  <si>
    <t>C0440ba</t>
  </si>
  <si>
    <t>C0440ab</t>
  </si>
  <si>
    <t>C0440ac</t>
  </si>
  <si>
    <t>C0440ad</t>
  </si>
  <si>
    <t>C0440ae</t>
  </si>
  <si>
    <t>C0440af</t>
  </si>
  <si>
    <t>C0440ag</t>
  </si>
  <si>
    <t>C0440ah</t>
  </si>
  <si>
    <t>C0440ai</t>
  </si>
  <si>
    <t>C0440aj</t>
  </si>
  <si>
    <t>C0440ak</t>
  </si>
  <si>
    <t>C0440al</t>
  </si>
  <si>
    <t>C0440am</t>
  </si>
  <si>
    <t>C0440an</t>
  </si>
  <si>
    <t>C0440ao</t>
  </si>
  <si>
    <t>C0440ap</t>
  </si>
  <si>
    <t>C0440aq</t>
  </si>
  <si>
    <t>C0440ar</t>
  </si>
  <si>
    <t>C0440as</t>
  </si>
  <si>
    <t>C0440at</t>
  </si>
  <si>
    <t>C0440au</t>
  </si>
  <si>
    <t>C0440aw</t>
  </si>
  <si>
    <t>C0440av</t>
  </si>
  <si>
    <t>C0440ax</t>
  </si>
  <si>
    <t>C0440ay</t>
  </si>
  <si>
    <t>C0440az</t>
  </si>
  <si>
    <t>C0440bb</t>
  </si>
  <si>
    <t>C0440bc</t>
  </si>
  <si>
    <t>C0440bd</t>
  </si>
  <si>
    <t>C0440be</t>
  </si>
  <si>
    <t>C0440bf</t>
  </si>
  <si>
    <t>C0440bg</t>
  </si>
  <si>
    <t>C0440bh</t>
  </si>
  <si>
    <t>C0440bi</t>
  </si>
  <si>
    <t>C0440bj</t>
  </si>
  <si>
    <t>C0440bk</t>
  </si>
  <si>
    <t>C0440bl</t>
  </si>
  <si>
    <t>C0440bm</t>
  </si>
  <si>
    <t>C0440bn</t>
  </si>
  <si>
    <t>C0440bo</t>
  </si>
  <si>
    <t>C0440bp</t>
  </si>
  <si>
    <t>C0440bq</t>
  </si>
  <si>
    <t>C0440br</t>
  </si>
  <si>
    <t>C0420a</t>
  </si>
  <si>
    <t>t+(31-40)</t>
  </si>
  <si>
    <t>t+(41-50)</t>
  </si>
  <si>
    <t>t+51+</t>
  </si>
  <si>
    <t>R0411</t>
  </si>
  <si>
    <t>Of which, UFR/VA drag</t>
  </si>
  <si>
    <t>R0420a</t>
  </si>
  <si>
    <t>R0420b</t>
  </si>
  <si>
    <t>R0420c</t>
  </si>
  <si>
    <t>Of which, release of Risk Margin</t>
  </si>
  <si>
    <t>R0421</t>
  </si>
  <si>
    <t>R0431</t>
  </si>
  <si>
    <t>R0451</t>
  </si>
  <si>
    <t>R0452</t>
  </si>
  <si>
    <t>R0453</t>
  </si>
  <si>
    <t>R0430a</t>
  </si>
  <si>
    <t>R0430b</t>
  </si>
  <si>
    <t>R0430c</t>
  </si>
  <si>
    <t>* Via this report we request balance sheet and SCR information and, if applicable, scenario specific profit projections substantiating deferred taxes on the balance sheet and/or LAC DT. The requested information is needed to enable DNB to step by step follow your valuation of DTA and DTL (on the SII balance sheet) and calculation of LAC DT (as part of SCR) - as far as applicable;</t>
  </si>
  <si>
    <t>* Taking into account the preceding and pursuant to Article 15(1) of the Solvency II Regulation (insurers value deferred taxes in relation to all assets and liabilities that are recognised for solvency or tax purposes) we request you to provide a break down of SII deferred tax positions by balance sheet item;</t>
  </si>
  <si>
    <t>R0454</t>
  </si>
  <si>
    <t>R0461</t>
  </si>
  <si>
    <t>Of which, Risk Margin</t>
  </si>
  <si>
    <t>R0410a</t>
  </si>
  <si>
    <t>R0460a</t>
  </si>
  <si>
    <t>R0231</t>
  </si>
  <si>
    <t>R0470a</t>
  </si>
  <si>
    <t>R0470b</t>
  </si>
  <si>
    <t>R0470c</t>
  </si>
  <si>
    <t>R0471</t>
  </si>
  <si>
    <t>R0480a</t>
  </si>
  <si>
    <t>R0480b</t>
  </si>
  <si>
    <t>R0480c</t>
  </si>
  <si>
    <t>R0481</t>
  </si>
  <si>
    <t>R0501</t>
  </si>
  <si>
    <t>R0502</t>
  </si>
  <si>
    <t>R0503</t>
  </si>
  <si>
    <t>R0504</t>
  </si>
  <si>
    <t>Actual taxes</t>
  </si>
  <si>
    <t>DTA contribution</t>
  </si>
  <si>
    <t>DTL contribution</t>
  </si>
  <si>
    <t>Of which, DTA</t>
  </si>
  <si>
    <t>Of which, DTL</t>
  </si>
  <si>
    <t>R0890a</t>
  </si>
  <si>
    <t>R0890b</t>
  </si>
  <si>
    <t>Tax rate</t>
  </si>
  <si>
    <t>SII pre-stress</t>
  </si>
  <si>
    <t>SII post-stress</t>
  </si>
  <si>
    <t>Justification of deffered tax assets</t>
  </si>
  <si>
    <t xml:space="preserve">   DTA justified by deferred tax liabilities</t>
  </si>
  <si>
    <t xml:space="preserve">   DTA justified by probable future taxable profits</t>
  </si>
  <si>
    <t xml:space="preserve">   DTA justified by arrangements for the transfer of profits or losses</t>
  </si>
  <si>
    <t xml:space="preserve">   DTA justified by carry-back</t>
  </si>
  <si>
    <t>Unused probable future taxable profits</t>
  </si>
  <si>
    <t>Source of deferred tax assets</t>
  </si>
  <si>
    <t xml:space="preserve">   Temporary differences</t>
  </si>
  <si>
    <t xml:space="preserve">   Unused tax losses</t>
  </si>
  <si>
    <t xml:space="preserve">   Unsued tax credit</t>
  </si>
  <si>
    <t>SCR (after LAC DT)</t>
  </si>
  <si>
    <t>Of which, increase of nDTA due to shock</t>
  </si>
  <si>
    <t>R0900a</t>
  </si>
  <si>
    <t>R0900b</t>
  </si>
  <si>
    <t>Real</t>
  </si>
  <si>
    <t>Summary</t>
  </si>
  <si>
    <t>Of which, bSCR*</t>
  </si>
  <si>
    <t>R0600a</t>
  </si>
  <si>
    <t>R0600b</t>
  </si>
  <si>
    <t>R0100a</t>
  </si>
  <si>
    <t>R0100b</t>
  </si>
  <si>
    <t>R0110a</t>
  </si>
  <si>
    <t>R0110b</t>
  </si>
  <si>
    <t>Potential net DT</t>
  </si>
  <si>
    <t>Potential LAC DT</t>
  </si>
  <si>
    <t>Of which, effect of carry back of immediate fiscal realization of shock loss to t-1</t>
  </si>
  <si>
    <t>DTA before offset with DTL</t>
  </si>
  <si>
    <t>Effect of offset with DTL</t>
  </si>
  <si>
    <t>DTL before offset with DTA</t>
  </si>
  <si>
    <t>Effect of offset with DTA</t>
  </si>
  <si>
    <t>Of which, dampening effect of LAC DT</t>
  </si>
  <si>
    <t>information</t>
  </si>
  <si>
    <r>
      <t xml:space="preserve">* The tab </t>
    </r>
    <r>
      <rPr>
        <b/>
        <sz val="11"/>
        <color rgb="FFFFC000"/>
        <rFont val="Calibri"/>
        <family val="2"/>
        <scheme val="minor"/>
      </rPr>
      <t>AS_Balance</t>
    </r>
    <r>
      <rPr>
        <sz val="11"/>
        <color theme="1"/>
        <rFont val="Calibri"/>
        <family val="2"/>
        <scheme val="minor"/>
      </rPr>
      <t xml:space="preserve"> appears in this report but is not present in the RSR model.</t>
    </r>
    <r>
      <rPr>
        <b/>
        <sz val="11"/>
        <color rgb="FFFFC000"/>
        <rFont val="Calibri"/>
        <family val="2"/>
        <scheme val="minor"/>
      </rPr>
      <t xml:space="preserve"> </t>
    </r>
    <r>
      <rPr>
        <sz val="11"/>
        <rFont val="Calibri"/>
        <family val="2"/>
        <scheme val="minor"/>
      </rPr>
      <t>All other tabs can be linked directly to the RSR model - this is made explicit under specific information;</t>
    </r>
  </si>
  <si>
    <t>* This part analyses any calculations and substantiation of DTA to the extent that it depends on future profits (mind that, following Article 15(3) of the Solvency II Regulation, an important condition for the recognition and valuation of a DTA on the Solvency II balance sheet is that an insurer has sufficient taxable profits to be able to actually utilise the DTA);</t>
  </si>
  <si>
    <t>* Profit projections are requested at a year by year basis in order to (see section 4.3 of the Q&amp;A and Good practices on the role of deferred taxes) shed light on how the insurer takes all material and relevant tax regulations into account;</t>
  </si>
  <si>
    <r>
      <t xml:space="preserve">* The sheet corresponds to "Deferred Taxes - BS" in the RSR model in the </t>
    </r>
    <r>
      <rPr>
        <u/>
        <sz val="11"/>
        <color theme="1"/>
        <rFont val="Calibri"/>
        <family val="2"/>
        <scheme val="minor"/>
      </rPr>
      <t>following way</t>
    </r>
    <r>
      <rPr>
        <sz val="11"/>
        <color theme="1"/>
        <rFont val="Calibri"/>
        <family val="2"/>
        <charset val="238"/>
        <scheme val="minor"/>
      </rPr>
      <t xml:space="preserve">:
          - row and column numbers that are present in the RSR model but not requested here are crossed out and highlighted in red (e.g. </t>
    </r>
    <r>
      <rPr>
        <strike/>
        <sz val="11"/>
        <color rgb="FFFF0000"/>
        <rFont val="Calibri"/>
        <family val="2"/>
        <scheme val="minor"/>
      </rPr>
      <t>C0420</t>
    </r>
    <r>
      <rPr>
        <sz val="11"/>
        <color theme="1"/>
        <rFont val="Calibri"/>
        <family val="2"/>
        <charset val="238"/>
        <scheme val="minor"/>
      </rPr>
      <t xml:space="preserve">);
          - row and column numbers that are present in this sheet but not in the RSR model are underlined and highlighted in pink (e.g. </t>
    </r>
    <r>
      <rPr>
        <u/>
        <sz val="11"/>
        <color rgb="FFFF66CC"/>
        <rFont val="Calibri"/>
        <family val="2"/>
        <scheme val="minor"/>
      </rPr>
      <t>C0440a</t>
    </r>
    <r>
      <rPr>
        <sz val="11"/>
        <color theme="1"/>
        <rFont val="Calibri"/>
        <family val="2"/>
        <charset val="238"/>
        <scheme val="minor"/>
      </rPr>
      <t xml:space="preserve">);
          - if a row or column number is not crossed out or underlined, it refers to the </t>
    </r>
    <r>
      <rPr>
        <b/>
        <sz val="11"/>
        <color theme="1"/>
        <rFont val="Calibri"/>
        <family val="2"/>
        <scheme val="minor"/>
      </rPr>
      <t>exact same item</t>
    </r>
    <r>
      <rPr>
        <sz val="11"/>
        <color theme="1"/>
        <rFont val="Calibri"/>
        <family val="2"/>
        <charset val="238"/>
        <scheme val="minor"/>
      </rPr>
      <t xml:space="preserve"> as in the RSR model (e.g. C0110 and R0340).</t>
    </r>
  </si>
  <si>
    <t>SPECIFIC INFORMATION - "BS_scen_A"</t>
  </si>
  <si>
    <t>* Capital distribution occurs according to your capital management policy (projected on the specifics of the scenario);</t>
  </si>
  <si>
    <t>* R0230 - fiscal valuation of investments bougth with income from new business sold after the reference date</t>
  </si>
  <si>
    <t>* R0430 - SII valuation of investments bougth with income from new business sold after the reference date;</t>
  </si>
  <si>
    <t>* R0440 - SII profits and losses on investments bought with income from new business sold after the reference date;</t>
  </si>
  <si>
    <t>* R0230a/R0230b/R0230c - break down of R0230. These elements typically add up to R0230;</t>
  </si>
  <si>
    <t>* R0240 - fiscal profits and losses on investments bought with income from new business sold after the reference date;</t>
  </si>
  <si>
    <t>* R0251/R0252/R0253 - excess returns by investment category. R0250, R0251, R0252 and R0253 typically add up to R0240;</t>
  </si>
  <si>
    <t>* R0250 - part of fiscal profits and losses on investments bought with income from new business sold after the reference that stems from risk-free economic returns (cfr. e.g. alternative extrapolation method - see: https://www.dnb.nl/voor-de-sector/open-boek-toezicht-sectoren/verzekeraars/prudentieel-toezicht/rapportage/nationale-staten-impact-alternatieve-extrapolatiemethode);</t>
  </si>
  <si>
    <t>x</t>
  </si>
  <si>
    <r>
      <t>* if any DTA arises in C0010R0040, you are requested to fill out the</t>
    </r>
    <r>
      <rPr>
        <b/>
        <sz val="11"/>
        <color rgb="FF00B0F0"/>
        <rFont val="Calibri"/>
        <family val="2"/>
        <scheme val="minor"/>
      </rPr>
      <t xml:space="preserve"> blue tab(s)</t>
    </r>
    <r>
      <rPr>
        <sz val="11"/>
        <rFont val="Calibri"/>
        <family val="2"/>
        <scheme val="minor"/>
      </rPr>
      <t>;</t>
    </r>
  </si>
  <si>
    <r>
      <t>* if the value reported in C0010R0780 is less than the sum of all elements in C0050a, you are also requested to fill out the</t>
    </r>
    <r>
      <rPr>
        <b/>
        <sz val="11"/>
        <color rgb="FF00B0F0"/>
        <rFont val="Calibri"/>
        <family val="2"/>
        <scheme val="minor"/>
      </rPr>
      <t xml:space="preserve"> blue tab(s)</t>
    </r>
    <r>
      <rPr>
        <sz val="11"/>
        <rFont val="Calibri"/>
        <family val="2"/>
        <scheme val="minor"/>
      </rPr>
      <t>.</t>
    </r>
  </si>
  <si>
    <t>* By comparing recognised (net) DTA with potential (net) DTA, this sheet explores to what extent future profits are deemed likely following the shock loss (mind section Article 15(3) of the Solvency II Regulation, stating that insurers only assign a positive value to DTA on the Solvency II balance sheet if it is probable that future taxable profits will be available against which the (net) DTA can actually be utilised);</t>
  </si>
  <si>
    <t>* By comparing recognised DTL with potential DTL, this sheet explores to what extent offsetting of DTL and DTA takes place following the shock loss (mind section 1.28 of the Guidelines on valuation, stating that insurers may set off DTA and DTL provided they relate to taxes levied by the same tax authority and reverse in the same period);</t>
  </si>
  <si>
    <t>* This sheet is not included in the RSR model.</t>
  </si>
  <si>
    <t>* This sheet is filled out by participants that report a non-zero LAC DT in the sheet "Summary";</t>
  </si>
  <si>
    <r>
      <t>* if the value reported in C0010R0780 is less than the sum of all elements in C0050a, you are also requested to fill out the</t>
    </r>
    <r>
      <rPr>
        <b/>
        <sz val="11"/>
        <color rgb="FF00B0F0"/>
        <rFont val="Calibri"/>
        <family val="2"/>
        <scheme val="minor"/>
      </rPr>
      <t xml:space="preserve"> </t>
    </r>
    <r>
      <rPr>
        <b/>
        <sz val="11"/>
        <color rgb="FF7030A0"/>
        <rFont val="Calibri"/>
        <family val="2"/>
        <scheme val="minor"/>
      </rPr>
      <t>purple tab(s)</t>
    </r>
    <r>
      <rPr>
        <sz val="11"/>
        <rFont val="Calibri"/>
        <family val="2"/>
        <scheme val="minor"/>
      </rPr>
      <t>.</t>
    </r>
  </si>
  <si>
    <r>
      <t>* if any DTA arises in C0010R0040, you are requested to fill out the</t>
    </r>
    <r>
      <rPr>
        <b/>
        <sz val="11"/>
        <color rgb="FF00B0F0"/>
        <rFont val="Calibri"/>
        <family val="2"/>
        <scheme val="minor"/>
      </rPr>
      <t xml:space="preserve"> </t>
    </r>
    <r>
      <rPr>
        <b/>
        <sz val="11"/>
        <color rgb="FF7030A0"/>
        <rFont val="Calibri"/>
        <family val="2"/>
        <scheme val="minor"/>
      </rPr>
      <t>purple tab(s)</t>
    </r>
    <r>
      <rPr>
        <sz val="11"/>
        <rFont val="Calibri"/>
        <family val="2"/>
        <scheme val="minor"/>
      </rPr>
      <t>;</t>
    </r>
  </si>
  <si>
    <t>* Insurers having a DTA greater than 0 or a DTL less than potential DTL on the SII balance sheet are requested to fill out this sheet;</t>
  </si>
  <si>
    <t>* Since the RSR model is (almost completely) nested in this report, undertakings that succesfully fill out this file by construction meet all reporting standards. Conversely, undertakings that use the RSR model for reporting purposes should be well on their way filling out this report.</t>
  </si>
  <si>
    <t>* Cells that are crossed out are deemed not applicable and are not requested;</t>
  </si>
  <si>
    <t>* Both the insurer's situation (e.g. interest rates) and financial position (e.g. asset allocation) are important for the valuation of deferred taxes after shock. Hereby the insurer takes into account the effect of diversification in he capital requirement: the loss after shock on investments and liabilities is lower than the loss based on the individual gross SCR shocks;</t>
  </si>
  <si>
    <t>* Mostly filled out as BS_Balance;</t>
  </si>
  <si>
    <r>
      <t xml:space="preserve">* The sheet corresponds to "Deferred Taxes - SCR" in the RSR model in the </t>
    </r>
    <r>
      <rPr>
        <u/>
        <sz val="11"/>
        <color theme="1"/>
        <rFont val="Calibri"/>
        <family val="2"/>
        <scheme val="minor"/>
      </rPr>
      <t>following way</t>
    </r>
    <r>
      <rPr>
        <sz val="11"/>
        <color theme="1"/>
        <rFont val="Calibri"/>
        <family val="2"/>
        <charset val="238"/>
        <scheme val="minor"/>
      </rPr>
      <t xml:space="preserve">:
          - row and column numbers that are present in the RSR model but not requested here are crossed out and highlighted in red (e.g. </t>
    </r>
    <r>
      <rPr>
        <strike/>
        <sz val="11"/>
        <color rgb="FFFF0000"/>
        <rFont val="Calibri"/>
        <family val="2"/>
        <scheme val="minor"/>
      </rPr>
      <t>C0420</t>
    </r>
    <r>
      <rPr>
        <sz val="11"/>
        <color theme="1"/>
        <rFont val="Calibri"/>
        <family val="2"/>
        <charset val="238"/>
        <scheme val="minor"/>
      </rPr>
      <t xml:space="preserve">);
          - row and column numbers that are present in this sheet but not in the RSR model are underlined and highlighted in pink (e.g. </t>
    </r>
    <r>
      <rPr>
        <u/>
        <sz val="11"/>
        <color rgb="FFFF66CC"/>
        <rFont val="Calibri"/>
        <family val="2"/>
        <scheme val="minor"/>
      </rPr>
      <t>C0440a</t>
    </r>
    <r>
      <rPr>
        <sz val="11"/>
        <color theme="1"/>
        <rFont val="Calibri"/>
        <family val="2"/>
        <charset val="238"/>
        <scheme val="minor"/>
      </rPr>
      <t xml:space="preserve">);
          - if a row or column number is not crossed out or underlined, it refers to the </t>
    </r>
    <r>
      <rPr>
        <b/>
        <sz val="11"/>
        <color theme="1"/>
        <rFont val="Calibri"/>
        <family val="2"/>
        <scheme val="minor"/>
      </rPr>
      <t>exact same item</t>
    </r>
    <r>
      <rPr>
        <sz val="11"/>
        <color theme="1"/>
        <rFont val="Calibri"/>
        <family val="2"/>
        <charset val="238"/>
        <scheme val="minor"/>
      </rPr>
      <t xml:space="preserve"> as in the RSR model (e.g. C0110 and R0340).</t>
    </r>
  </si>
  <si>
    <t>* For the purposes of LAC DT, an insurer values deferred taxes following the shock loss in accordance with Article 15 of the Solvency II Regulation and with the provisions of section 2 of the Q&amp;A and Good practices on the role of deferred taxes;</t>
  </si>
  <si>
    <t>* If this tab is expected but your methodology does not contain any scenario, please denote "x" in C0110R0890 and C0110R0900 (rest can be left empty);</t>
  </si>
  <si>
    <t>SPECIFIC INFORMATION - "AS_scen_A"</t>
  </si>
  <si>
    <t>SPECIFIC INFORMATION - "AS_Balance"</t>
  </si>
  <si>
    <t>* The sheet is filled out for each scenario that your methodology contains. You are expected to duplicate this sheet (and rename) so as to match the number of scenarios of your methodology. "AS_scen_A" has already been made available. I.e. you may add, if applicable, "AS_scen_B", "AS_scen_C", "AS_scen_D" etc.</t>
  </si>
  <si>
    <t>* The sheet is filled out for each scenario that your methodology contains. You are expected to duplicate this sheet (and rename) so as to match the number of scenarios of your methodology. "BS_scen_A" has already been made available. I.e. you may add, if applicable, "BS_scen_B", "BS_scen_C", "BS_scen_D" etc.</t>
  </si>
  <si>
    <t>* If this tab is expected but your methodology does not contain any scenarios, please denote "x" in C0110R0890 (rest can be left empty);</t>
  </si>
  <si>
    <t>* Taking into account the above and pursuant to Article 15(2) of the Solvency II Regulation (insurers value deferred taxes on the basis of the difference between SII value and fiscal value) we request you to provide SII as well as fiscal profit projections in relation to all recognised balance sheet items that are assumed to generate profits.</t>
  </si>
  <si>
    <t>* Profit projections are requested on a year by year basis in order to (see section 4.3 of the Q&amp;A and Good practices on the role of deferred taxes) shed light on how the insurer takes all material and relevant tax regulations into account;</t>
  </si>
  <si>
    <t>Balance sheet - AS</t>
  </si>
  <si>
    <t>AS_scen_A</t>
  </si>
  <si>
    <t>* Although the report is based to a great extent on the template attached to the Q&amp;A and Good practices (hereafter: "RSR model" - see: https://www.dnb.nl/media/fbiommmk/deferred-taxes-lacdt.xlsx) it should be noted that this request constitutes a one off stock take aimed at plotting a comprehensive view of currently prevailing methodologies and therefore differs in certain aspects (mind that, pursuant to the requirements laid down in section 4.3 of Q&amp;A and Good practices on the role of deferred taxes,  the RSR model is aimed at regular reporting/monitoring);</t>
  </si>
  <si>
    <t>Reference ID (relation number):</t>
  </si>
  <si>
    <t>Insurer name:</t>
  </si>
  <si>
    <t>Insurer</t>
  </si>
  <si>
    <t>* Although we welcome you to exhibit reasonable effort to fill out the report (and without prejudice to this study's aim and to relevant legislation): if you are not able to fill out a requested cell, please indicate this by denoting "x";</t>
  </si>
  <si>
    <r>
      <t xml:space="preserve">* The </t>
    </r>
    <r>
      <rPr>
        <b/>
        <sz val="11"/>
        <color rgb="FF00B0F0"/>
        <rFont val="Calibri"/>
        <family val="2"/>
        <scheme val="minor"/>
      </rPr>
      <t xml:space="preserve">blue tab(s) </t>
    </r>
    <r>
      <rPr>
        <sz val="11"/>
        <rFont val="Calibri"/>
        <family val="2"/>
        <scheme val="minor"/>
      </rPr>
      <t>is/are filled out by undertakings whose valuation of deferred taxes on the SII balance sheet depends on reversal or offsetting of DTA (associated with a positive DTA and/or a DTL less than potential DTL);</t>
    </r>
  </si>
  <si>
    <r>
      <t xml:space="preserve">* The </t>
    </r>
    <r>
      <rPr>
        <b/>
        <sz val="11"/>
        <color rgb="FFFFC000"/>
        <rFont val="Calibri"/>
        <family val="2"/>
        <scheme val="minor"/>
      </rPr>
      <t>orange tab</t>
    </r>
    <r>
      <rPr>
        <sz val="11"/>
        <rFont val="Calibri"/>
        <family val="2"/>
        <scheme val="minor"/>
      </rPr>
      <t xml:space="preserve"> is filled out by undertakings having a non-zero LAC DT;</t>
    </r>
  </si>
  <si>
    <r>
      <t xml:space="preserve">* The </t>
    </r>
    <r>
      <rPr>
        <b/>
        <sz val="11"/>
        <color rgb="FF7030A0"/>
        <rFont val="Calibri"/>
        <family val="2"/>
        <scheme val="minor"/>
      </rPr>
      <t>purple tab(s)</t>
    </r>
    <r>
      <rPr>
        <sz val="11"/>
        <rFont val="Calibri"/>
        <family val="2"/>
        <scheme val="minor"/>
      </rPr>
      <t xml:space="preserve"> is/are filled out by undertakings whose valuation of deferred taxes on the SII balance sheet after shock (virtually) depends on reversal or offsetting of DTA (associated with a positive DTA and/or a DTL less than potential DTL on the virtual post shock balance sheet).</t>
    </r>
  </si>
  <si>
    <t>* In addition, this part analyses any calculation and substantiation of DTL to the extent that it is diminished due to offset with DTA. NB: above-mentioned profits may also be the taxable profits underlying the DTL on other balance sheet items, provided that the DTL reverses at the same time as the DTA; this is associated with setting of DTA and DTL (mind that section 1.28 of the Guidelines on valuation states that insurers may set off DTA and DTL provided they relate to taxes levied by the same tax authority and reverse in the same period). If the profits do not arise then DTA cannot be utilised but DTL evaporates. If these profits arise then DTL reverses but DTA is utilised);</t>
  </si>
  <si>
    <t>* Analogue to the structure of section 2 of the Q&amp;A and Good practices on the role of deferred taxes, the sheet requests to explicit the role of:
          - Excess returns;
          - Uncertainty;
          - New business;
          - UFR drag and LTG measures;
          - Tax planning, carry-back and carry-forward;
          - Fiscal unity;
          - Capital and dividend policy.</t>
  </si>
  <si>
    <t>* An insurer's technical result typically equals +/+ release of technical provisions -/- net cash outflow. The template allows for this exact split. In case of the SII technical result, the release of technical provisions could comprise the release of the Risk Margin and the UFR/VA drag;</t>
  </si>
  <si>
    <t>* R0480 - SII valuation of investments already on the balance sheet on the reference date.</t>
  </si>
  <si>
    <t>* By comparing this sheet with "BS_Balance", we recognise the (for LAC DT purposes assumed) single equivalent scenario of the shock loss;</t>
  </si>
  <si>
    <t>* In addition, this part analyses any calculation and substantiation of DTL, post shock, to the extent that it is diminished due to offset with DTA. NB: above-mentioned profits may also be the taxable profits underlying the DTL on other balance sheet items, provided that the DTL reverses at the same time as the DTA; this is associated with setting of DTA and DTL (mind that section 1.28 of the Guidelines on valuation states that insurers may set off DTA and DTL provided they relate to taxes levied by the same tax authority and reverse in the same period). If the profits do not arise then DTA cannot be utilised but DTL evaporates. If these profits arise then DTL reverses but DTA is utilised);</t>
  </si>
  <si>
    <t>* Insurers having a DTA greater than 0 or a DTL less than potential DTL on the SII balance sheet post shock (virtually) are requested to fill out this sheet;</t>
  </si>
  <si>
    <t>* This part analyses your financial situation after an 1/200 year shock loss occuring directly following the reference date, and in particular the amounts of recognised deferred taxes that remain/arise on your balance sheet (mind section 4.3 of Q&amp;A and Good practices on the role of deferred taxes, stating that insurers have available the amounts of recognised deferred taxes by balance sheet item);</t>
  </si>
  <si>
    <t>* For the purposes of LAC DT, an insurer values deferred taxes following the shock loss in accordance with Article 15 of the Solvency II Regulation. Therefore, this part analyses any calculations and substantiation of DTA, post shock, to the extent that it depends on future profits (mind that, following Article 15(3) of the Solvency II Regulation, an important condition for the recognition and valuation of a DTA on the Solvency II balance sheet is that an insurer has sufficient taxable profits to be able to actually utilise the DTA);</t>
  </si>
  <si>
    <t>* Taking into account the above and pursuant to Article 15(2) of the Solvency II Regulation (insurers value deferred taxes on the basis of the difference between SII value and fiscal value), we request you to provide SII as well as fiscal profit projections in relation to all recognised balance sheet items that are assumed to generate profits.</t>
  </si>
  <si>
    <t>* For the purposes of LAC DT, an insurer values deferred taxes following the shock loss in accordance with the provisions of section 2 of the Q&amp;A and Good practices on the role of deferred taxes. Analogue to the structure of section 2 of the Q&amp;A and Good practices on the role of deferred taxes, the sheet therefore requests to explicit the role of:
          - Excess returns;
          - Uncertainty;
          - New business;
          - UFR drag and LTG measures;
          - Tax planning, carry-back and carry-forward;
          - Fiscal unity;
          - Capital and dividend policy.</t>
  </si>
  <si>
    <t>* Mind that nonetheless the first year's result includes the shock loss and is therefore calculated relative to your positions as reported in "BS_Balance";</t>
  </si>
  <si>
    <t>t*</t>
  </si>
  <si>
    <t>* As "BS_scen_A", but make sure that the reference values in year t (denoted as t*) correspond to the positions as reported in "AS_Balance";</t>
  </si>
  <si>
    <r>
      <t>* The</t>
    </r>
    <r>
      <rPr>
        <b/>
        <sz val="11"/>
        <color rgb="FF00B050"/>
        <rFont val="Calibri"/>
        <family val="2"/>
        <scheme val="minor"/>
      </rPr>
      <t xml:space="preserve"> green tabs</t>
    </r>
    <r>
      <rPr>
        <sz val="11"/>
        <rFont val="Calibri"/>
        <family val="2"/>
        <scheme val="minor"/>
      </rPr>
      <t xml:space="preserve"> are filled out by all undertakings;</t>
    </r>
  </si>
  <si>
    <r>
      <t>* You are generally expected to fill out this report in line with the methodology that was applied to the reference date - relying on calculations that have been made already substantiating the values (DTA/DTL/LAC DT) reported in relation to the reference date. However: in some cases you are requested to perform additional analyses. Specific guidelines</t>
    </r>
    <r>
      <rPr>
        <b/>
        <sz val="11"/>
        <color theme="1"/>
        <rFont val="Calibri"/>
        <family val="2"/>
        <scheme val="minor"/>
      </rPr>
      <t xml:space="preserve"> </t>
    </r>
    <r>
      <rPr>
        <b/>
        <u/>
        <sz val="11"/>
        <color theme="1"/>
        <rFont val="Calibri"/>
        <family val="2"/>
        <scheme val="minor"/>
      </rPr>
      <t>explicitly elaborate</t>
    </r>
    <r>
      <rPr>
        <b/>
        <sz val="11"/>
        <color theme="1"/>
        <rFont val="Calibri"/>
        <family val="2"/>
        <scheme val="minor"/>
      </rPr>
      <t xml:space="preserve"> </t>
    </r>
    <r>
      <rPr>
        <sz val="11"/>
        <color theme="1"/>
        <rFont val="Calibri"/>
        <family val="2"/>
        <scheme val="minor"/>
      </rPr>
      <t>on whether the latter is necessary or not;</t>
    </r>
  </si>
  <si>
    <t>* C0040/C0050: Value of DTA/DTL ascribable to the difference between Solvency II and fiscal valuation of the balance sheet item in that row. For specific items/rows there may be a DTA as well as a DTL because they apply to different tax authorities or their timing differs. Contrary to column C0010, lookthrough is applied here; DTA and DTL from participations are reported here (if applicable).</t>
  </si>
  <si>
    <r>
      <t xml:space="preserve">* Please report key statistics in the </t>
    </r>
    <r>
      <rPr>
        <b/>
        <sz val="11"/>
        <color rgb="FF00B050"/>
        <rFont val="Calibri"/>
        <family val="2"/>
        <scheme val="minor"/>
      </rPr>
      <t>"Summary" tab</t>
    </r>
    <r>
      <rPr>
        <sz val="11"/>
        <color theme="1"/>
        <rFont val="Calibri"/>
        <family val="2"/>
        <scheme val="minor"/>
      </rPr>
      <t xml:space="preserve"> (equivent of "Deferred Taxes - summary" in the RSR model - differences highlighted in pink and red): 
            - DTA/DTL before shock (C0030R0100/C0030R0110) according to regular annual QRTs and equal to values in tab "BS_Balance";
            - DTA/DTL after shock (C0040R0100/C0040R0110) according to values in tab "AS_ Balance";
            - Please report the effect of offsetting DTA and DTL as a negative value, such that R0100 = R0100a+R0100b and R0110 = R0110a+R0110b;
            - Potential LAC DT: max_tax_rate*bSCR*;
            - bSCR* = SCR before LAC DT;
            - Please report LAC DT as a negative value, such that bSCR* + LAC DT = SCR (values according to regular annual QRTs);</t>
    </r>
  </si>
  <si>
    <t>* DTA/DTL amounts are required only once so that the same information isn't reported multiple times at different levels of granularity. E.g. we expect values for 'equity' and not for 'equity - listed' / 'equity - unlisted' (lower level) or 'investments' (higher level). Duplicates by granularity that are not needed are crossed in navy blue.</t>
  </si>
  <si>
    <r>
      <t xml:space="preserve">* Valuations occur as per the very start of a calender year; e.g. the SII and fiscal values of investments and technical provisions in the column of year </t>
    </r>
    <r>
      <rPr>
        <i/>
        <sz val="11"/>
        <color theme="1"/>
        <rFont val="Calibri"/>
        <family val="2"/>
        <scheme val="minor"/>
      </rPr>
      <t>t</t>
    </r>
    <r>
      <rPr>
        <sz val="11"/>
        <color theme="1"/>
        <rFont val="Calibri"/>
        <family val="2"/>
        <scheme val="minor"/>
      </rPr>
      <t xml:space="preserve"> (year </t>
    </r>
    <r>
      <rPr>
        <i/>
        <sz val="11"/>
        <color theme="1"/>
        <rFont val="Calibri"/>
        <family val="2"/>
        <scheme val="minor"/>
      </rPr>
      <t>t</t>
    </r>
    <r>
      <rPr>
        <sz val="11"/>
        <color theme="1"/>
        <rFont val="Calibri"/>
        <family val="2"/>
        <scheme val="minor"/>
      </rPr>
      <t xml:space="preserve"> represents 2022) correspond to what is shown in "BS_Balance" (reference date);</t>
    </r>
  </si>
  <si>
    <t>* Returns/results are reported as they realize during the year. By SII profit is meant: (contribution to) increase/decrease of Own Funds (assets over liabilities). As for fiscal profitability: mind that, by definition, actual taxes equal expected taxes (based on SII profit) minus the reversal of DTA ("discount") plus the reversal of DTL ("raise");</t>
  </si>
  <si>
    <t>* The template allows to split investments into three categories: equity/property, fixed income instruments and loans/mortgages. If your methodology exhibits a different granularity than this, we'd request you to perform a mapping;</t>
  </si>
  <si>
    <t>* R0210 - fiscal valuation of technical provisions in relation to new business sold after the reference date;</t>
  </si>
  <si>
    <t>* R0220 - fiscal profits and losses on technical provisions in relation to new business sold after the reference date;</t>
  </si>
  <si>
    <t>* R0260 - fiscal valuation of technical provisions in relation to business already sold before the reference date (within the contract boundaries on the reference date);</t>
  </si>
  <si>
    <t>* R0270 - fiscal profits and losses on technical provisions in relation to business already sold before the reference date (within the contract boundaries on the reference date);</t>
  </si>
  <si>
    <t>* R0280 - fiscal valuation of investments already on the balance sheet on the reference date (break down equivalent to new business case);</t>
  </si>
  <si>
    <t>* R0290 - fiscal profits and losses on investments already on the balance sheet on the reference date (break down equivalent to new business case);</t>
  </si>
  <si>
    <t>* R0410 - SII valuation of technical provisions in relation to new business sold after the reference date;</t>
  </si>
  <si>
    <t>* R0420 - SII profits and losses on technical provisions in relation to new business sold after the reference date;</t>
  </si>
  <si>
    <t>* R0454 - SII valuation of technical provisions in relation to business already sold before the reference date (within the contract boundaries on the reference date);</t>
  </si>
  <si>
    <t>* R0470 - SII profits and losses on technical provisions in relation to business already sold before the reference date (within the contract boundaries on the reference date);</t>
  </si>
  <si>
    <t>* R0490 - SII profits and losses on investments already on the balance sheet on the reference date (break down equivalent to new business case);</t>
  </si>
  <si>
    <t>* R0850 - equal to max(R0520;0)*tax_rate</t>
  </si>
  <si>
    <t>* R0860 - actual taxes (based on fiscal profit - after carry back, carry forward and other arrangements)</t>
  </si>
  <si>
    <t>* R0870/R0880 - if actual taxes (R0860) are less than expected taxes (R0850) then this constitutes a 'discount' which is a contribution of DTA (to nDTA reversal); more taxes than expected constitute a contribution of DTL;</t>
  </si>
  <si>
    <t>* R0890 - sum of R0870 -/- sum of R0880</t>
  </si>
  <si>
    <t>* R0890a - sum of R0870</t>
  </si>
  <si>
    <t>* R0890b - sum of R0880</t>
  </si>
  <si>
    <t>* Consequently, the drop in Own Funds (assets over liabilities) due to the 1/200 shock loss is expected equal to SCR (as reported in the tab "Summary"). I.e. R1000C0010 (BS_Balance) -/- R1000C0010  (AS_Balance) shoud equal C0030R0600 (Summary);</t>
  </si>
  <si>
    <t>* The impact of FMAs, if any, is not expected here;</t>
  </si>
  <si>
    <t>* R0900b refers to the carry back of the supposed fiscal loss, if any, in year t to the supposed fiscal profit, if any, in year t-1. The result if this exercise is that taxes in year t-1 decrease, which is typically not captured by the increase of nDTA due to the shock, but it could nonetheless be part of your LAC DT (in a specific scenario). NB: please report the 'pure' LAC DT of this scenario. Any 'out of model' adjustments to LAC DT are not expected here.</t>
  </si>
  <si>
    <t>* Simultaneously: the drop in Own Funds, corrected for (hence: discarding) the loss absorbtion of DTA and DTL, is expected equal to bSCR*. I.e. (R1000C0010 (BS_Balance) -/- R1000C0010  (AS_Balance)) + (R0040C0010 (AS_Balance) -/- R0040C0010  (BS_Balance)) + (R0780C0010 (BS_Balance) -/- R0780C0010  (AS_Balance)) should be equal to C0030R0600a (Summary);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</si>
</sst>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0.0%"/>
    <numFmt numFmtId="166" formatCode="_-* #,##0_-;\-* #,##0_-;_-* &quot;-&quot;??_-;_-@_-"/>
  </numFmts>
  <fonts count="33" x14ac:knownFonts="1">
    <font>
      <sz val="11"/>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b/>
      <sz val="10"/>
      <name val="Calibri"/>
      <family val="2"/>
      <scheme val="minor"/>
    </font>
    <font>
      <sz val="10"/>
      <name val="Calibri"/>
      <family val="2"/>
      <scheme val="minor"/>
    </font>
    <font>
      <b/>
      <sz val="10"/>
      <name val="Calibri"/>
      <family val="2"/>
      <charset val="238"/>
      <scheme val="minor"/>
    </font>
    <font>
      <sz val="10"/>
      <color theme="1"/>
      <name val="Calibri"/>
      <family val="2"/>
      <charset val="238"/>
      <scheme val="minor"/>
    </font>
    <font>
      <sz val="10"/>
      <name val="Calibri"/>
      <family val="2"/>
      <charset val="238"/>
      <scheme val="minor"/>
    </font>
    <font>
      <sz val="10"/>
      <color rgb="FFFF0000"/>
      <name val="Calibri"/>
      <family val="2"/>
      <charset val="238"/>
      <scheme val="minor"/>
    </font>
    <font>
      <b/>
      <sz val="11"/>
      <color theme="1"/>
      <name val="Calibri"/>
      <family val="2"/>
      <scheme val="minor"/>
    </font>
    <font>
      <b/>
      <sz val="11"/>
      <color rgb="FF00B050"/>
      <name val="Calibri"/>
      <family val="2"/>
      <scheme val="minor"/>
    </font>
    <font>
      <b/>
      <sz val="11"/>
      <color rgb="FF00B0F0"/>
      <name val="Calibri"/>
      <family val="2"/>
      <scheme val="minor"/>
    </font>
    <font>
      <b/>
      <sz val="11"/>
      <color rgb="FF7030A0"/>
      <name val="Calibri"/>
      <family val="2"/>
      <scheme val="minor"/>
    </font>
    <font>
      <strike/>
      <sz val="10"/>
      <color theme="1"/>
      <name val="Calibri"/>
      <family val="2"/>
      <charset val="238"/>
      <scheme val="minor"/>
    </font>
    <font>
      <b/>
      <sz val="14"/>
      <color rgb="FFFFFFFF"/>
      <name val="Calibri"/>
      <family val="2"/>
      <scheme val="minor"/>
    </font>
    <font>
      <u/>
      <sz val="11"/>
      <color theme="10"/>
      <name val="Calibri"/>
      <family val="2"/>
      <scheme val="minor"/>
    </font>
    <font>
      <u/>
      <sz val="14"/>
      <color theme="10"/>
      <name val="Calibri"/>
      <family val="2"/>
      <scheme val="minor"/>
    </font>
    <font>
      <sz val="11"/>
      <color theme="1"/>
      <name val="Calibri"/>
      <family val="2"/>
      <charset val="238"/>
      <scheme val="minor"/>
    </font>
    <font>
      <u/>
      <sz val="11"/>
      <color theme="1"/>
      <name val="Calibri"/>
      <family val="2"/>
      <scheme val="minor"/>
    </font>
    <font>
      <sz val="11"/>
      <name val="Calibri"/>
      <family val="2"/>
      <scheme val="minor"/>
    </font>
    <font>
      <b/>
      <sz val="11"/>
      <color rgb="FFFFC000"/>
      <name val="Calibri"/>
      <family val="2"/>
      <scheme val="minor"/>
    </font>
    <font>
      <i/>
      <sz val="11"/>
      <color theme="1"/>
      <name val="Calibri"/>
      <family val="2"/>
      <scheme val="minor"/>
    </font>
    <font>
      <b/>
      <u/>
      <sz val="11"/>
      <color theme="1"/>
      <name val="Calibri"/>
      <family val="2"/>
      <scheme val="minor"/>
    </font>
    <font>
      <u/>
      <sz val="10"/>
      <color rgb="FFFF66CC"/>
      <name val="Calibri"/>
      <family val="2"/>
      <scheme val="minor"/>
    </font>
    <font>
      <strike/>
      <sz val="10"/>
      <color rgb="FFFF0000"/>
      <name val="Calibri"/>
      <family val="2"/>
      <scheme val="minor"/>
    </font>
    <font>
      <strike/>
      <sz val="11"/>
      <color rgb="FFFF0000"/>
      <name val="Calibri"/>
      <family val="2"/>
      <scheme val="minor"/>
    </font>
    <font>
      <u/>
      <sz val="11"/>
      <color rgb="FFFF66CC"/>
      <name val="Calibri"/>
      <family val="2"/>
      <scheme val="minor"/>
    </font>
    <font>
      <b/>
      <u/>
      <sz val="10"/>
      <color rgb="FFFF66CC"/>
      <name val="Calibri"/>
      <family val="2"/>
      <scheme val="minor"/>
    </font>
    <font>
      <b/>
      <strike/>
      <sz val="10"/>
      <color rgb="FFFF0000"/>
      <name val="Calibri"/>
      <family val="2"/>
      <scheme val="minor"/>
    </font>
    <font>
      <u/>
      <sz val="8"/>
      <color theme="0"/>
      <name val="Calibri"/>
      <family val="2"/>
      <scheme val="minor"/>
    </font>
    <font>
      <u/>
      <sz val="8"/>
      <color theme="10"/>
      <name val="Calibri"/>
      <family val="2"/>
      <scheme val="minor"/>
    </font>
    <font>
      <sz val="8"/>
      <color theme="1"/>
      <name val="Calibri"/>
      <family val="2"/>
      <scheme val="minor"/>
    </font>
  </fonts>
  <fills count="7">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7" tint="0.59999389629810485"/>
        <bgColor indexed="64"/>
      </patternFill>
    </fill>
    <fill>
      <patternFill patternType="solid">
        <fgColor rgb="FF2D2166"/>
        <bgColor indexed="64"/>
      </patternFill>
    </fill>
    <fill>
      <patternFill patternType="solid">
        <fgColor theme="4" tint="0.79998168889431442"/>
        <bgColor indexed="64"/>
      </patternFill>
    </fill>
  </fills>
  <borders count="26">
    <border>
      <left/>
      <right/>
      <top/>
      <bottom/>
      <diagonal/>
    </border>
    <border>
      <left style="thin">
        <color indexed="64"/>
      </left>
      <right/>
      <top style="thin">
        <color indexed="64"/>
      </top>
      <bottom style="thin">
        <color indexed="64"/>
      </bottom>
      <diagonal/>
    </border>
    <border diagonalUp="1" diagonalDown="1">
      <left style="thin">
        <color auto="1"/>
      </left>
      <right style="thin">
        <color auto="1"/>
      </right>
      <top style="thin">
        <color auto="1"/>
      </top>
      <bottom style="thin">
        <color auto="1"/>
      </bottom>
      <diagonal style="thin">
        <color auto="1"/>
      </diagonal>
    </border>
    <border>
      <left style="thin">
        <color indexed="64"/>
      </left>
      <right style="thin">
        <color indexed="64"/>
      </right>
      <top style="thin">
        <color indexed="64"/>
      </top>
      <bottom/>
      <diagonal/>
    </border>
    <border>
      <left/>
      <right style="thin">
        <color indexed="64"/>
      </right>
      <top style="thin">
        <color indexed="64"/>
      </top>
      <bottom style="thin">
        <color auto="1"/>
      </bottom>
      <diagonal/>
    </border>
    <border>
      <left style="thin">
        <color auto="1"/>
      </left>
      <right style="thin">
        <color indexed="64"/>
      </right>
      <top style="thin">
        <color indexed="64"/>
      </top>
      <bottom style="thin">
        <color indexed="64"/>
      </bottom>
      <diagonal/>
    </border>
    <border>
      <left/>
      <right/>
      <top style="thin">
        <color indexed="64"/>
      </top>
      <bottom style="thin">
        <color indexed="64"/>
      </bottom>
      <diagonal/>
    </border>
    <border diagonalUp="1" diagonalDown="1">
      <left style="thin">
        <color auto="1"/>
      </left>
      <right style="thin">
        <color auto="1"/>
      </right>
      <top style="thin">
        <color auto="1"/>
      </top>
      <bottom style="thin">
        <color auto="1"/>
      </bottom>
      <diagonal style="thick">
        <color rgb="FF00FF00"/>
      </diagonal>
    </border>
    <border diagonalUp="1" diagonalDown="1">
      <left style="mediumDashed">
        <color indexed="64"/>
      </left>
      <right style="mediumDashed">
        <color indexed="64"/>
      </right>
      <top/>
      <bottom style="thin">
        <color auto="1"/>
      </bottom>
      <diagonal style="thin">
        <color auto="1"/>
      </diagonal>
    </border>
    <border diagonalUp="1" diagonalDown="1">
      <left style="mediumDashed">
        <color indexed="64"/>
      </left>
      <right style="mediumDashed">
        <color indexed="64"/>
      </right>
      <top style="thin">
        <color auto="1"/>
      </top>
      <bottom style="thin">
        <color auto="1"/>
      </bottom>
      <diagonal style="thin">
        <color auto="1"/>
      </diagonal>
    </border>
    <border diagonalUp="1" diagonalDown="1">
      <left style="mediumDashed">
        <color indexed="64"/>
      </left>
      <right style="mediumDashed">
        <color indexed="64"/>
      </right>
      <top style="thin">
        <color auto="1"/>
      </top>
      <bottom style="mediumDashDot">
        <color indexed="64"/>
      </bottom>
      <diagonal style="thin">
        <color auto="1"/>
      </diagonal>
    </border>
    <border diagonalUp="1" diagonalDown="1">
      <left style="mediumDashDot">
        <color indexed="64"/>
      </left>
      <right style="mediumDashDot">
        <color indexed="64"/>
      </right>
      <top style="mediumDashDot">
        <color indexed="64"/>
      </top>
      <bottom style="thin">
        <color indexed="64"/>
      </bottom>
      <diagonal style="thin">
        <color indexed="64"/>
      </diagonal>
    </border>
    <border diagonalUp="1" diagonalDown="1">
      <left style="mediumDashDot">
        <color indexed="64"/>
      </left>
      <right style="mediumDashDot">
        <color indexed="64"/>
      </right>
      <top style="thin">
        <color indexed="64"/>
      </top>
      <bottom style="mediumDashDot">
        <color indexed="64"/>
      </bottom>
      <diagonal style="thin">
        <color indexed="64"/>
      </diagonal>
    </border>
    <border diagonalUp="1" diagonalDown="1">
      <left style="mediumDashDot">
        <color indexed="64"/>
      </left>
      <right style="mediumDashDot">
        <color indexed="64"/>
      </right>
      <top style="thin">
        <color indexed="64"/>
      </top>
      <bottom style="thin">
        <color indexed="64"/>
      </bottom>
      <diagonal style="thin">
        <color indexed="64"/>
      </diagonal>
    </border>
    <border diagonalUp="1" diagonalDown="1">
      <left style="thin">
        <color auto="1"/>
      </left>
      <right style="thin">
        <color auto="1"/>
      </right>
      <top style="thin">
        <color auto="1"/>
      </top>
      <bottom style="thin">
        <color auto="1"/>
      </bottom>
      <diagonal style="thick">
        <color rgb="FF666699"/>
      </diagonal>
    </border>
    <border diagonalUp="1" diagonalDown="1">
      <left style="thin">
        <color auto="1"/>
      </left>
      <right style="thin">
        <color auto="1"/>
      </right>
      <top style="thin">
        <color auto="1"/>
      </top>
      <bottom style="thin">
        <color auto="1"/>
      </bottom>
      <diagonal style="thick">
        <color rgb="FF00CC99"/>
      </diagonal>
    </border>
    <border>
      <left style="thin">
        <color auto="1"/>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6">
    <xf numFmtId="0" fontId="0" fillId="0" borderId="0"/>
    <xf numFmtId="0" fontId="1" fillId="0" borderId="0" applyNumberFormat="0" applyFont="0" applyFill="0" applyBorder="0" applyAlignment="0" applyProtection="0"/>
    <xf numFmtId="0" fontId="1" fillId="2" borderId="0" applyNumberFormat="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16" fillId="0" borderId="0" applyNumberFormat="0" applyFill="0" applyBorder="0" applyAlignment="0" applyProtection="0"/>
  </cellStyleXfs>
  <cellXfs count="168">
    <xf numFmtId="0" fontId="0" fillId="0" borderId="0" xfId="0"/>
    <xf numFmtId="0" fontId="2" fillId="3" borderId="0" xfId="0" applyFont="1" applyFill="1"/>
    <xf numFmtId="0" fontId="3" fillId="3" borderId="0" xfId="0" applyFont="1" applyFill="1" applyAlignment="1">
      <alignment horizontal="center" vertical="center" wrapText="1"/>
    </xf>
    <xf numFmtId="0" fontId="3" fillId="3" borderId="0" xfId="0" applyFont="1" applyFill="1"/>
    <xf numFmtId="0" fontId="6" fillId="0" borderId="0" xfId="0" applyFont="1" applyAlignment="1">
      <alignment horizontal="left" vertical="center"/>
    </xf>
    <xf numFmtId="0" fontId="6" fillId="0" borderId="0" xfId="0" applyFont="1" applyAlignment="1">
      <alignment horizontal="center" vertical="center" wrapText="1"/>
    </xf>
    <xf numFmtId="0" fontId="7" fillId="0" borderId="0" xfId="0" applyFont="1"/>
    <xf numFmtId="0" fontId="6" fillId="0" borderId="0" xfId="0" applyFont="1" applyAlignment="1">
      <alignment horizontal="left"/>
    </xf>
    <xf numFmtId="0" fontId="8" fillId="0" borderId="1" xfId="0" applyFont="1" applyBorder="1" applyAlignment="1">
      <alignment horizontal="center" vertical="center" wrapText="1"/>
    </xf>
    <xf numFmtId="0" fontId="8" fillId="0" borderId="1" xfId="0" applyFont="1" applyBorder="1" applyAlignment="1">
      <alignment horizontal="center" vertical="top" wrapText="1"/>
    </xf>
    <xf numFmtId="1" fontId="8" fillId="0" borderId="2" xfId="1" applyNumberFormat="1" applyFont="1" applyFill="1" applyBorder="1" applyAlignment="1">
      <alignment horizontal="center" vertical="top" wrapText="1"/>
    </xf>
    <xf numFmtId="0" fontId="8" fillId="0" borderId="1" xfId="2" applyFont="1" applyFill="1" applyBorder="1" applyAlignment="1">
      <alignment horizontal="center"/>
    </xf>
    <xf numFmtId="0" fontId="8" fillId="0" borderId="2" xfId="2" applyFont="1" applyFill="1" applyBorder="1" applyAlignment="1">
      <alignment horizontal="center"/>
    </xf>
    <xf numFmtId="0" fontId="8" fillId="0" borderId="3" xfId="2" applyFont="1" applyFill="1" applyBorder="1" applyAlignment="1">
      <alignment horizontal="center"/>
    </xf>
    <xf numFmtId="0" fontId="8" fillId="0" borderId="0" xfId="0" applyFont="1"/>
    <xf numFmtId="0" fontId="7" fillId="0" borderId="0" xfId="0" applyFont="1" applyAlignment="1">
      <alignment wrapText="1"/>
    </xf>
    <xf numFmtId="0" fontId="9" fillId="0" borderId="0" xfId="0" applyFont="1"/>
    <xf numFmtId="0" fontId="6" fillId="0" borderId="0" xfId="0" applyFont="1"/>
    <xf numFmtId="0" fontId="3" fillId="3" borderId="5" xfId="0" applyFont="1" applyFill="1" applyBorder="1" applyAlignment="1">
      <alignment horizontal="center" vertical="center" wrapText="1"/>
    </xf>
    <xf numFmtId="0" fontId="3" fillId="3" borderId="5" xfId="0" applyFont="1" applyFill="1" applyBorder="1"/>
    <xf numFmtId="0" fontId="5" fillId="3" borderId="0" xfId="0" applyFont="1" applyFill="1" applyAlignment="1">
      <alignment horizontal="left" vertical="center"/>
    </xf>
    <xf numFmtId="0" fontId="2" fillId="3" borderId="5"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5" fillId="3" borderId="5" xfId="0" applyFont="1" applyFill="1" applyBorder="1" applyAlignment="1">
      <alignment horizontal="left" vertical="center"/>
    </xf>
    <xf numFmtId="0" fontId="3" fillId="0" borderId="5" xfId="0" applyFont="1" applyBorder="1"/>
    <xf numFmtId="0" fontId="8" fillId="0" borderId="5" xfId="0" applyFont="1" applyBorder="1" applyAlignment="1">
      <alignment horizontal="center" vertical="top" wrapText="1"/>
    </xf>
    <xf numFmtId="0" fontId="5" fillId="3" borderId="5" xfId="0" applyFont="1" applyFill="1" applyBorder="1" applyAlignment="1">
      <alignment horizontal="left" vertical="center" indent="1"/>
    </xf>
    <xf numFmtId="165" fontId="0" fillId="0" borderId="0" xfId="4" applyNumberFormat="1" applyFont="1"/>
    <xf numFmtId="10" fontId="0" fillId="0" borderId="0" xfId="4" applyNumberFormat="1" applyFont="1"/>
    <xf numFmtId="164" fontId="0" fillId="0" borderId="0" xfId="3" applyFont="1"/>
    <xf numFmtId="9" fontId="0" fillId="0" borderId="0" xfId="0" applyNumberFormat="1"/>
    <xf numFmtId="164" fontId="0" fillId="0" borderId="0" xfId="0" applyNumberFormat="1"/>
    <xf numFmtId="14" fontId="0" fillId="0" borderId="0" xfId="0" applyNumberFormat="1"/>
    <xf numFmtId="166" fontId="0" fillId="0" borderId="0" xfId="3" applyNumberFormat="1" applyFont="1"/>
    <xf numFmtId="10" fontId="0" fillId="0" borderId="0" xfId="0" applyNumberFormat="1"/>
    <xf numFmtId="164" fontId="3" fillId="3" borderId="5" xfId="0" applyNumberFormat="1" applyFont="1" applyFill="1" applyBorder="1"/>
    <xf numFmtId="164" fontId="2" fillId="3" borderId="5" xfId="0" applyNumberFormat="1" applyFont="1" applyFill="1" applyBorder="1" applyAlignment="1">
      <alignment horizontal="center" vertical="center" wrapText="1"/>
    </xf>
    <xf numFmtId="0" fontId="5" fillId="4" borderId="5" xfId="0" applyFont="1" applyFill="1" applyBorder="1" applyAlignment="1">
      <alignment horizontal="left" vertical="center"/>
    </xf>
    <xf numFmtId="0" fontId="2" fillId="3" borderId="4" xfId="0" applyFont="1" applyFill="1" applyBorder="1" applyAlignment="1">
      <alignment horizontal="center" vertical="center" wrapText="1"/>
    </xf>
    <xf numFmtId="0" fontId="8" fillId="0" borderId="5" xfId="0" applyFont="1" applyBorder="1" applyAlignment="1">
      <alignment horizontal="center" vertical="center" wrapText="1"/>
    </xf>
    <xf numFmtId="1" fontId="8" fillId="0" borderId="5" xfId="1" applyNumberFormat="1" applyFont="1" applyFill="1" applyBorder="1" applyAlignment="1">
      <alignment horizontal="center" vertical="top" wrapText="1"/>
    </xf>
    <xf numFmtId="0" fontId="8" fillId="0" borderId="5" xfId="2" applyFont="1" applyFill="1" applyBorder="1" applyAlignment="1">
      <alignment horizontal="center"/>
    </xf>
    <xf numFmtId="0" fontId="8" fillId="0" borderId="5" xfId="2" quotePrefix="1" applyFont="1" applyFill="1" applyBorder="1" applyAlignment="1">
      <alignment horizontal="center" wrapText="1"/>
    </xf>
    <xf numFmtId="0" fontId="3" fillId="3" borderId="0" xfId="0" applyFont="1" applyFill="1" applyAlignment="1">
      <alignment horizontal="center"/>
    </xf>
    <xf numFmtId="0" fontId="3" fillId="3" borderId="0" xfId="0" applyFont="1" applyFill="1" applyAlignment="1">
      <alignment vertical="center"/>
    </xf>
    <xf numFmtId="0" fontId="0" fillId="3" borderId="0" xfId="0" applyFill="1"/>
    <xf numFmtId="0" fontId="13" fillId="3" borderId="0" xfId="0" applyFont="1" applyFill="1"/>
    <xf numFmtId="0" fontId="14" fillId="0" borderId="0" xfId="0" applyFont="1"/>
    <xf numFmtId="0" fontId="6" fillId="0" borderId="5" xfId="0" applyFont="1" applyBorder="1" applyAlignment="1">
      <alignment vertical="center"/>
    </xf>
    <xf numFmtId="0" fontId="8" fillId="0" borderId="5" xfId="0" applyFont="1" applyBorder="1" applyAlignment="1">
      <alignment horizontal="center"/>
    </xf>
    <xf numFmtId="0" fontId="8" fillId="0" borderId="5" xfId="0" applyFont="1" applyBorder="1" applyAlignment="1">
      <alignment horizontal="left" indent="1"/>
    </xf>
    <xf numFmtId="0" fontId="8" fillId="0" borderId="5" xfId="0" applyFont="1" applyBorder="1" applyAlignment="1">
      <alignment horizontal="left" indent="2"/>
    </xf>
    <xf numFmtId="0" fontId="8" fillId="0" borderId="5" xfId="0" applyFont="1" applyBorder="1" applyAlignment="1">
      <alignment horizontal="left" vertical="center" indent="1"/>
    </xf>
    <xf numFmtId="0" fontId="8" fillId="0" borderId="5" xfId="0" applyFont="1" applyBorder="1" applyAlignment="1">
      <alignment horizontal="left" wrapText="1" indent="1"/>
    </xf>
    <xf numFmtId="0" fontId="6" fillId="0" borderId="5" xfId="0" applyFont="1" applyBorder="1" applyAlignment="1">
      <alignment horizontal="left" indent="1"/>
    </xf>
    <xf numFmtId="0" fontId="6" fillId="0" borderId="5" xfId="0" applyFont="1" applyBorder="1" applyAlignment="1">
      <alignment horizontal="center"/>
    </xf>
    <xf numFmtId="0" fontId="8" fillId="0" borderId="5" xfId="0" applyFont="1" applyBorder="1" applyAlignment="1">
      <alignment horizontal="left" indent="3"/>
    </xf>
    <xf numFmtId="0" fontId="6" fillId="0" borderId="5" xfId="0" applyFont="1" applyBorder="1"/>
    <xf numFmtId="1" fontId="3" fillId="3" borderId="5" xfId="0" applyNumberFormat="1" applyFont="1" applyFill="1" applyBorder="1"/>
    <xf numFmtId="9" fontId="3" fillId="3" borderId="5" xfId="0" applyNumberFormat="1" applyFont="1" applyFill="1" applyBorder="1" applyAlignment="1">
      <alignment horizontal="center" vertical="center" wrapText="1"/>
    </xf>
    <xf numFmtId="0" fontId="8" fillId="0" borderId="5" xfId="0" applyFont="1" applyBorder="1" applyAlignment="1">
      <alignment horizontal="left" vertical="center" wrapText="1" indent="1"/>
    </xf>
    <xf numFmtId="0" fontId="8" fillId="0" borderId="5" xfId="0" applyFont="1" applyBorder="1" applyAlignment="1">
      <alignment horizontal="left" vertical="center" indent="2"/>
    </xf>
    <xf numFmtId="0" fontId="8" fillId="0" borderId="5" xfId="0" applyFont="1" applyBorder="1" applyAlignment="1">
      <alignment horizontal="left" wrapText="1" indent="2"/>
    </xf>
    <xf numFmtId="1" fontId="8" fillId="0" borderId="7" xfId="1" applyNumberFormat="1" applyFont="1" applyFill="1" applyBorder="1" applyAlignment="1">
      <alignment horizontal="center" vertical="top" wrapText="1"/>
    </xf>
    <xf numFmtId="0" fontId="15" fillId="5" borderId="0" xfId="0" applyFont="1" applyFill="1" applyAlignment="1">
      <alignment horizontal="left" vertical="top"/>
    </xf>
    <xf numFmtId="0" fontId="0" fillId="3" borderId="0" xfId="0" quotePrefix="1" applyFill="1"/>
    <xf numFmtId="0" fontId="17" fillId="6" borderId="0" xfId="5" applyFont="1" applyFill="1" applyAlignment="1">
      <alignment horizontal="left" vertical="top"/>
    </xf>
    <xf numFmtId="0" fontId="0" fillId="6" borderId="0" xfId="0" applyFill="1"/>
    <xf numFmtId="0" fontId="0" fillId="3" borderId="0" xfId="0" quotePrefix="1" applyFill="1" applyAlignment="1">
      <alignment wrapText="1"/>
    </xf>
    <xf numFmtId="0" fontId="17" fillId="6" borderId="0" xfId="5" applyFont="1" applyFill="1" applyAlignment="1">
      <alignment horizontal="center" vertical="top"/>
    </xf>
    <xf numFmtId="1" fontId="8" fillId="0" borderId="8" xfId="1" applyNumberFormat="1" applyFont="1" applyFill="1" applyBorder="1" applyAlignment="1">
      <alignment horizontal="center" vertical="top" wrapText="1"/>
    </xf>
    <xf numFmtId="1" fontId="8" fillId="0" borderId="9" xfId="1" applyNumberFormat="1" applyFont="1" applyFill="1" applyBorder="1" applyAlignment="1">
      <alignment horizontal="center" vertical="top" wrapText="1"/>
    </xf>
    <xf numFmtId="1" fontId="8" fillId="0" borderId="10" xfId="1" applyNumberFormat="1" applyFont="1" applyFill="1" applyBorder="1" applyAlignment="1">
      <alignment horizontal="center" vertical="top" wrapText="1"/>
    </xf>
    <xf numFmtId="0" fontId="8" fillId="0" borderId="11" xfId="2" applyFont="1" applyFill="1" applyBorder="1" applyAlignment="1">
      <alignment horizontal="center"/>
    </xf>
    <xf numFmtId="0" fontId="8" fillId="0" borderId="12" xfId="2" applyFont="1" applyFill="1" applyBorder="1" applyAlignment="1">
      <alignment horizontal="center"/>
    </xf>
    <xf numFmtId="0" fontId="8" fillId="0" borderId="13" xfId="2" applyFont="1" applyFill="1" applyBorder="1" applyAlignment="1">
      <alignment horizontal="center"/>
    </xf>
    <xf numFmtId="0" fontId="18" fillId="0" borderId="0" xfId="0" quotePrefix="1" applyFont="1" applyAlignment="1">
      <alignment wrapText="1"/>
    </xf>
    <xf numFmtId="0" fontId="0" fillId="3" borderId="0" xfId="0" quotePrefix="1" applyFill="1" applyAlignment="1">
      <alignment vertical="top" wrapText="1"/>
    </xf>
    <xf numFmtId="0" fontId="10" fillId="3" borderId="0" xfId="0" applyFont="1" applyFill="1" applyAlignment="1">
      <alignment wrapText="1"/>
    </xf>
    <xf numFmtId="0" fontId="10" fillId="3" borderId="0" xfId="0" applyFont="1" applyFill="1" applyAlignment="1">
      <alignment vertical="center" wrapText="1"/>
    </xf>
    <xf numFmtId="0" fontId="0" fillId="3" borderId="0" xfId="0" quotePrefix="1" applyFill="1" applyAlignment="1"/>
    <xf numFmtId="0" fontId="0" fillId="3" borderId="0" xfId="0" quotePrefix="1" applyFill="1" applyAlignment="1">
      <alignment vertical="center" wrapText="1"/>
    </xf>
    <xf numFmtId="0" fontId="0" fillId="0" borderId="0" xfId="0" quotePrefix="1" applyFont="1"/>
    <xf numFmtId="0" fontId="15" fillId="3" borderId="0" xfId="0" applyFont="1" applyFill="1" applyAlignment="1">
      <alignment horizontal="left" vertical="top"/>
    </xf>
    <xf numFmtId="0" fontId="20" fillId="3" borderId="0" xfId="0" quotePrefix="1" applyFont="1" applyFill="1"/>
    <xf numFmtId="0" fontId="20" fillId="3" borderId="0" xfId="0" quotePrefix="1" applyFont="1" applyFill="1" applyAlignment="1">
      <alignment wrapText="1"/>
    </xf>
    <xf numFmtId="0" fontId="20" fillId="3" borderId="0" xfId="0" quotePrefix="1" applyFont="1" applyFill="1" applyAlignment="1">
      <alignment vertical="center" wrapText="1"/>
    </xf>
    <xf numFmtId="0" fontId="3" fillId="3" borderId="0" xfId="0" applyFont="1" applyFill="1" applyAlignment="1"/>
    <xf numFmtId="0" fontId="2" fillId="3" borderId="1" xfId="0" applyFont="1" applyFill="1" applyBorder="1" applyAlignment="1">
      <alignment horizontal="left" vertical="top"/>
    </xf>
    <xf numFmtId="0" fontId="24" fillId="3" borderId="5" xfId="0" applyFont="1" applyFill="1" applyBorder="1" applyAlignment="1">
      <alignment horizontal="left" vertical="center" indent="1"/>
    </xf>
    <xf numFmtId="0" fontId="24" fillId="3" borderId="5" xfId="0" applyFont="1" applyFill="1" applyBorder="1" applyAlignment="1">
      <alignment horizontal="left" vertical="center"/>
    </xf>
    <xf numFmtId="0" fontId="24" fillId="0" borderId="5" xfId="0" applyFont="1" applyBorder="1" applyAlignment="1">
      <alignment horizontal="center" vertical="center" wrapText="1"/>
    </xf>
    <xf numFmtId="0" fontId="24" fillId="0" borderId="5" xfId="0" applyFont="1" applyBorder="1" applyAlignment="1">
      <alignment horizontal="center" vertical="top" wrapText="1"/>
    </xf>
    <xf numFmtId="1" fontId="8" fillId="0" borderId="14" xfId="1" applyNumberFormat="1" applyFont="1" applyFill="1" applyBorder="1" applyAlignment="1">
      <alignment horizontal="center" vertical="top" wrapText="1"/>
    </xf>
    <xf numFmtId="0" fontId="25" fillId="0" borderId="5" xfId="0" applyFont="1" applyFill="1" applyBorder="1" applyAlignment="1">
      <alignment horizontal="center" vertical="center" wrapText="1"/>
    </xf>
    <xf numFmtId="0" fontId="25" fillId="0" borderId="5" xfId="0" applyFont="1" applyFill="1" applyBorder="1" applyAlignment="1">
      <alignment horizontal="center" vertical="top" wrapText="1"/>
    </xf>
    <xf numFmtId="0" fontId="8" fillId="0" borderId="15" xfId="2" applyFont="1" applyFill="1" applyBorder="1" applyAlignment="1">
      <alignment horizontal="center"/>
    </xf>
    <xf numFmtId="1" fontId="8" fillId="0" borderId="15" xfId="1" applyNumberFormat="1" applyFont="1" applyFill="1" applyBorder="1" applyAlignment="1">
      <alignment horizontal="center" vertical="top" wrapText="1"/>
    </xf>
    <xf numFmtId="0" fontId="3" fillId="3" borderId="5" xfId="0" applyFont="1" applyFill="1" applyBorder="1" applyAlignment="1">
      <alignment horizontal="center" vertical="center"/>
    </xf>
    <xf numFmtId="0" fontId="28" fillId="3" borderId="5" xfId="0" applyFont="1" applyFill="1" applyBorder="1" applyAlignment="1">
      <alignment horizontal="center" vertical="center" wrapText="1"/>
    </xf>
    <xf numFmtId="0" fontId="24" fillId="3" borderId="5" xfId="0" applyFont="1" applyFill="1" applyBorder="1" applyAlignment="1">
      <alignment horizontal="center" vertical="center"/>
    </xf>
    <xf numFmtId="0" fontId="29" fillId="3" borderId="5" xfId="0" applyFont="1" applyFill="1" applyBorder="1" applyAlignment="1">
      <alignment horizontal="center" vertical="center" wrapText="1"/>
    </xf>
    <xf numFmtId="0" fontId="25" fillId="3" borderId="5" xfId="0" applyFont="1" applyFill="1" applyBorder="1" applyAlignment="1">
      <alignment horizontal="center" vertical="center"/>
    </xf>
    <xf numFmtId="0" fontId="3" fillId="3" borderId="2" xfId="0" applyFont="1" applyFill="1" applyBorder="1"/>
    <xf numFmtId="1" fontId="3" fillId="3" borderId="2" xfId="0" applyNumberFormat="1" applyFont="1" applyFill="1" applyBorder="1"/>
    <xf numFmtId="164" fontId="3" fillId="3" borderId="2" xfId="0" applyNumberFormat="1" applyFont="1" applyFill="1" applyBorder="1"/>
    <xf numFmtId="0" fontId="24" fillId="3" borderId="5" xfId="0" applyFont="1" applyFill="1" applyBorder="1" applyAlignment="1">
      <alignment horizontal="left" vertical="center" indent="2"/>
    </xf>
    <xf numFmtId="0" fontId="3" fillId="3" borderId="0" xfId="0" applyFont="1" applyFill="1" applyBorder="1"/>
    <xf numFmtId="0" fontId="5" fillId="3" borderId="0" xfId="0" applyFont="1" applyFill="1" applyBorder="1" applyAlignment="1">
      <alignment horizontal="left" vertical="center"/>
    </xf>
    <xf numFmtId="0" fontId="24" fillId="3" borderId="5" xfId="0" applyFont="1" applyFill="1" applyBorder="1"/>
    <xf numFmtId="0" fontId="25" fillId="3" borderId="5" xfId="0" applyFont="1" applyFill="1" applyBorder="1"/>
    <xf numFmtId="0" fontId="24" fillId="3" borderId="5" xfId="0" applyFont="1" applyFill="1" applyBorder="1" applyAlignment="1">
      <alignment horizontal="left" indent="1"/>
    </xf>
    <xf numFmtId="0" fontId="4" fillId="3" borderId="0" xfId="0" applyFont="1" applyFill="1" applyAlignment="1">
      <alignment horizontal="left" vertical="center"/>
    </xf>
    <xf numFmtId="0" fontId="3" fillId="3" borderId="2" xfId="0" applyFont="1" applyFill="1" applyBorder="1" applyAlignment="1">
      <alignment horizontal="center" vertical="center" wrapText="1"/>
    </xf>
    <xf numFmtId="0" fontId="29" fillId="3" borderId="5" xfId="0" applyFont="1" applyFill="1" applyBorder="1"/>
    <xf numFmtId="0" fontId="15" fillId="5" borderId="0" xfId="0" applyFont="1" applyFill="1" applyAlignment="1">
      <alignment horizontal="left" vertical="center"/>
    </xf>
    <xf numFmtId="0" fontId="8" fillId="0" borderId="5" xfId="0" applyFont="1" applyBorder="1" applyAlignment="1">
      <alignment horizontal="center" vertical="center"/>
    </xf>
    <xf numFmtId="0" fontId="6" fillId="0" borderId="5" xfId="0" applyFont="1" applyBorder="1" applyAlignment="1">
      <alignment horizontal="center" vertical="center"/>
    </xf>
    <xf numFmtId="0" fontId="8" fillId="0" borderId="0" xfId="0" applyFont="1" applyAlignment="1">
      <alignment vertical="center"/>
    </xf>
    <xf numFmtId="0" fontId="6" fillId="0" borderId="0" xfId="0" applyFont="1" applyAlignment="1">
      <alignment vertical="center"/>
    </xf>
    <xf numFmtId="0" fontId="9" fillId="0" borderId="0" xfId="0" applyFont="1" applyAlignment="1">
      <alignment vertical="center"/>
    </xf>
    <xf numFmtId="0" fontId="7" fillId="0" borderId="0" xfId="0" applyFont="1" applyAlignment="1">
      <alignment vertical="center"/>
    </xf>
    <xf numFmtId="0" fontId="24" fillId="3" borderId="5" xfId="0" applyFont="1" applyFill="1" applyBorder="1" applyAlignment="1">
      <alignment horizontal="left"/>
    </xf>
    <xf numFmtId="0" fontId="2" fillId="3" borderId="1" xfId="0" applyFont="1" applyFill="1" applyBorder="1" applyAlignment="1">
      <alignment horizontal="left" vertical="center"/>
    </xf>
    <xf numFmtId="0" fontId="3" fillId="3" borderId="0" xfId="0" applyFont="1" applyFill="1" applyAlignment="1">
      <alignment horizontal="center" vertical="center"/>
    </xf>
    <xf numFmtId="1" fontId="8" fillId="0" borderId="2" xfId="1" applyNumberFormat="1" applyFont="1" applyFill="1" applyBorder="1" applyAlignment="1">
      <alignment horizontal="center" vertical="center" wrapText="1"/>
    </xf>
    <xf numFmtId="0" fontId="3" fillId="3" borderId="5" xfId="0" applyFont="1" applyFill="1" applyBorder="1" applyAlignment="1">
      <alignment vertical="center"/>
    </xf>
    <xf numFmtId="0" fontId="3" fillId="3" borderId="2" xfId="0" applyFont="1" applyFill="1" applyBorder="1" applyAlignment="1">
      <alignment vertical="center"/>
    </xf>
    <xf numFmtId="0" fontId="3" fillId="0" borderId="5" xfId="0" applyFont="1" applyBorder="1" applyAlignment="1">
      <alignment vertical="center"/>
    </xf>
    <xf numFmtId="1" fontId="3" fillId="3" borderId="5" xfId="0" applyNumberFormat="1" applyFont="1" applyFill="1" applyBorder="1" applyAlignment="1">
      <alignment vertical="center"/>
    </xf>
    <xf numFmtId="1" fontId="3" fillId="3" borderId="2" xfId="0" applyNumberFormat="1" applyFont="1" applyFill="1" applyBorder="1" applyAlignment="1">
      <alignment vertical="center"/>
    </xf>
    <xf numFmtId="0" fontId="2" fillId="3" borderId="0" xfId="0" applyFont="1" applyFill="1" applyAlignment="1">
      <alignment vertical="center"/>
    </xf>
    <xf numFmtId="164" fontId="3" fillId="3" borderId="5" xfId="0" applyNumberFormat="1" applyFont="1" applyFill="1" applyBorder="1" applyAlignment="1">
      <alignment vertical="center"/>
    </xf>
    <xf numFmtId="164" fontId="3" fillId="3" borderId="2" xfId="0" applyNumberFormat="1" applyFont="1" applyFill="1" applyBorder="1" applyAlignment="1">
      <alignment vertical="center"/>
    </xf>
    <xf numFmtId="0" fontId="3" fillId="3" borderId="0" xfId="0" applyFont="1" applyFill="1" applyBorder="1" applyAlignment="1">
      <alignment vertical="center"/>
    </xf>
    <xf numFmtId="1" fontId="8" fillId="0" borderId="5" xfId="1" applyNumberFormat="1" applyFont="1" applyFill="1" applyBorder="1" applyAlignment="1">
      <alignment horizontal="center" vertical="center" wrapText="1"/>
    </xf>
    <xf numFmtId="0" fontId="24" fillId="3" borderId="5" xfId="0" applyFont="1" applyFill="1" applyBorder="1" applyAlignment="1">
      <alignment vertical="center"/>
    </xf>
    <xf numFmtId="0" fontId="2" fillId="3" borderId="6"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0" fillId="5" borderId="0" xfId="5" applyFont="1" applyFill="1" applyAlignment="1">
      <alignment horizontal="center" vertical="center"/>
    </xf>
    <xf numFmtId="0" fontId="18" fillId="0" borderId="0" xfId="0" quotePrefix="1" applyFont="1" applyAlignment="1">
      <alignment vertical="top" wrapText="1"/>
    </xf>
    <xf numFmtId="0" fontId="10" fillId="3" borderId="0" xfId="0" quotePrefix="1" applyFont="1" applyFill="1" applyAlignment="1">
      <alignment wrapText="1"/>
    </xf>
    <xf numFmtId="9" fontId="3" fillId="3" borderId="0" xfId="0" applyNumberFormat="1" applyFont="1" applyFill="1" applyBorder="1" applyAlignment="1">
      <alignment horizontal="center" vertical="center" wrapText="1"/>
    </xf>
    <xf numFmtId="0" fontId="3" fillId="3" borderId="16" xfId="0" applyFont="1" applyFill="1" applyBorder="1" applyAlignment="1">
      <alignment vertical="center"/>
    </xf>
    <xf numFmtId="0" fontId="0" fillId="3" borderId="0" xfId="0" quotePrefix="1" applyFont="1" applyFill="1" applyAlignment="1">
      <alignment wrapText="1"/>
    </xf>
    <xf numFmtId="0" fontId="0" fillId="3" borderId="0" xfId="0" quotePrefix="1" applyFont="1" applyFill="1"/>
    <xf numFmtId="0" fontId="31" fillId="3" borderId="0" xfId="5" applyFont="1" applyFill="1" applyAlignment="1">
      <alignment horizontal="center" vertical="top"/>
    </xf>
    <xf numFmtId="0" fontId="15" fillId="3" borderId="20" xfId="0" applyFont="1" applyFill="1" applyBorder="1" applyAlignment="1">
      <alignment horizontal="left" vertical="top"/>
    </xf>
    <xf numFmtId="0" fontId="15" fillId="3" borderId="21" xfId="0" applyFont="1" applyFill="1" applyBorder="1" applyAlignment="1">
      <alignment horizontal="left" vertical="top"/>
    </xf>
    <xf numFmtId="0" fontId="0" fillId="0" borderId="20" xfId="0" applyBorder="1"/>
    <xf numFmtId="0" fontId="32" fillId="3" borderId="22" xfId="0" applyFont="1" applyFill="1" applyBorder="1" applyAlignment="1">
      <alignment horizontal="left" vertical="top" wrapText="1"/>
    </xf>
    <xf numFmtId="0" fontId="0" fillId="3" borderId="21" xfId="0" applyFill="1" applyBorder="1"/>
    <xf numFmtId="0" fontId="0" fillId="0" borderId="23" xfId="0" applyBorder="1"/>
    <xf numFmtId="0" fontId="0" fillId="0" borderId="24" xfId="0" applyBorder="1"/>
    <xf numFmtId="0" fontId="0" fillId="3" borderId="25" xfId="0" applyFill="1" applyBorder="1"/>
    <xf numFmtId="0" fontId="0" fillId="3" borderId="24" xfId="0" applyFill="1" applyBorder="1"/>
    <xf numFmtId="0" fontId="0" fillId="0" borderId="25" xfId="0" applyBorder="1"/>
    <xf numFmtId="0" fontId="15" fillId="5" borderId="17" xfId="0" applyFont="1" applyFill="1" applyBorder="1" applyAlignment="1">
      <alignment horizontal="left" vertical="top"/>
    </xf>
    <xf numFmtId="0" fontId="15" fillId="5" borderId="18" xfId="0" applyFont="1" applyFill="1" applyBorder="1" applyAlignment="1">
      <alignment horizontal="left" vertical="top"/>
    </xf>
    <xf numFmtId="0" fontId="15" fillId="5" borderId="19" xfId="0" applyFont="1" applyFill="1" applyBorder="1" applyAlignment="1">
      <alignment horizontal="left" vertical="top"/>
    </xf>
    <xf numFmtId="0" fontId="2" fillId="3" borderId="6" xfId="0" applyFont="1" applyFill="1" applyBorder="1" applyAlignment="1">
      <alignment horizontal="left" vertical="center" wrapText="1"/>
    </xf>
    <xf numFmtId="0" fontId="2" fillId="3" borderId="0" xfId="0" applyFont="1" applyFill="1" applyAlignment="1">
      <alignment horizontal="center" vertical="center"/>
    </xf>
    <xf numFmtId="0" fontId="3" fillId="3" borderId="1" xfId="0" applyFont="1" applyFill="1" applyBorder="1" applyAlignment="1">
      <alignment horizontal="left" vertical="top" wrapText="1"/>
    </xf>
    <xf numFmtId="0" fontId="3" fillId="3" borderId="6" xfId="0" applyFont="1" applyFill="1" applyBorder="1" applyAlignment="1">
      <alignment horizontal="left" vertical="top" wrapText="1"/>
    </xf>
    <xf numFmtId="0" fontId="3" fillId="3" borderId="4" xfId="0" applyFont="1" applyFill="1" applyBorder="1" applyAlignment="1">
      <alignment horizontal="left" vertical="top" wrapText="1"/>
    </xf>
    <xf numFmtId="0" fontId="2" fillId="3" borderId="0" xfId="0" applyFont="1" applyFill="1" applyAlignment="1">
      <alignment horizontal="center" vertical="top"/>
    </xf>
    <xf numFmtId="0" fontId="0" fillId="0" borderId="0" xfId="0" applyAlignment="1">
      <alignment horizontal="center" vertical="center"/>
    </xf>
    <xf numFmtId="0" fontId="0" fillId="0" borderId="0" xfId="0" applyAlignment="1">
      <alignment horizontal="center" vertical="center" wrapText="1"/>
    </xf>
  </cellXfs>
  <cellStyles count="6">
    <cellStyle name="Comma" xfId="3" builtinId="3"/>
    <cellStyle name="DPM_CellCode" xfId="2" xr:uid="{00000000-0005-0000-0000-000001000000}"/>
    <cellStyle name="DPM_EmptyCell" xfId="1" xr:uid="{00000000-0005-0000-0000-000002000000}"/>
    <cellStyle name="Hyperlink" xfId="5" builtinId="8"/>
    <cellStyle name="Normal" xfId="0" builtinId="0"/>
    <cellStyle name="Percent" xfId="4" builtinId="5"/>
  </cellStyles>
  <dxfs count="0"/>
  <tableStyles count="0" defaultTableStyle="TableStyleMedium2" defaultPivotStyle="PivotStyleLight16"/>
  <colors>
    <mruColors>
      <color rgb="FFFF66CC"/>
      <color rgb="FF00FF00"/>
      <color rgb="FF00CC99"/>
      <color rgb="FFFFFF00"/>
      <color rgb="FF666699"/>
      <color rgb="FF2D2166"/>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B_selfassessm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a. Voorblad"/>
      <sheetName val="0b. Structuur"/>
      <sheetName val="1. Algemeen"/>
      <sheetName val="2a. DTA en DTL"/>
      <sheetName val="2b. Onderbouwing DTA"/>
      <sheetName val="3. Schokverlies en FMAs"/>
      <sheetName val="4a. LAC DT"/>
      <sheetName val="4b. Onderbouwing LAC DT"/>
      <sheetName val="Verzamelsheet"/>
      <sheetName val="Lijsten"/>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3">
          <cell r="C3" t="str">
            <v xml:space="preserve">Ja </v>
          </cell>
          <cell r="D3" t="str">
            <v>Toename</v>
          </cell>
          <cell r="E3" t="str">
            <v>Ja</v>
          </cell>
          <cell r="F3" t="str">
            <v>Ja, exact volgens kapitaal-/dividendbeleid</v>
          </cell>
          <cell r="G3" t="str">
            <v>lineair (e.g. naar rato)</v>
          </cell>
          <cell r="H3" t="str">
            <v>Volledig</v>
          </cell>
          <cell r="I3" t="str">
            <v xml:space="preserve">Ja </v>
          </cell>
          <cell r="J3" t="str">
            <v>1 keer per jaar</v>
          </cell>
        </row>
        <row r="4">
          <cell r="C4" t="str">
            <v>Nee</v>
          </cell>
          <cell r="D4" t="str">
            <v>Afname</v>
          </cell>
          <cell r="E4" t="str">
            <v>Nee</v>
          </cell>
          <cell r="F4" t="str">
            <v>Ja, ongeveer volgens kapitaal-/dividendbeleid</v>
          </cell>
          <cell r="G4" t="str">
            <v>non-lineair (e.g. single equivalent scenario)</v>
          </cell>
          <cell r="H4" t="str">
            <v>Gedeeltelijk</v>
          </cell>
          <cell r="I4" t="str">
            <v>Nee, voldeed al aan de nieuwe wet- en regelgeving</v>
          </cell>
          <cell r="J4" t="str">
            <v>1 keer per kwartaal</v>
          </cell>
        </row>
        <row r="5">
          <cell r="D5" t="str">
            <v>Geen impact</v>
          </cell>
          <cell r="E5" t="str">
            <v>Geen aandelenwinsten verondersteld</v>
          </cell>
          <cell r="F5" t="str">
            <v>Ja, maar niet volgens kapitaal-/dividendbeleid</v>
          </cell>
          <cell r="G5" t="str">
            <v>Anders</v>
          </cell>
          <cell r="H5" t="str">
            <v>Niet</v>
          </cell>
          <cell r="J5" t="str">
            <v>Anders</v>
          </cell>
        </row>
        <row r="6">
          <cell r="F6" t="str">
            <v>Nee</v>
          </cell>
          <cell r="H6" t="str">
            <v>N.v.t.</v>
          </cell>
        </row>
        <row r="9">
          <cell r="E9" t="str">
            <v>Ja</v>
          </cell>
        </row>
        <row r="10">
          <cell r="E10" t="str">
            <v>Nee</v>
          </cell>
        </row>
        <row r="11">
          <cell r="E11" t="str">
            <v>Geen vastgoedwinsten verondersteld</v>
          </cell>
        </row>
        <row r="15">
          <cell r="E15" t="str">
            <v>Ja</v>
          </cell>
        </row>
        <row r="16">
          <cell r="E16" t="str">
            <v>Nee</v>
          </cell>
        </row>
        <row r="17">
          <cell r="E17" t="str">
            <v>Geen obligatiewinsten verondersteld</v>
          </cell>
        </row>
        <row r="21">
          <cell r="E21" t="str">
            <v>Ja</v>
          </cell>
        </row>
        <row r="22">
          <cell r="E22" t="str">
            <v>Nee</v>
          </cell>
        </row>
        <row r="23">
          <cell r="E23" t="str">
            <v>Geen overige beleggingswinsten verondersteld</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customProperty" Target="../customProperty5.bin"/><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1.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customProperty" Target="../customProperty2.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customProperty" Target="../customProperty3.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customProperty" Target="../customProperty4.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F09F0-309B-4968-A8E7-9FD10461846F}">
  <sheetPr codeName="Sheet1">
    <pageSetUpPr fitToPage="1"/>
  </sheetPr>
  <dimension ref="A1:C6"/>
  <sheetViews>
    <sheetView showGridLines="0" zoomScale="80" zoomScaleNormal="80" workbookViewId="0">
      <selection sqref="A1:C1"/>
    </sheetView>
  </sheetViews>
  <sheetFormatPr defaultRowHeight="14.5" x14ac:dyDescent="0.35"/>
  <cols>
    <col min="1" max="1" width="45.26953125" customWidth="1"/>
    <col min="2" max="2" width="19.26953125" customWidth="1"/>
    <col min="3" max="3" width="38.1796875" customWidth="1"/>
  </cols>
  <sheetData>
    <row r="1" spans="1:3" ht="19.5" customHeight="1" x14ac:dyDescent="0.35">
      <c r="A1" s="157" t="s">
        <v>666</v>
      </c>
      <c r="B1" s="158"/>
      <c r="C1" s="159"/>
    </row>
    <row r="2" spans="1:3" ht="12.4" customHeight="1" x14ac:dyDescent="0.35">
      <c r="A2" s="147"/>
      <c r="B2" s="83"/>
      <c r="C2" s="148"/>
    </row>
    <row r="3" spans="1:3" x14ac:dyDescent="0.35">
      <c r="A3" s="149" t="s">
        <v>665</v>
      </c>
      <c r="B3" s="150"/>
      <c r="C3" s="151"/>
    </row>
    <row r="4" spans="1:3" x14ac:dyDescent="0.35">
      <c r="A4" s="149" t="s">
        <v>664</v>
      </c>
      <c r="B4" s="150"/>
      <c r="C4" s="151"/>
    </row>
    <row r="5" spans="1:3" ht="14.65" customHeight="1" thickBot="1" x14ac:dyDescent="0.4">
      <c r="A5" s="152"/>
      <c r="B5" s="153"/>
      <c r="C5" s="154"/>
    </row>
    <row r="6" spans="1:3" ht="15" thickBot="1" x14ac:dyDescent="0.4">
      <c r="A6" s="152"/>
      <c r="B6" s="155"/>
      <c r="C6" s="156"/>
    </row>
  </sheetData>
  <mergeCells count="1">
    <mergeCell ref="A1:C1"/>
  </mergeCells>
  <pageMargins left="0.70866141732283505" right="0.70866141732283505" top="1" bottom="1.5" header="0.31496062992126" footer="0.31496062992126"/>
  <pageSetup paperSize="9" orientation="landscape"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dimension ref="A1:CY96"/>
  <sheetViews>
    <sheetView workbookViewId="0">
      <pane xSplit="2" ySplit="1" topLeftCell="C2" activePane="bottomRight" state="frozen"/>
      <selection pane="topRight" activeCell="C1" sqref="C1"/>
      <selection pane="bottomLeft" activeCell="A2" sqref="A2"/>
      <selection pane="bottomRight" activeCell="A66" sqref="A66:A96"/>
    </sheetView>
  </sheetViews>
  <sheetFormatPr defaultColWidth="10.7265625" defaultRowHeight="14.5" x14ac:dyDescent="0.35"/>
  <cols>
    <col min="2" max="2" width="10.7265625" style="32"/>
    <col min="3" max="3" width="10.7265625" style="28"/>
    <col min="4" max="4" width="10.7265625" style="28" customWidth="1"/>
    <col min="5" max="103" width="10.7265625" style="28"/>
  </cols>
  <sheetData>
    <row r="1" spans="1:103" x14ac:dyDescent="0.35">
      <c r="C1" s="33"/>
      <c r="D1" s="33">
        <f t="shared" ref="D1:BP1" si="0">+C1+1</f>
        <v>1</v>
      </c>
      <c r="E1" s="33">
        <f t="shared" si="0"/>
        <v>2</v>
      </c>
      <c r="F1" s="33">
        <f t="shared" si="0"/>
        <v>3</v>
      </c>
      <c r="G1" s="33">
        <f t="shared" si="0"/>
        <v>4</v>
      </c>
      <c r="H1" s="33">
        <f t="shared" si="0"/>
        <v>5</v>
      </c>
      <c r="I1" s="33">
        <f t="shared" si="0"/>
        <v>6</v>
      </c>
      <c r="J1" s="33">
        <f t="shared" si="0"/>
        <v>7</v>
      </c>
      <c r="K1" s="33">
        <f t="shared" si="0"/>
        <v>8</v>
      </c>
      <c r="L1" s="33">
        <f t="shared" si="0"/>
        <v>9</v>
      </c>
      <c r="M1" s="33">
        <f t="shared" si="0"/>
        <v>10</v>
      </c>
      <c r="N1" s="33">
        <f t="shared" si="0"/>
        <v>11</v>
      </c>
      <c r="O1" s="33">
        <f t="shared" si="0"/>
        <v>12</v>
      </c>
      <c r="P1" s="33">
        <f t="shared" si="0"/>
        <v>13</v>
      </c>
      <c r="Q1" s="33">
        <f t="shared" si="0"/>
        <v>14</v>
      </c>
      <c r="R1" s="33">
        <f t="shared" si="0"/>
        <v>15</v>
      </c>
      <c r="S1" s="33">
        <f t="shared" si="0"/>
        <v>16</v>
      </c>
      <c r="T1" s="33">
        <f t="shared" si="0"/>
        <v>17</v>
      </c>
      <c r="U1" s="33">
        <f t="shared" si="0"/>
        <v>18</v>
      </c>
      <c r="V1" s="33">
        <f t="shared" si="0"/>
        <v>19</v>
      </c>
      <c r="W1" s="33">
        <f t="shared" si="0"/>
        <v>20</v>
      </c>
      <c r="X1" s="33">
        <f t="shared" si="0"/>
        <v>21</v>
      </c>
      <c r="Y1" s="33">
        <f t="shared" si="0"/>
        <v>22</v>
      </c>
      <c r="Z1" s="33">
        <f t="shared" si="0"/>
        <v>23</v>
      </c>
      <c r="AA1" s="33">
        <f t="shared" si="0"/>
        <v>24</v>
      </c>
      <c r="AB1" s="33">
        <f t="shared" si="0"/>
        <v>25</v>
      </c>
      <c r="AC1" s="33">
        <f t="shared" si="0"/>
        <v>26</v>
      </c>
      <c r="AD1" s="33">
        <f t="shared" si="0"/>
        <v>27</v>
      </c>
      <c r="AE1" s="33">
        <f t="shared" si="0"/>
        <v>28</v>
      </c>
      <c r="AF1" s="33">
        <f t="shared" si="0"/>
        <v>29</v>
      </c>
      <c r="AG1" s="33">
        <f t="shared" si="0"/>
        <v>30</v>
      </c>
      <c r="AH1" s="33">
        <f t="shared" si="0"/>
        <v>31</v>
      </c>
      <c r="AI1" s="33">
        <f t="shared" si="0"/>
        <v>32</v>
      </c>
      <c r="AJ1" s="33">
        <f t="shared" si="0"/>
        <v>33</v>
      </c>
      <c r="AK1" s="33">
        <f t="shared" si="0"/>
        <v>34</v>
      </c>
      <c r="AL1" s="33">
        <f t="shared" si="0"/>
        <v>35</v>
      </c>
      <c r="AM1" s="33">
        <f t="shared" si="0"/>
        <v>36</v>
      </c>
      <c r="AN1" s="33">
        <f t="shared" si="0"/>
        <v>37</v>
      </c>
      <c r="AO1" s="33">
        <f t="shared" si="0"/>
        <v>38</v>
      </c>
      <c r="AP1" s="33">
        <f t="shared" si="0"/>
        <v>39</v>
      </c>
      <c r="AQ1" s="33">
        <f t="shared" si="0"/>
        <v>40</v>
      </c>
      <c r="AR1" s="33">
        <f t="shared" si="0"/>
        <v>41</v>
      </c>
      <c r="AS1" s="33">
        <f t="shared" si="0"/>
        <v>42</v>
      </c>
      <c r="AT1" s="33">
        <f t="shared" si="0"/>
        <v>43</v>
      </c>
      <c r="AU1" s="33">
        <f t="shared" si="0"/>
        <v>44</v>
      </c>
      <c r="AV1" s="33">
        <f t="shared" si="0"/>
        <v>45</v>
      </c>
      <c r="AW1" s="33">
        <f t="shared" si="0"/>
        <v>46</v>
      </c>
      <c r="AX1" s="33">
        <f t="shared" si="0"/>
        <v>47</v>
      </c>
      <c r="AY1" s="33">
        <f t="shared" si="0"/>
        <v>48</v>
      </c>
      <c r="AZ1" s="33">
        <f t="shared" si="0"/>
        <v>49</v>
      </c>
      <c r="BA1" s="33">
        <f t="shared" si="0"/>
        <v>50</v>
      </c>
      <c r="BB1" s="33">
        <f t="shared" si="0"/>
        <v>51</v>
      </c>
      <c r="BC1" s="33">
        <f t="shared" si="0"/>
        <v>52</v>
      </c>
      <c r="BD1" s="33">
        <f t="shared" si="0"/>
        <v>53</v>
      </c>
      <c r="BE1" s="33">
        <f t="shared" si="0"/>
        <v>54</v>
      </c>
      <c r="BF1" s="33">
        <f t="shared" si="0"/>
        <v>55</v>
      </c>
      <c r="BG1" s="33">
        <f t="shared" si="0"/>
        <v>56</v>
      </c>
      <c r="BH1" s="33">
        <f t="shared" si="0"/>
        <v>57</v>
      </c>
      <c r="BI1" s="33">
        <f t="shared" si="0"/>
        <v>58</v>
      </c>
      <c r="BJ1" s="33">
        <f t="shared" si="0"/>
        <v>59</v>
      </c>
      <c r="BK1" s="33">
        <f t="shared" si="0"/>
        <v>60</v>
      </c>
      <c r="BL1" s="33">
        <f t="shared" si="0"/>
        <v>61</v>
      </c>
      <c r="BM1" s="33">
        <f t="shared" si="0"/>
        <v>62</v>
      </c>
      <c r="BN1" s="33">
        <f t="shared" si="0"/>
        <v>63</v>
      </c>
      <c r="BO1" s="33">
        <f t="shared" si="0"/>
        <v>64</v>
      </c>
      <c r="BP1" s="33">
        <f t="shared" si="0"/>
        <v>65</v>
      </c>
      <c r="BQ1" s="33">
        <f t="shared" ref="BQ1:CY1" si="1">+BP1+1</f>
        <v>66</v>
      </c>
      <c r="BR1" s="33">
        <f t="shared" si="1"/>
        <v>67</v>
      </c>
      <c r="BS1" s="33">
        <f t="shared" si="1"/>
        <v>68</v>
      </c>
      <c r="BT1" s="33">
        <f t="shared" si="1"/>
        <v>69</v>
      </c>
      <c r="BU1" s="33">
        <f t="shared" si="1"/>
        <v>70</v>
      </c>
      <c r="BV1" s="33">
        <f t="shared" si="1"/>
        <v>71</v>
      </c>
      <c r="BW1" s="33">
        <f t="shared" si="1"/>
        <v>72</v>
      </c>
      <c r="BX1" s="33">
        <f t="shared" si="1"/>
        <v>73</v>
      </c>
      <c r="BY1" s="33">
        <f t="shared" si="1"/>
        <v>74</v>
      </c>
      <c r="BZ1" s="33">
        <f t="shared" si="1"/>
        <v>75</v>
      </c>
      <c r="CA1" s="33">
        <f t="shared" si="1"/>
        <v>76</v>
      </c>
      <c r="CB1" s="33">
        <f t="shared" si="1"/>
        <v>77</v>
      </c>
      <c r="CC1" s="33">
        <f t="shared" si="1"/>
        <v>78</v>
      </c>
      <c r="CD1" s="33">
        <f t="shared" si="1"/>
        <v>79</v>
      </c>
      <c r="CE1" s="33">
        <f t="shared" si="1"/>
        <v>80</v>
      </c>
      <c r="CF1" s="33">
        <f t="shared" si="1"/>
        <v>81</v>
      </c>
      <c r="CG1" s="33">
        <f t="shared" si="1"/>
        <v>82</v>
      </c>
      <c r="CH1" s="33">
        <f t="shared" si="1"/>
        <v>83</v>
      </c>
      <c r="CI1" s="33">
        <f t="shared" si="1"/>
        <v>84</v>
      </c>
      <c r="CJ1" s="33">
        <f t="shared" si="1"/>
        <v>85</v>
      </c>
      <c r="CK1" s="33">
        <f t="shared" si="1"/>
        <v>86</v>
      </c>
      <c r="CL1" s="33">
        <f t="shared" si="1"/>
        <v>87</v>
      </c>
      <c r="CM1" s="33">
        <f t="shared" si="1"/>
        <v>88</v>
      </c>
      <c r="CN1" s="33">
        <f t="shared" si="1"/>
        <v>89</v>
      </c>
      <c r="CO1" s="33">
        <f t="shared" si="1"/>
        <v>90</v>
      </c>
      <c r="CP1" s="33">
        <f t="shared" si="1"/>
        <v>91</v>
      </c>
      <c r="CQ1" s="33">
        <f t="shared" si="1"/>
        <v>92</v>
      </c>
      <c r="CR1" s="33">
        <f t="shared" si="1"/>
        <v>93</v>
      </c>
      <c r="CS1" s="33">
        <f t="shared" si="1"/>
        <v>94</v>
      </c>
      <c r="CT1" s="33">
        <f t="shared" si="1"/>
        <v>95</v>
      </c>
      <c r="CU1" s="33">
        <f t="shared" si="1"/>
        <v>96</v>
      </c>
      <c r="CV1" s="33">
        <f t="shared" si="1"/>
        <v>97</v>
      </c>
      <c r="CW1" s="33">
        <f t="shared" si="1"/>
        <v>98</v>
      </c>
      <c r="CX1" s="33">
        <f t="shared" si="1"/>
        <v>99</v>
      </c>
      <c r="CY1" s="33">
        <f t="shared" si="1"/>
        <v>100</v>
      </c>
    </row>
    <row r="2" spans="1:103" x14ac:dyDescent="0.35">
      <c r="A2" s="167" t="s">
        <v>385</v>
      </c>
      <c r="B2" s="32">
        <v>43465</v>
      </c>
      <c r="D2" s="28">
        <f>IFERROR(D34^-(1/D$1)-1,"")</f>
        <v>-3.3300000000000551E-3</v>
      </c>
      <c r="E2" s="28">
        <f t="shared" ref="E2:BP2" si="2">IFERROR(E34^-(1/E$1)-1,"")</f>
        <v>-2.7500000111460032E-3</v>
      </c>
      <c r="F2" s="28">
        <f t="shared" si="2"/>
        <v>-1.7700000000137051E-3</v>
      </c>
      <c r="G2" s="28">
        <f t="shared" si="2"/>
        <v>-4.6000000000245844E-4</v>
      </c>
      <c r="H2" s="28">
        <f t="shared" si="2"/>
        <v>9.9000000000448729E-4</v>
      </c>
      <c r="I2" s="28">
        <f t="shared" si="2"/>
        <v>2.3800000000089305E-3</v>
      </c>
      <c r="J2" s="28">
        <f t="shared" si="2"/>
        <v>3.720000000011936E-3</v>
      </c>
      <c r="K2" s="28">
        <f t="shared" si="2"/>
        <v>4.9900000000142608E-3</v>
      </c>
      <c r="L2" s="28">
        <f t="shared" si="2"/>
        <v>6.1800000000156174E-3</v>
      </c>
      <c r="M2" s="28">
        <f t="shared" si="2"/>
        <v>7.2600000000164755E-3</v>
      </c>
      <c r="N2" s="28">
        <f t="shared" si="2"/>
        <v>8.2200000000167694E-3</v>
      </c>
      <c r="O2" s="28">
        <f t="shared" si="2"/>
        <v>9.0900000000169179E-3</v>
      </c>
      <c r="P2" s="28">
        <f t="shared" si="2"/>
        <v>9.8700000000169208E-3</v>
      </c>
      <c r="Q2" s="28">
        <f t="shared" si="2"/>
        <v>1.0540000000016869E-2</v>
      </c>
      <c r="R2" s="28">
        <f t="shared" si="2"/>
        <v>1.1050000000017324E-2</v>
      </c>
      <c r="S2" s="28">
        <f t="shared" si="2"/>
        <v>1.1430000000017149E-2</v>
      </c>
      <c r="T2" s="28">
        <f t="shared" si="2"/>
        <v>1.1730000000016894E-2</v>
      </c>
      <c r="U2" s="28">
        <f t="shared" si="2"/>
        <v>1.2020000000016351E-2</v>
      </c>
      <c r="V2" s="28">
        <f t="shared" si="2"/>
        <v>1.2350000000015848E-2</v>
      </c>
      <c r="W2" s="28">
        <f t="shared" si="2"/>
        <v>1.2750000000014694E-2</v>
      </c>
      <c r="X2" s="28">
        <f t="shared" si="2"/>
        <v>1.2850487424158619E-2</v>
      </c>
      <c r="Y2" s="28">
        <f t="shared" si="2"/>
        <v>1.2941848280070944E-2</v>
      </c>
      <c r="Z2" s="28">
        <f t="shared" si="2"/>
        <v>1.3025271910873215E-2</v>
      </c>
      <c r="AA2" s="28">
        <f t="shared" si="2"/>
        <v>1.3101749608045443E-2</v>
      </c>
      <c r="AB2" s="28">
        <f t="shared" si="2"/>
        <v>1.3172114188708228E-2</v>
      </c>
      <c r="AC2" s="28">
        <f t="shared" si="2"/>
        <v>1.3176909433654016E-2</v>
      </c>
      <c r="AD2" s="28">
        <f t="shared" si="2"/>
        <v>1.3181349495506423E-2</v>
      </c>
      <c r="AE2" s="28">
        <f t="shared" si="2"/>
        <v>1.3185472427506228E-2</v>
      </c>
      <c r="AF2" s="28">
        <f t="shared" si="2"/>
        <v>1.3189311034449869E-2</v>
      </c>
      <c r="AG2" s="28">
        <f t="shared" si="2"/>
        <v>1.3192893747385082E-2</v>
      </c>
      <c r="AH2" s="28">
        <f t="shared" si="2"/>
        <v>1.3175021734320946E-2</v>
      </c>
      <c r="AI2" s="28">
        <f t="shared" si="2"/>
        <v>1.3158267008384072E-2</v>
      </c>
      <c r="AJ2" s="28">
        <f t="shared" si="2"/>
        <v>1.3142527972773932E-2</v>
      </c>
      <c r="AK2" s="28">
        <f t="shared" si="2"/>
        <v>1.3127714986137518E-2</v>
      </c>
      <c r="AL2" s="28">
        <f t="shared" si="2"/>
        <v>1.3113748654248525E-2</v>
      </c>
      <c r="AM2" s="28">
        <f t="shared" si="2"/>
        <v>1.3100558406470508E-2</v>
      </c>
      <c r="AN2" s="28">
        <f t="shared" si="2"/>
        <v>1.3088081303116228E-2</v>
      </c>
      <c r="AO2" s="28">
        <f t="shared" si="2"/>
        <v>1.3076261031158554E-2</v>
      </c>
      <c r="AP2" s="28">
        <f t="shared" si="2"/>
        <v>1.3065047054479972E-2</v>
      </c>
      <c r="AQ2" s="28">
        <f t="shared" si="2"/>
        <v>1.3054393891610783E-2</v>
      </c>
      <c r="AR2" s="28">
        <f t="shared" si="2"/>
        <v>1.3019509236430693E-2</v>
      </c>
      <c r="AS2" s="28">
        <f t="shared" si="2"/>
        <v>1.2986286872122887E-2</v>
      </c>
      <c r="AT2" s="28">
        <f t="shared" si="2"/>
        <v>1.2954610748766582E-2</v>
      </c>
      <c r="AU2" s="28">
        <f t="shared" si="2"/>
        <v>1.2924375373201791E-2</v>
      </c>
      <c r="AV2" s="28">
        <f t="shared" si="2"/>
        <v>1.2895484635318866E-2</v>
      </c>
      <c r="AW2" s="28">
        <f t="shared" si="2"/>
        <v>1.2867850787537494E-2</v>
      </c>
      <c r="AX2" s="28">
        <f t="shared" si="2"/>
        <v>1.2841393554640979E-2</v>
      </c>
      <c r="AY2" s="28">
        <f t="shared" si="2"/>
        <v>1.2816039354947684E-2</v>
      </c>
      <c r="AZ2" s="28">
        <f t="shared" si="2"/>
        <v>1.2791720616903923E-2</v>
      </c>
      <c r="BA2" s="28">
        <f t="shared" si="2"/>
        <v>1.2768375177731661E-2</v>
      </c>
      <c r="BB2" s="28">
        <f t="shared" si="2"/>
        <v>1.2745945752863364E-2</v>
      </c>
      <c r="BC2" s="28">
        <f t="shared" si="2"/>
        <v>1.2724379466628521E-2</v>
      </c>
      <c r="BD2" s="28">
        <f t="shared" si="2"/>
        <v>1.2703627436098541E-2</v>
      </c>
      <c r="BE2" s="28">
        <f t="shared" si="2"/>
        <v>1.2683644401195515E-2</v>
      </c>
      <c r="BF2" s="28">
        <f t="shared" si="2"/>
        <v>1.2664388395172255E-2</v>
      </c>
      <c r="BG2" s="28">
        <f t="shared" si="2"/>
        <v>1.2645820450418066E-2</v>
      </c>
      <c r="BH2" s="28">
        <f t="shared" si="2"/>
        <v>1.2627904335245077E-2</v>
      </c>
      <c r="BI2" s="28">
        <f t="shared" si="2"/>
        <v>1.2610606317918771E-2</v>
      </c>
      <c r="BJ2" s="28">
        <f t="shared" si="2"/>
        <v>1.2593894954696205E-2</v>
      </c>
      <c r="BK2" s="28">
        <f t="shared" si="2"/>
        <v>1.2577740899069711E-2</v>
      </c>
      <c r="BL2" s="28">
        <f t="shared" si="2"/>
        <v>1.2562116729783579E-2</v>
      </c>
      <c r="BM2" s="28">
        <f t="shared" si="2"/>
        <v>1.2546996795500975E-2</v>
      </c>
      <c r="BN2" s="28">
        <f t="shared" si="2"/>
        <v>1.2532357074270806E-2</v>
      </c>
      <c r="BO2" s="28">
        <f t="shared" si="2"/>
        <v>1.251817504617625E-2</v>
      </c>
      <c r="BP2" s="28">
        <f t="shared" si="2"/>
        <v>1.2504429577743448E-2</v>
      </c>
      <c r="BQ2" s="28">
        <f t="shared" ref="BQ2:CY2" si="3">IFERROR(BQ34^-(1/BQ$1)-1,"")</f>
        <v>1.2491100816862888E-2</v>
      </c>
      <c r="BR2" s="28">
        <f t="shared" si="3"/>
        <v>1.2478170097125041E-2</v>
      </c>
      <c r="BS2" s="28">
        <f t="shared" si="3"/>
        <v>1.2465619850600129E-2</v>
      </c>
      <c r="BT2" s="28">
        <f t="shared" si="3"/>
        <v>1.2453433528205826E-2</v>
      </c>
      <c r="BU2" s="28">
        <f t="shared" si="3"/>
        <v>1.2441595526903271E-2</v>
      </c>
      <c r="BV2" s="28">
        <f t="shared" si="3"/>
        <v>1.2430091123046827E-2</v>
      </c>
      <c r="BW2" s="28">
        <f t="shared" si="3"/>
        <v>1.2418906411292729E-2</v>
      </c>
      <c r="BX2" s="28">
        <f t="shared" si="3"/>
        <v>1.2408028248528158E-2</v>
      </c>
      <c r="BY2" s="28">
        <f t="shared" si="3"/>
        <v>1.2397444202349561E-2</v>
      </c>
      <c r="BZ2" s="28">
        <f t="shared" si="3"/>
        <v>1.2387142503665016E-2</v>
      </c>
      <c r="CA2" s="28">
        <f t="shared" si="3"/>
        <v>1.2377112003038038E-2</v>
      </c>
      <c r="CB2" s="28">
        <f t="shared" si="3"/>
        <v>1.2367342130436443E-2</v>
      </c>
      <c r="CC2" s="28">
        <f t="shared" si="3"/>
        <v>1.2357822858076961E-2</v>
      </c>
      <c r="CD2" s="28">
        <f t="shared" si="3"/>
        <v>1.2348544666093586E-2</v>
      </c>
      <c r="CE2" s="28">
        <f t="shared" si="3"/>
        <v>1.2339498510781644E-2</v>
      </c>
      <c r="CF2" s="28">
        <f t="shared" si="3"/>
        <v>1.2330675795194646E-2</v>
      </c>
      <c r="CG2" s="28">
        <f t="shared" si="3"/>
        <v>1.2322068341893866E-2</v>
      </c>
      <c r="CH2" s="28">
        <f t="shared" si="3"/>
        <v>1.2313668367668118E-2</v>
      </c>
      <c r="CI2" s="28">
        <f t="shared" si="3"/>
        <v>1.2305468460059865E-2</v>
      </c>
      <c r="CJ2" s="28">
        <f t="shared" si="3"/>
        <v>1.2297461555548894E-2</v>
      </c>
      <c r="CK2" s="28">
        <f t="shared" si="3"/>
        <v>1.2289640919258771E-2</v>
      </c>
      <c r="CL2" s="28">
        <f t="shared" si="3"/>
        <v>1.2282000126062842E-2</v>
      </c>
      <c r="CM2" s="28">
        <f t="shared" si="3"/>
        <v>1.227453304297943E-2</v>
      </c>
      <c r="CN2" s="28">
        <f t="shared" si="3"/>
        <v>1.2267233812754075E-2</v>
      </c>
      <c r="CO2" s="28">
        <f t="shared" si="3"/>
        <v>1.2260096838535794E-2</v>
      </c>
      <c r="CP2" s="28">
        <f t="shared" si="3"/>
        <v>1.225311676956653E-2</v>
      </c>
      <c r="CQ2" s="28">
        <f t="shared" si="3"/>
        <v>1.2246288487800072E-2</v>
      </c>
      <c r="CR2" s="28">
        <f t="shared" si="3"/>
        <v>1.2239607095388516E-2</v>
      </c>
      <c r="CS2" s="28">
        <f t="shared" si="3"/>
        <v>1.2233067902965855E-2</v>
      </c>
      <c r="CT2" s="28">
        <f t="shared" si="3"/>
        <v>1.2226666418671428E-2</v>
      </c>
      <c r="CU2" s="28">
        <f t="shared" si="3"/>
        <v>1.2220398337860594E-2</v>
      </c>
      <c r="CV2" s="28">
        <f t="shared" si="3"/>
        <v>1.2214259533451344E-2</v>
      </c>
      <c r="CW2" s="28">
        <f t="shared" si="3"/>
        <v>1.2208246046862881E-2</v>
      </c>
      <c r="CX2" s="28">
        <f t="shared" si="3"/>
        <v>1.2202354079502209E-2</v>
      </c>
      <c r="CY2" s="28">
        <f t="shared" si="3"/>
        <v>1.2196579984763423E-2</v>
      </c>
    </row>
    <row r="3" spans="1:103" x14ac:dyDescent="0.35">
      <c r="A3" s="167"/>
      <c r="B3" s="32">
        <f>EOMONTH(B2,12)</f>
        <v>43830</v>
      </c>
      <c r="D3" s="28">
        <f t="shared" ref="D3:BO3" si="4">IFERROR(D35^-(1/D$1)-1,"")</f>
        <v>-2.1696624983498225E-3</v>
      </c>
      <c r="E3" s="28">
        <f t="shared" si="4"/>
        <v>-9.8908458963298251E-4</v>
      </c>
      <c r="F3" s="28">
        <f t="shared" si="4"/>
        <v>4.985020307479715E-4</v>
      </c>
      <c r="G3" s="28">
        <f t="shared" si="4"/>
        <v>2.072922578367109E-3</v>
      </c>
      <c r="H3" s="28">
        <f t="shared" si="4"/>
        <v>3.5259195822547884E-3</v>
      </c>
      <c r="I3" s="28">
        <f t="shared" si="4"/>
        <v>4.8998388368488577E-3</v>
      </c>
      <c r="J3" s="28">
        <f t="shared" si="4"/>
        <v>6.1842276462853452E-3</v>
      </c>
      <c r="K3" s="28">
        <f t="shared" si="4"/>
        <v>7.3751126384569154E-3</v>
      </c>
      <c r="L3" s="28">
        <f t="shared" si="4"/>
        <v>8.443590760287556E-3</v>
      </c>
      <c r="M3" s="28">
        <f t="shared" si="4"/>
        <v>9.3823361984104459E-3</v>
      </c>
      <c r="N3" s="28">
        <f t="shared" si="4"/>
        <v>1.0226736733414121E-2</v>
      </c>
      <c r="O3" s="28">
        <f t="shared" si="4"/>
        <v>1.0977859544585966E-2</v>
      </c>
      <c r="P3" s="28">
        <f t="shared" si="4"/>
        <v>1.1614883967349998E-2</v>
      </c>
      <c r="Q3" s="28">
        <f t="shared" si="4"/>
        <v>1.208504675267652E-2</v>
      </c>
      <c r="R3" s="28">
        <f t="shared" si="4"/>
        <v>1.2421736374706116E-2</v>
      </c>
      <c r="S3" s="28">
        <f t="shared" si="4"/>
        <v>1.2678770329726419E-2</v>
      </c>
      <c r="T3" s="28">
        <f t="shared" si="4"/>
        <v>1.2930268108454879E-2</v>
      </c>
      <c r="U3" s="28">
        <f t="shared" si="4"/>
        <v>1.3228308573321579E-2</v>
      </c>
      <c r="V3" s="28">
        <f t="shared" si="4"/>
        <v>1.3603465895468458E-2</v>
      </c>
      <c r="W3" s="28">
        <f t="shared" si="4"/>
        <v>1.3666372050605835E-2</v>
      </c>
      <c r="X3" s="28">
        <f t="shared" si="4"/>
        <v>1.3723290507398511E-2</v>
      </c>
      <c r="Y3" s="28">
        <f t="shared" si="4"/>
        <v>1.3775037332440343E-2</v>
      </c>
      <c r="Z3" s="28">
        <f t="shared" si="4"/>
        <v>1.3822286740491352E-2</v>
      </c>
      <c r="AA3" s="28">
        <f t="shared" si="4"/>
        <v>1.3865600632415598E-2</v>
      </c>
      <c r="AB3" s="28">
        <f t="shared" si="4"/>
        <v>1.3842842395268784E-2</v>
      </c>
      <c r="AC3" s="28">
        <f t="shared" si="4"/>
        <v>1.3821835245169556E-2</v>
      </c>
      <c r="AD3" s="28">
        <f t="shared" si="4"/>
        <v>1.3802384568368353E-2</v>
      </c>
      <c r="AE3" s="28">
        <f t="shared" si="4"/>
        <v>1.3784323559764777E-2</v>
      </c>
      <c r="AF3" s="28">
        <f t="shared" si="4"/>
        <v>1.3767508427200204E-2</v>
      </c>
      <c r="AG3" s="28">
        <f t="shared" si="4"/>
        <v>1.37298714893892E-2</v>
      </c>
      <c r="AH3" s="28">
        <f t="shared" si="4"/>
        <v>1.3694664006102197E-2</v>
      </c>
      <c r="AI3" s="28">
        <f t="shared" si="4"/>
        <v>1.3661658101052687E-2</v>
      </c>
      <c r="AJ3" s="28">
        <f t="shared" si="4"/>
        <v>1.3630653532834103E-2</v>
      </c>
      <c r="AK3" s="28">
        <f t="shared" si="4"/>
        <v>1.3601473629039074E-2</v>
      </c>
      <c r="AL3" s="28">
        <f t="shared" si="4"/>
        <v>1.3573961917705324E-2</v>
      </c>
      <c r="AM3" s="28">
        <f t="shared" si="4"/>
        <v>1.3547979320440939E-2</v>
      </c>
      <c r="AN3" s="28">
        <f t="shared" si="4"/>
        <v>1.3523401800916934E-2</v>
      </c>
      <c r="AO3" s="28">
        <f t="shared" si="4"/>
        <v>1.3500118384806692E-2</v>
      </c>
      <c r="AP3" s="28">
        <f t="shared" si="4"/>
        <v>1.3478029484478071E-2</v>
      </c>
      <c r="AQ3" s="28">
        <f t="shared" si="4"/>
        <v>1.3431665100981593E-2</v>
      </c>
      <c r="AR3" s="28">
        <f t="shared" si="4"/>
        <v>1.3387564363122051E-2</v>
      </c>
      <c r="AS3" s="28">
        <f t="shared" si="4"/>
        <v>1.3345565444595531E-2</v>
      </c>
      <c r="AT3" s="28">
        <f t="shared" si="4"/>
        <v>1.3305521585192936E-2</v>
      </c>
      <c r="AU3" s="28">
        <f t="shared" si="4"/>
        <v>1.326729937735549E-2</v>
      </c>
      <c r="AV3" s="28">
        <f t="shared" si="4"/>
        <v>1.3230777281372674E-2</v>
      </c>
      <c r="AW3" s="28">
        <f t="shared" si="4"/>
        <v>1.3195844334397577E-2</v>
      </c>
      <c r="AX3" s="28">
        <f t="shared" si="4"/>
        <v>1.316239902439631E-2</v>
      </c>
      <c r="AY3" s="28">
        <f t="shared" si="4"/>
        <v>1.3130348304956296E-2</v>
      </c>
      <c r="AZ3" s="28">
        <f t="shared" si="4"/>
        <v>1.3099606730819113E-2</v>
      </c>
      <c r="BA3" s="28">
        <f t="shared" si="4"/>
        <v>1.3070095697222728E-2</v>
      </c>
      <c r="BB3" s="28">
        <f t="shared" si="4"/>
        <v>1.3041742768795661E-2</v>
      </c>
      <c r="BC3" s="28">
        <f t="shared" si="4"/>
        <v>1.3014481085940499E-2</v>
      </c>
      <c r="BD3" s="28">
        <f t="shared" si="4"/>
        <v>1.2988248838462502E-2</v>
      </c>
      <c r="BE3" s="28">
        <f t="shared" si="4"/>
        <v>1.2962988797723396E-2</v>
      </c>
      <c r="BF3" s="28">
        <f t="shared" si="4"/>
        <v>1.2938647899868316E-2</v>
      </c>
      <c r="BG3" s="28">
        <f t="shared" si="4"/>
        <v>1.2915176873730339E-2</v>
      </c>
      <c r="BH3" s="28">
        <f t="shared" si="4"/>
        <v>1.2892529907932548E-2</v>
      </c>
      <c r="BI3" s="28">
        <f t="shared" si="4"/>
        <v>1.2870664352446326E-2</v>
      </c>
      <c r="BJ3" s="28">
        <f t="shared" si="4"/>
        <v>1.2849540450518004E-2</v>
      </c>
      <c r="BK3" s="28">
        <f t="shared" si="4"/>
        <v>1.2829121097420737E-2</v>
      </c>
      <c r="BL3" s="28">
        <f t="shared" si="4"/>
        <v>1.2809371622946264E-2</v>
      </c>
      <c r="BM3" s="28">
        <f t="shared" si="4"/>
        <v>1.2790259594961162E-2</v>
      </c>
      <c r="BN3" s="28">
        <f t="shared" si="4"/>
        <v>1.2771754641681232E-2</v>
      </c>
      <c r="BO3" s="28">
        <f t="shared" si="4"/>
        <v>1.2753828290616331E-2</v>
      </c>
      <c r="BP3" s="28">
        <f t="shared" ref="BP3:CY3" si="5">IFERROR(BP35^-(1/BP$1)-1,"")</f>
        <v>1.2736453822391303E-2</v>
      </c>
      <c r="BQ3" s="28">
        <f t="shared" si="5"/>
        <v>1.2719606137862494E-2</v>
      </c>
      <c r="BR3" s="28">
        <f t="shared" si="5"/>
        <v>1.270326163713964E-2</v>
      </c>
      <c r="BS3" s="28">
        <f t="shared" si="5"/>
        <v>1.2687398109290315E-2</v>
      </c>
      <c r="BT3" s="28">
        <f t="shared" si="5"/>
        <v>1.2671994631637373E-2</v>
      </c>
      <c r="BU3" s="28">
        <f t="shared" si="5"/>
        <v>1.2657031477695035E-2</v>
      </c>
      <c r="BV3" s="28">
        <f t="shared" si="5"/>
        <v>1.2642490032886755E-2</v>
      </c>
      <c r="BW3" s="28">
        <f t="shared" si="5"/>
        <v>1.2628352717292124E-2</v>
      </c>
      <c r="BX3" s="28">
        <f t="shared" si="5"/>
        <v>1.2614602914743589E-2</v>
      </c>
      <c r="BY3" s="28">
        <f t="shared" si="5"/>
        <v>1.2601224907679009E-2</v>
      </c>
      <c r="BZ3" s="28">
        <f t="shared" si="5"/>
        <v>1.2588203817204047E-2</v>
      </c>
      <c r="CA3" s="28">
        <f t="shared" si="5"/>
        <v>1.2575525547892319E-2</v>
      </c>
      <c r="CB3" s="28">
        <f t="shared" si="5"/>
        <v>1.2563176736886117E-2</v>
      </c>
      <c r="CC3" s="28">
        <f t="shared" si="5"/>
        <v>1.2551144706916206E-2</v>
      </c>
      <c r="CD3" s="28">
        <f t="shared" si="5"/>
        <v>1.2539417422889887E-2</v>
      </c>
      <c r="CE3" s="28">
        <f t="shared" si="5"/>
        <v>1.2527983451737557E-2</v>
      </c>
      <c r="CF3" s="28">
        <f t="shared" si="5"/>
        <v>1.2516831925234673E-2</v>
      </c>
      <c r="CG3" s="28">
        <f t="shared" si="5"/>
        <v>1.2505952505543982E-2</v>
      </c>
      <c r="CH3" s="28">
        <f t="shared" si="5"/>
        <v>1.2495335353251757E-2</v>
      </c>
      <c r="CI3" s="28">
        <f t="shared" si="5"/>
        <v>1.2484971097687092E-2</v>
      </c>
      <c r="CJ3" s="28">
        <f t="shared" si="5"/>
        <v>1.2474850809336191E-2</v>
      </c>
      <c r="CK3" s="28">
        <f t="shared" si="5"/>
        <v>1.246496597418445E-2</v>
      </c>
      <c r="CL3" s="28">
        <f t="shared" si="5"/>
        <v>1.245530846982601E-2</v>
      </c>
      <c r="CM3" s="28">
        <f t="shared" si="5"/>
        <v>1.2445870543205784E-2</v>
      </c>
      <c r="CN3" s="28">
        <f t="shared" si="5"/>
        <v>1.2436644789859175E-2</v>
      </c>
      <c r="CO3" s="28">
        <f t="shared" si="5"/>
        <v>1.242762413454046E-2</v>
      </c>
      <c r="CP3" s="28">
        <f t="shared" si="5"/>
        <v>1.2418801813125047E-2</v>
      </c>
      <c r="CQ3" s="28">
        <f t="shared" si="5"/>
        <v>1.2410171355694777E-2</v>
      </c>
      <c r="CR3" s="28">
        <f t="shared" si="5"/>
        <v>1.2401726570714589E-2</v>
      </c>
      <c r="CS3" s="28">
        <f t="shared" si="5"/>
        <v>1.2393461530218586E-2</v>
      </c>
      <c r="CT3" s="28">
        <f t="shared" si="5"/>
        <v>1.2385370555933584E-2</v>
      </c>
      <c r="CU3" s="28">
        <f t="shared" si="5"/>
        <v>1.2377448206268404E-2</v>
      </c>
      <c r="CV3" s="28">
        <f t="shared" si="5"/>
        <v>1.236968926411075E-2</v>
      </c>
      <c r="CW3" s="28">
        <f t="shared" si="5"/>
        <v>1.236208872536837E-2</v>
      </c>
      <c r="CX3" s="28">
        <f t="shared" si="5"/>
        <v>1.2354641788208109E-2</v>
      </c>
      <c r="CY3" s="28" t="str">
        <f t="shared" si="5"/>
        <v/>
      </c>
    </row>
    <row r="4" spans="1:103" x14ac:dyDescent="0.35">
      <c r="A4" s="167"/>
      <c r="B4" s="32">
        <f t="shared" ref="B4:B32" si="6">EOMONTH(B3,12)</f>
        <v>44196</v>
      </c>
      <c r="D4" s="28">
        <f t="shared" ref="D4:BO4" si="7">IFERROR(D36^-(1/D$1)-1,"")</f>
        <v>1.9289011385570376E-4</v>
      </c>
      <c r="E4" s="28">
        <f t="shared" si="7"/>
        <v>1.8352585722349879E-3</v>
      </c>
      <c r="F4" s="28">
        <f t="shared" si="7"/>
        <v>3.4911224155624865E-3</v>
      </c>
      <c r="G4" s="28">
        <f t="shared" si="7"/>
        <v>4.954887589140089E-3</v>
      </c>
      <c r="H4" s="28">
        <f t="shared" si="7"/>
        <v>6.3197381669330976E-3</v>
      </c>
      <c r="I4" s="28">
        <f t="shared" si="7"/>
        <v>7.5833265646039205E-3</v>
      </c>
      <c r="J4" s="28">
        <f t="shared" si="7"/>
        <v>8.7460847927465224E-3</v>
      </c>
      <c r="K4" s="28">
        <f t="shared" si="7"/>
        <v>9.7781602177962057E-3</v>
      </c>
      <c r="L4" s="28">
        <f t="shared" si="7"/>
        <v>1.0674118928595044E-2</v>
      </c>
      <c r="M4" s="28">
        <f t="shared" si="7"/>
        <v>1.1474815539698202E-2</v>
      </c>
      <c r="N4" s="28">
        <f t="shared" si="7"/>
        <v>1.2181644812856218E-2</v>
      </c>
      <c r="O4" s="28">
        <f t="shared" si="7"/>
        <v>1.2772155785851336E-2</v>
      </c>
      <c r="P4" s="28">
        <f t="shared" si="7"/>
        <v>1.3189960759087516E-2</v>
      </c>
      <c r="Q4" s="28">
        <f t="shared" si="7"/>
        <v>1.3472107194172356E-2</v>
      </c>
      <c r="R4" s="28">
        <f t="shared" si="7"/>
        <v>1.3676485930681048E-2</v>
      </c>
      <c r="S4" s="28">
        <f t="shared" si="7"/>
        <v>1.3881565189304057E-2</v>
      </c>
      <c r="T4" s="28">
        <f t="shared" si="7"/>
        <v>1.4141435734072116E-2</v>
      </c>
      <c r="U4" s="28">
        <f t="shared" si="7"/>
        <v>1.4487025378808527E-2</v>
      </c>
      <c r="V4" s="28">
        <f t="shared" si="7"/>
        <v>1.4506774848182857E-2</v>
      </c>
      <c r="W4" s="28">
        <f t="shared" si="7"/>
        <v>1.4524549699342915E-2</v>
      </c>
      <c r="X4" s="28">
        <f t="shared" si="7"/>
        <v>1.4540631975885177E-2</v>
      </c>
      <c r="Y4" s="28">
        <f t="shared" si="7"/>
        <v>1.4555252448513523E-2</v>
      </c>
      <c r="Z4" s="28">
        <f t="shared" si="7"/>
        <v>1.4568601759705091E-2</v>
      </c>
      <c r="AA4" s="28">
        <f t="shared" si="7"/>
        <v>1.4515578077726188E-2</v>
      </c>
      <c r="AB4" s="28">
        <f t="shared" si="7"/>
        <v>1.4466798737779341E-2</v>
      </c>
      <c r="AC4" s="28">
        <f t="shared" si="7"/>
        <v>1.4421773736451593E-2</v>
      </c>
      <c r="AD4" s="28">
        <f t="shared" si="7"/>
        <v>1.4380085702194956E-2</v>
      </c>
      <c r="AE4" s="28">
        <f t="shared" si="7"/>
        <v>1.4341376918672433E-2</v>
      </c>
      <c r="AF4" s="28">
        <f t="shared" si="7"/>
        <v>1.4282626925176345E-2</v>
      </c>
      <c r="AG4" s="28">
        <f t="shared" si="7"/>
        <v>1.4227796667964254E-2</v>
      </c>
      <c r="AH4" s="28">
        <f t="shared" si="7"/>
        <v>1.4176506530054978E-2</v>
      </c>
      <c r="AI4" s="28">
        <f t="shared" si="7"/>
        <v>1.4128424381441906E-2</v>
      </c>
      <c r="AJ4" s="28">
        <f t="shared" si="7"/>
        <v>1.4083258378972729E-2</v>
      </c>
      <c r="AK4" s="28">
        <f t="shared" si="7"/>
        <v>1.4040751037718291E-2</v>
      </c>
      <c r="AL4" s="28">
        <f t="shared" si="7"/>
        <v>1.4000674319359696E-2</v>
      </c>
      <c r="AM4" s="28">
        <f t="shared" si="7"/>
        <v>1.3962825539711732E-2</v>
      </c>
      <c r="AN4" s="28">
        <f t="shared" si="7"/>
        <v>1.3927023940312866E-2</v>
      </c>
      <c r="AO4" s="28">
        <f t="shared" si="7"/>
        <v>1.3893107801677074E-2</v>
      </c>
      <c r="AP4" s="28">
        <f t="shared" si="7"/>
        <v>1.3834890482339102E-2</v>
      </c>
      <c r="AQ4" s="28">
        <f t="shared" si="7"/>
        <v>1.3779587125252624E-2</v>
      </c>
      <c r="AR4" s="28">
        <f t="shared" si="7"/>
        <v>1.372698429248298E-2</v>
      </c>
      <c r="AS4" s="28">
        <f t="shared" si="7"/>
        <v>1.367688889409524E-2</v>
      </c>
      <c r="AT4" s="28">
        <f t="shared" si="7"/>
        <v>1.3629125819769827E-2</v>
      </c>
      <c r="AU4" s="28">
        <f t="shared" si="7"/>
        <v>1.3583535893689325E-2</v>
      </c>
      <c r="AV4" s="28">
        <f t="shared" si="7"/>
        <v>1.3539974102367403E-2</v>
      </c>
      <c r="AW4" s="28">
        <f t="shared" si="7"/>
        <v>1.3498308053842001E-2</v>
      </c>
      <c r="AX4" s="28">
        <f t="shared" si="7"/>
        <v>1.3458416633745252E-2</v>
      </c>
      <c r="AY4" s="28">
        <f t="shared" si="7"/>
        <v>1.3420188829514679E-2</v>
      </c>
      <c r="AZ4" s="28">
        <f t="shared" si="7"/>
        <v>1.3383522698701134E-2</v>
      </c>
      <c r="BA4" s="28">
        <f t="shared" si="7"/>
        <v>1.3348324461187611E-2</v>
      </c>
      <c r="BB4" s="28">
        <f t="shared" si="7"/>
        <v>1.3314507698293676E-2</v>
      </c>
      <c r="BC4" s="28">
        <f t="shared" si="7"/>
        <v>1.3281992644364804E-2</v>
      </c>
      <c r="BD4" s="28">
        <f t="shared" si="7"/>
        <v>1.3250705558626619E-2</v>
      </c>
      <c r="BE4" s="28">
        <f t="shared" si="7"/>
        <v>1.322057816688571E-2</v>
      </c>
      <c r="BF4" s="28">
        <f t="shared" si="7"/>
        <v>1.3191547164184136E-2</v>
      </c>
      <c r="BG4" s="28">
        <f t="shared" si="7"/>
        <v>1.3163553770779712E-2</v>
      </c>
      <c r="BH4" s="28">
        <f t="shared" si="7"/>
        <v>1.3136543334902218E-2</v>
      </c>
      <c r="BI4" s="28">
        <f t="shared" si="7"/>
        <v>1.3110464976632485E-2</v>
      </c>
      <c r="BJ4" s="28">
        <f t="shared" si="7"/>
        <v>1.3085271268024279E-2</v>
      </c>
      <c r="BK4" s="28">
        <f t="shared" si="7"/>
        <v>1.3060917945234785E-2</v>
      </c>
      <c r="BL4" s="28">
        <f t="shared" si="7"/>
        <v>1.3037363648992439E-2</v>
      </c>
      <c r="BM4" s="28">
        <f t="shared" si="7"/>
        <v>1.3014569690195321E-2</v>
      </c>
      <c r="BN4" s="28">
        <f t="shared" si="7"/>
        <v>1.299249983785189E-2</v>
      </c>
      <c r="BO4" s="28">
        <f t="shared" si="7"/>
        <v>1.2971120126911151E-2</v>
      </c>
      <c r="BP4" s="28">
        <f t="shared" ref="BP4:CY4" si="8">IFERROR(BP36^-(1/BP$1)-1,"")</f>
        <v>1.2950398683847508E-2</v>
      </c>
      <c r="BQ4" s="28">
        <f t="shared" si="8"/>
        <v>1.293030556810848E-2</v>
      </c>
      <c r="BR4" s="28">
        <f t="shared" si="8"/>
        <v>1.2910812627771495E-2</v>
      </c>
      <c r="BS4" s="28">
        <f t="shared" si="8"/>
        <v>1.2891893367946494E-2</v>
      </c>
      <c r="BT4" s="28">
        <f t="shared" si="8"/>
        <v>1.2873522830624484E-2</v>
      </c>
      <c r="BU4" s="28">
        <f t="shared" si="8"/>
        <v>1.2855677484835404E-2</v>
      </c>
      <c r="BV4" s="28">
        <f t="shared" si="8"/>
        <v>1.2838335126092337E-2</v>
      </c>
      <c r="BW4" s="28">
        <f t="shared" si="8"/>
        <v>1.2821474784218356E-2</v>
      </c>
      <c r="BX4" s="28">
        <f t="shared" si="8"/>
        <v>1.2805076638757962E-2</v>
      </c>
      <c r="BY4" s="28">
        <f t="shared" si="8"/>
        <v>1.2789121941247039E-2</v>
      </c>
      <c r="BZ4" s="28">
        <f t="shared" si="8"/>
        <v>1.2773592943706502E-2</v>
      </c>
      <c r="CA4" s="28">
        <f t="shared" si="8"/>
        <v>1.2758472832784085E-2</v>
      </c>
      <c r="CB4" s="28">
        <f t="shared" si="8"/>
        <v>1.2743745669031359E-2</v>
      </c>
      <c r="CC4" s="28">
        <f t="shared" si="8"/>
        <v>1.2729396330852571E-2</v>
      </c>
      <c r="CD4" s="28">
        <f t="shared" si="8"/>
        <v>1.271541046271496E-2</v>
      </c>
      <c r="CE4" s="28">
        <f t="shared" si="8"/>
        <v>1.2701774427243961E-2</v>
      </c>
      <c r="CF4" s="28">
        <f t="shared" si="8"/>
        <v>1.2688475260869359E-2</v>
      </c>
      <c r="CG4" s="28">
        <f t="shared" si="8"/>
        <v>1.2675500632718162E-2</v>
      </c>
      <c r="CH4" s="28">
        <f t="shared" si="8"/>
        <v>1.2662838806480892E-2</v>
      </c>
      <c r="CI4" s="28">
        <f t="shared" si="8"/>
        <v>1.2650478605002791E-2</v>
      </c>
      <c r="CJ4" s="28">
        <f t="shared" si="8"/>
        <v>1.2638409377376147E-2</v>
      </c>
      <c r="CK4" s="28">
        <f t="shared" si="8"/>
        <v>1.2626620968329227E-2</v>
      </c>
      <c r="CL4" s="28">
        <f t="shared" si="8"/>
        <v>1.2615103689727958E-2</v>
      </c>
      <c r="CM4" s="28">
        <f t="shared" si="8"/>
        <v>1.2603848294020281E-2</v>
      </c>
      <c r="CN4" s="28">
        <f t="shared" si="8"/>
        <v>1.2592845949473297E-2</v>
      </c>
      <c r="CO4" s="28">
        <f t="shared" si="8"/>
        <v>1.2582088217061527E-2</v>
      </c>
      <c r="CP4" s="28">
        <f t="shared" si="8"/>
        <v>1.2571567028878405E-2</v>
      </c>
      <c r="CQ4" s="28">
        <f t="shared" si="8"/>
        <v>1.2561274667958644E-2</v>
      </c>
      <c r="CR4" s="28">
        <f t="shared" si="8"/>
        <v>1.2551203749400885E-2</v>
      </c>
      <c r="CS4" s="28">
        <f t="shared" si="8"/>
        <v>1.2541347202697395E-2</v>
      </c>
      <c r="CT4" s="28">
        <f t="shared" si="8"/>
        <v>1.2531698255178414E-2</v>
      </c>
      <c r="CU4" s="28">
        <f t="shared" si="8"/>
        <v>1.2522250416495462E-2</v>
      </c>
      <c r="CV4" s="28">
        <f t="shared" si="8"/>
        <v>1.2512997464058984E-2</v>
      </c>
      <c r="CW4" s="28">
        <f t="shared" si="8"/>
        <v>1.2503933429373948E-2</v>
      </c>
      <c r="CX4" s="28" t="str">
        <f t="shared" si="8"/>
        <v/>
      </c>
      <c r="CY4" s="28" t="str">
        <f t="shared" si="8"/>
        <v/>
      </c>
    </row>
    <row r="5" spans="1:103" x14ac:dyDescent="0.35">
      <c r="A5" s="167"/>
      <c r="B5" s="32">
        <f t="shared" si="6"/>
        <v>44561</v>
      </c>
      <c r="D5" s="28">
        <f t="shared" ref="D5:BO5" si="9">IFERROR(D37^-(1/D$1)-1,"")</f>
        <v>3.4803238845706463E-3</v>
      </c>
      <c r="E5" s="28">
        <f t="shared" si="9"/>
        <v>5.1443149169918545E-3</v>
      </c>
      <c r="F5" s="28">
        <f t="shared" si="9"/>
        <v>6.5472530379087068E-3</v>
      </c>
      <c r="G5" s="28">
        <f t="shared" si="9"/>
        <v>7.8573054466990477E-3</v>
      </c>
      <c r="H5" s="28">
        <f t="shared" si="9"/>
        <v>9.0679539476439253E-3</v>
      </c>
      <c r="I5" s="28">
        <f t="shared" si="9"/>
        <v>1.0178711541114938E-2</v>
      </c>
      <c r="J5" s="28">
        <f t="shared" si="9"/>
        <v>1.1154962826465775E-2</v>
      </c>
      <c r="K5" s="28">
        <f t="shared" si="9"/>
        <v>1.1991971812962632E-2</v>
      </c>
      <c r="L5" s="28">
        <f t="shared" si="9"/>
        <v>1.2736192082860365E-2</v>
      </c>
      <c r="M5" s="28">
        <f t="shared" si="9"/>
        <v>1.338839566112715E-2</v>
      </c>
      <c r="N5" s="28">
        <f t="shared" si="9"/>
        <v>1.3923540667449608E-2</v>
      </c>
      <c r="O5" s="28">
        <f t="shared" si="9"/>
        <v>1.4280643460931275E-2</v>
      </c>
      <c r="P5" s="28">
        <f t="shared" si="9"/>
        <v>1.4500858304317132E-2</v>
      </c>
      <c r="Q5" s="28">
        <f t="shared" si="9"/>
        <v>1.4646526653802283E-2</v>
      </c>
      <c r="R5" s="28">
        <f t="shared" si="9"/>
        <v>1.4800776460528464E-2</v>
      </c>
      <c r="S5" s="28">
        <f t="shared" si="9"/>
        <v>1.501965069395883E-2</v>
      </c>
      <c r="T5" s="28">
        <f t="shared" si="9"/>
        <v>1.5334190288978089E-2</v>
      </c>
      <c r="U5" s="28">
        <f t="shared" si="9"/>
        <v>1.5307970132074633E-2</v>
      </c>
      <c r="V5" s="28">
        <f t="shared" si="9"/>
        <v>1.5284510565640064E-2</v>
      </c>
      <c r="W5" s="28">
        <f t="shared" si="9"/>
        <v>1.5263397419304825E-2</v>
      </c>
      <c r="X5" s="28">
        <f t="shared" si="9"/>
        <v>1.5244295427134791E-2</v>
      </c>
      <c r="Y5" s="28">
        <f t="shared" si="9"/>
        <v>1.5226930291584173E-2</v>
      </c>
      <c r="Z5" s="28">
        <f t="shared" si="9"/>
        <v>1.5142935094534016E-2</v>
      </c>
      <c r="AA5" s="28">
        <f t="shared" si="9"/>
        <v>1.5065945602085185E-2</v>
      </c>
      <c r="AB5" s="28">
        <f t="shared" si="9"/>
        <v>1.4995120426014807E-2</v>
      </c>
      <c r="AC5" s="28">
        <f t="shared" si="9"/>
        <v>1.4929747726590836E-2</v>
      </c>
      <c r="AD5" s="28">
        <f t="shared" si="9"/>
        <v>1.4869221203529293E-2</v>
      </c>
      <c r="AE5" s="28">
        <f t="shared" si="9"/>
        <v>1.4789486215248226E-2</v>
      </c>
      <c r="AF5" s="28">
        <f t="shared" si="9"/>
        <v>1.4715255823050111E-2</v>
      </c>
      <c r="AG5" s="28">
        <f t="shared" si="9"/>
        <v>1.4645979022601674E-2</v>
      </c>
      <c r="AH5" s="28">
        <f t="shared" si="9"/>
        <v>1.4581175974965221E-2</v>
      </c>
      <c r="AI5" s="28">
        <f t="shared" si="9"/>
        <v>1.4520426876698522E-2</v>
      </c>
      <c r="AJ5" s="28">
        <f t="shared" si="9"/>
        <v>1.4463362855388517E-2</v>
      </c>
      <c r="AK5" s="28">
        <f t="shared" si="9"/>
        <v>1.4409658473258702E-2</v>
      </c>
      <c r="AL5" s="28">
        <f t="shared" si="9"/>
        <v>1.4359025516960333E-2</v>
      </c>
      <c r="AM5" s="28">
        <f t="shared" si="9"/>
        <v>1.4311207823253458E-2</v>
      </c>
      <c r="AN5" s="28">
        <f t="shared" si="9"/>
        <v>1.4265976944435987E-2</v>
      </c>
      <c r="AO5" s="28">
        <f t="shared" si="9"/>
        <v>1.419639213802415E-2</v>
      </c>
      <c r="AP5" s="28">
        <f t="shared" si="9"/>
        <v>1.4130380196220038E-2</v>
      </c>
      <c r="AQ5" s="28">
        <f t="shared" si="9"/>
        <v>1.4067672831218125E-2</v>
      </c>
      <c r="AR5" s="28">
        <f t="shared" si="9"/>
        <v>1.4008027960396907E-2</v>
      </c>
      <c r="AS5" s="28">
        <f t="shared" si="9"/>
        <v>1.3951226583076348E-2</v>
      </c>
      <c r="AT5" s="28">
        <f t="shared" si="9"/>
        <v>1.3897070093564112E-2</v>
      </c>
      <c r="AU5" s="28">
        <f t="shared" si="9"/>
        <v>1.3845377961006156E-2</v>
      </c>
      <c r="AV5" s="28">
        <f t="shared" si="9"/>
        <v>1.3795985718921377E-2</v>
      </c>
      <c r="AW5" s="28">
        <f t="shared" si="9"/>
        <v>1.3748743217245618E-2</v>
      </c>
      <c r="AX5" s="28">
        <f t="shared" si="9"/>
        <v>1.3703513097746756E-2</v>
      </c>
      <c r="AY5" s="28">
        <f t="shared" si="9"/>
        <v>1.3660169460205651E-2</v>
      </c>
      <c r="AZ5" s="28">
        <f t="shared" si="9"/>
        <v>1.3618596692080986E-2</v>
      </c>
      <c r="BA5" s="28">
        <f t="shared" si="9"/>
        <v>1.3578688438750319E-2</v>
      </c>
      <c r="BB5" s="28">
        <f t="shared" si="9"/>
        <v>1.3540346695013472E-2</v>
      </c>
      <c r="BC5" s="28">
        <f t="shared" si="9"/>
        <v>1.3503481001519546E-2</v>
      </c>
      <c r="BD5" s="28">
        <f t="shared" si="9"/>
        <v>1.3468007732247989E-2</v>
      </c>
      <c r="BE5" s="28">
        <f t="shared" si="9"/>
        <v>1.3433849461226055E-2</v>
      </c>
      <c r="BF5" s="28">
        <f t="shared" si="9"/>
        <v>1.3400934398396736E-2</v>
      </c>
      <c r="BG5" s="28">
        <f t="shared" si="9"/>
        <v>1.3369195885978069E-2</v>
      </c>
      <c r="BH5" s="28">
        <f t="shared" si="9"/>
        <v>1.3338571947882016E-2</v>
      </c>
      <c r="BI5" s="28">
        <f t="shared" si="9"/>
        <v>1.3309004885786901E-2</v>
      </c>
      <c r="BJ5" s="28">
        <f t="shared" si="9"/>
        <v>1.3280440916316527E-2</v>
      </c>
      <c r="BK5" s="28">
        <f t="shared" si="9"/>
        <v>1.3252829844534242E-2</v>
      </c>
      <c r="BL5" s="28">
        <f t="shared" si="9"/>
        <v>1.3226124769575964E-2</v>
      </c>
      <c r="BM5" s="28">
        <f t="shared" si="9"/>
        <v>1.3200281818791515E-2</v>
      </c>
      <c r="BN5" s="28">
        <f t="shared" si="9"/>
        <v>1.3175259907228343E-2</v>
      </c>
      <c r="BO5" s="28">
        <f t="shared" si="9"/>
        <v>1.3151020519676315E-2</v>
      </c>
      <c r="BP5" s="28">
        <f t="shared" ref="BP5:CY5" si="10">IFERROR(BP37^-(1/BP$1)-1,"")</f>
        <v>1.3127527512850845E-2</v>
      </c>
      <c r="BQ5" s="28">
        <f t="shared" si="10"/>
        <v>1.3104746935568734E-2</v>
      </c>
      <c r="BR5" s="28">
        <f t="shared" si="10"/>
        <v>1.3082646865042236E-2</v>
      </c>
      <c r="BS5" s="28">
        <f t="shared" si="10"/>
        <v>1.3061197257625112E-2</v>
      </c>
      <c r="BT5" s="28">
        <f t="shared" si="10"/>
        <v>1.3040369812548969E-2</v>
      </c>
      <c r="BU5" s="28">
        <f t="shared" si="10"/>
        <v>1.3020137847345792E-2</v>
      </c>
      <c r="BV5" s="28">
        <f t="shared" si="10"/>
        <v>1.300047618380562E-2</v>
      </c>
      <c r="BW5" s="28">
        <f t="shared" si="10"/>
        <v>1.2981361043445494E-2</v>
      </c>
      <c r="BX5" s="28">
        <f t="shared" si="10"/>
        <v>1.2962769951572417E-2</v>
      </c>
      <c r="BY5" s="28">
        <f t="shared" si="10"/>
        <v>1.2944681649133649E-2</v>
      </c>
      <c r="BZ5" s="28">
        <f t="shared" si="10"/>
        <v>1.292707601162113E-2</v>
      </c>
      <c r="CA5" s="28">
        <f t="shared" si="10"/>
        <v>1.2909933974383447E-2</v>
      </c>
      <c r="CB5" s="28">
        <f t="shared" si="10"/>
        <v>1.2893237463761142E-2</v>
      </c>
      <c r="CC5" s="28">
        <f t="shared" si="10"/>
        <v>1.2876969333520893E-2</v>
      </c>
      <c r="CD5" s="28">
        <f t="shared" si="10"/>
        <v>1.2861113306124272E-2</v>
      </c>
      <c r="CE5" s="28">
        <f t="shared" si="10"/>
        <v>1.2845653918399202E-2</v>
      </c>
      <c r="CF5" s="28">
        <f t="shared" si="10"/>
        <v>1.283057647124175E-2</v>
      </c>
      <c r="CG5" s="28">
        <f t="shared" si="10"/>
        <v>1.2815866982999857E-2</v>
      </c>
      <c r="CH5" s="28">
        <f t="shared" si="10"/>
        <v>1.2801512146226379E-2</v>
      </c>
      <c r="CI5" s="28">
        <f t="shared" si="10"/>
        <v>1.2787499287526094E-2</v>
      </c>
      <c r="CJ5" s="28">
        <f t="shared" si="10"/>
        <v>1.2773816330237553E-2</v>
      </c>
      <c r="CK5" s="28">
        <f t="shared" si="10"/>
        <v>1.2760451759719071E-2</v>
      </c>
      <c r="CL5" s="28">
        <f t="shared" si="10"/>
        <v>1.2747394591030581E-2</v>
      </c>
      <c r="CM5" s="28">
        <f t="shared" si="10"/>
        <v>1.2734634338822159E-2</v>
      </c>
      <c r="CN5" s="28">
        <f t="shared" si="10"/>
        <v>1.2722160989250275E-2</v>
      </c>
      <c r="CO5" s="28">
        <f t="shared" si="10"/>
        <v>1.2709964973769416E-2</v>
      </c>
      <c r="CP5" s="28">
        <f t="shared" si="10"/>
        <v>1.2698037144652563E-2</v>
      </c>
      <c r="CQ5" s="28">
        <f t="shared" si="10"/>
        <v>1.2686368752108379E-2</v>
      </c>
      <c r="CR5" s="28">
        <f t="shared" si="10"/>
        <v>1.2674951422875669E-2</v>
      </c>
      <c r="CS5" s="28">
        <f t="shared" si="10"/>
        <v>1.266377714018474E-2</v>
      </c>
      <c r="CT5" s="28">
        <f t="shared" si="10"/>
        <v>1.2652838224985974E-2</v>
      </c>
      <c r="CU5" s="28">
        <f t="shared" si="10"/>
        <v>1.2642127318350127E-2</v>
      </c>
      <c r="CV5" s="28">
        <f t="shared" si="10"/>
        <v>1.2631637364960646E-2</v>
      </c>
      <c r="CW5" s="28" t="str">
        <f t="shared" si="10"/>
        <v/>
      </c>
      <c r="CX5" s="28" t="str">
        <f t="shared" si="10"/>
        <v/>
      </c>
      <c r="CY5" s="28" t="str">
        <f t="shared" si="10"/>
        <v/>
      </c>
    </row>
    <row r="6" spans="1:103" x14ac:dyDescent="0.35">
      <c r="A6" s="167"/>
      <c r="B6" s="32">
        <f t="shared" si="6"/>
        <v>44926</v>
      </c>
      <c r="D6" s="28">
        <f t="shared" ref="D6:BO6" si="11">IFERROR(D38^-(1/D$1)-1,"")</f>
        <v>6.8110652124400151E-3</v>
      </c>
      <c r="E6" s="28">
        <f t="shared" si="11"/>
        <v>8.0842308630748594E-3</v>
      </c>
      <c r="F6" s="28">
        <f t="shared" si="11"/>
        <v>9.320537756577485E-3</v>
      </c>
      <c r="G6" s="28">
        <f t="shared" si="11"/>
        <v>1.0469716169469123E-2</v>
      </c>
      <c r="H6" s="28">
        <f t="shared" si="11"/>
        <v>1.1523745084000669E-2</v>
      </c>
      <c r="I6" s="28">
        <f t="shared" si="11"/>
        <v>1.2439763772194024E-2</v>
      </c>
      <c r="J6" s="28">
        <f t="shared" si="11"/>
        <v>1.3213800913021156E-2</v>
      </c>
      <c r="K6" s="28">
        <f t="shared" si="11"/>
        <v>1.3899162384882535E-2</v>
      </c>
      <c r="L6" s="28">
        <f t="shared" si="11"/>
        <v>1.449531379253699E-2</v>
      </c>
      <c r="M6" s="28">
        <f t="shared" si="11"/>
        <v>1.4973821313920999E-2</v>
      </c>
      <c r="N6" s="28">
        <f t="shared" si="11"/>
        <v>1.5268236074784447E-2</v>
      </c>
      <c r="O6" s="28">
        <f t="shared" si="11"/>
        <v>1.5424681138278329E-2</v>
      </c>
      <c r="P6" s="28">
        <f t="shared" si="11"/>
        <v>1.5510594319146698E-2</v>
      </c>
      <c r="Q6" s="28">
        <f t="shared" si="11"/>
        <v>1.561425003709771E-2</v>
      </c>
      <c r="R6" s="28">
        <f t="shared" si="11"/>
        <v>1.5793640379678342E-2</v>
      </c>
      <c r="S6" s="28">
        <f t="shared" si="11"/>
        <v>1.6079689201532243E-2</v>
      </c>
      <c r="T6" s="28">
        <f t="shared" si="11"/>
        <v>1.6008039493167425E-2</v>
      </c>
      <c r="U6" s="28">
        <f t="shared" si="11"/>
        <v>1.5944355105074415E-2</v>
      </c>
      <c r="V6" s="28">
        <f t="shared" si="11"/>
        <v>1.5887377720419593E-2</v>
      </c>
      <c r="W6" s="28">
        <f t="shared" si="11"/>
        <v>1.583610080636455E-2</v>
      </c>
      <c r="X6" s="28">
        <f t="shared" si="11"/>
        <v>1.5789709638134308E-2</v>
      </c>
      <c r="Y6" s="28">
        <f t="shared" si="11"/>
        <v>1.5676262531779894E-2</v>
      </c>
      <c r="Z6" s="28">
        <f t="shared" si="11"/>
        <v>1.5572691456687826E-2</v>
      </c>
      <c r="AA6" s="28">
        <f t="shared" si="11"/>
        <v>1.5477760582446543E-2</v>
      </c>
      <c r="AB6" s="28">
        <f t="shared" si="11"/>
        <v>1.5390432015401689E-2</v>
      </c>
      <c r="AC6" s="28">
        <f t="shared" si="11"/>
        <v>1.5309827696168066E-2</v>
      </c>
      <c r="AD6" s="28">
        <f t="shared" si="11"/>
        <v>1.5210782941593282E-2</v>
      </c>
      <c r="AE6" s="28">
        <f t="shared" si="11"/>
        <v>1.511882146374588E-2</v>
      </c>
      <c r="AF6" s="28">
        <f t="shared" si="11"/>
        <v>1.5033209645069379E-2</v>
      </c>
      <c r="AG6" s="28">
        <f t="shared" si="11"/>
        <v>1.4953311795228741E-2</v>
      </c>
      <c r="AH6" s="28">
        <f t="shared" si="11"/>
        <v>1.4878574338972328E-2</v>
      </c>
      <c r="AI6" s="28">
        <f t="shared" si="11"/>
        <v>1.4808512971938859E-2</v>
      </c>
      <c r="AJ6" s="28">
        <f t="shared" si="11"/>
        <v>1.4742702154189713E-2</v>
      </c>
      <c r="AK6" s="28">
        <f t="shared" si="11"/>
        <v>1.4680766459689742E-2</v>
      </c>
      <c r="AL6" s="28">
        <f t="shared" si="11"/>
        <v>1.4622373410181133E-2</v>
      </c>
      <c r="AM6" s="28">
        <f t="shared" si="11"/>
        <v>1.4567227504548086E-2</v>
      </c>
      <c r="AN6" s="28">
        <f t="shared" si="11"/>
        <v>1.448759835817226E-2</v>
      </c>
      <c r="AO6" s="28">
        <f t="shared" si="11"/>
        <v>1.4412165984521774E-2</v>
      </c>
      <c r="AP6" s="28">
        <f t="shared" si="11"/>
        <v>1.4340607122447224E-2</v>
      </c>
      <c r="AQ6" s="28">
        <f t="shared" si="11"/>
        <v>1.427263087911701E-2</v>
      </c>
      <c r="AR6" s="28">
        <f t="shared" si="11"/>
        <v>1.4207974777636911E-2</v>
      </c>
      <c r="AS6" s="28">
        <f t="shared" si="11"/>
        <v>1.4146401369995676E-2</v>
      </c>
      <c r="AT6" s="28">
        <f t="shared" si="11"/>
        <v>1.408769532319587E-2</v>
      </c>
      <c r="AU6" s="28">
        <f t="shared" si="11"/>
        <v>1.403166090320429E-2</v>
      </c>
      <c r="AV6" s="28">
        <f t="shared" si="11"/>
        <v>1.3978119794761046E-2</v>
      </c>
      <c r="AW6" s="28">
        <f t="shared" si="11"/>
        <v>1.3926909205886684E-2</v>
      </c>
      <c r="AX6" s="28">
        <f t="shared" si="11"/>
        <v>1.387788021463443E-2</v>
      </c>
      <c r="AY6" s="28">
        <f t="shared" si="11"/>
        <v>1.3830896322724495E-2</v>
      </c>
      <c r="AZ6" s="28">
        <f t="shared" si="11"/>
        <v>1.3785832186471225E-2</v>
      </c>
      <c r="BA6" s="28">
        <f t="shared" si="11"/>
        <v>1.3742572500159644E-2</v>
      </c>
      <c r="BB6" s="28">
        <f t="shared" si="11"/>
        <v>1.3701011010921915E-2</v>
      </c>
      <c r="BC6" s="28">
        <f t="shared" si="11"/>
        <v>1.3661049647399004E-2</v>
      </c>
      <c r="BD6" s="28">
        <f t="shared" si="11"/>
        <v>1.362259774713781E-2</v>
      </c>
      <c r="BE6" s="28">
        <f t="shared" si="11"/>
        <v>1.3585571369919558E-2</v>
      </c>
      <c r="BF6" s="28">
        <f t="shared" si="11"/>
        <v>1.3549892686066878E-2</v>
      </c>
      <c r="BG6" s="28">
        <f t="shared" si="11"/>
        <v>1.351548943034997E-2</v>
      </c>
      <c r="BH6" s="28">
        <f t="shared" si="11"/>
        <v>1.3482294413431628E-2</v>
      </c>
      <c r="BI6" s="28">
        <f t="shared" si="11"/>
        <v>1.3450245083895584E-2</v>
      </c>
      <c r="BJ6" s="28">
        <f t="shared" si="11"/>
        <v>1.3419283134854298E-2</v>
      </c>
      <c r="BK6" s="28">
        <f t="shared" si="11"/>
        <v>1.3389354149930366E-2</v>
      </c>
      <c r="BL6" s="28">
        <f t="shared" si="11"/>
        <v>1.3360407284089382E-2</v>
      </c>
      <c r="BM6" s="28">
        <f t="shared" si="11"/>
        <v>1.3332394975385853E-2</v>
      </c>
      <c r="BN6" s="28">
        <f t="shared" si="11"/>
        <v>1.3305272684184466E-2</v>
      </c>
      <c r="BO6" s="28">
        <f t="shared" si="11"/>
        <v>1.3278998656849561E-2</v>
      </c>
      <c r="BP6" s="28">
        <f t="shared" ref="BP6:CY6" si="12">IFERROR(BP38^-(1/BP$1)-1,"")</f>
        <v>1.325353371126492E-2</v>
      </c>
      <c r="BQ6" s="28">
        <f t="shared" si="12"/>
        <v>1.3228841041868167E-2</v>
      </c>
      <c r="BR6" s="28">
        <f t="shared" si="12"/>
        <v>1.3204886042156749E-2</v>
      </c>
      <c r="BS6" s="28">
        <f t="shared" si="12"/>
        <v>1.318163614286938E-2</v>
      </c>
      <c r="BT6" s="28">
        <f t="shared" si="12"/>
        <v>1.3159060664247324E-2</v>
      </c>
      <c r="BU6" s="28">
        <f t="shared" si="12"/>
        <v>1.3137130680968889E-2</v>
      </c>
      <c r="BV6" s="28">
        <f t="shared" si="12"/>
        <v>1.3115818898507881E-2</v>
      </c>
      <c r="BW6" s="28">
        <f t="shared" si="12"/>
        <v>1.3095099539800481E-2</v>
      </c>
      <c r="BX6" s="28">
        <f t="shared" si="12"/>
        <v>1.3074948241235784E-2</v>
      </c>
      <c r="BY6" s="28">
        <f t="shared" si="12"/>
        <v>1.3055341957085131E-2</v>
      </c>
      <c r="BZ6" s="28">
        <f t="shared" si="12"/>
        <v>1.3036258871580664E-2</v>
      </c>
      <c r="CA6" s="28">
        <f t="shared" si="12"/>
        <v>1.301767831794276E-2</v>
      </c>
      <c r="CB6" s="28">
        <f t="shared" si="12"/>
        <v>1.2999580703719094E-2</v>
      </c>
      <c r="CC6" s="28">
        <f t="shared" si="12"/>
        <v>1.2981947441871977E-2</v>
      </c>
      <c r="CD6" s="28">
        <f t="shared" si="12"/>
        <v>1.2964760887101079E-2</v>
      </c>
      <c r="CE6" s="28">
        <f t="shared" si="12"/>
        <v>1.2948004276948311E-2</v>
      </c>
      <c r="CF6" s="28">
        <f t="shared" si="12"/>
        <v>1.2931661677264561E-2</v>
      </c>
      <c r="CG6" s="28">
        <f t="shared" si="12"/>
        <v>1.29157179316719E-2</v>
      </c>
      <c r="CH6" s="28">
        <f t="shared" si="12"/>
        <v>1.2900158614679746E-2</v>
      </c>
      <c r="CI6" s="28">
        <f t="shared" si="12"/>
        <v>1.2884969988153472E-2</v>
      </c>
      <c r="CJ6" s="28">
        <f t="shared" si="12"/>
        <v>1.287013896085587E-2</v>
      </c>
      <c r="CK6" s="28">
        <f t="shared" si="12"/>
        <v>1.2855653050814153E-2</v>
      </c>
      <c r="CL6" s="28">
        <f t="shared" si="12"/>
        <v>1.2841500350284862E-2</v>
      </c>
      <c r="CM6" s="28">
        <f t="shared" si="12"/>
        <v>1.2827669493106209E-2</v>
      </c>
      <c r="CN6" s="28">
        <f t="shared" si="12"/>
        <v>1.2814149624255533E-2</v>
      </c>
      <c r="CO6" s="28">
        <f t="shared" si="12"/>
        <v>1.2800930371435593E-2</v>
      </c>
      <c r="CP6" s="28">
        <f t="shared" si="12"/>
        <v>1.2788001818536232E-2</v>
      </c>
      <c r="CQ6" s="28">
        <f t="shared" si="12"/>
        <v>1.2775354480826895E-2</v>
      </c>
      <c r="CR6" s="28">
        <f t="shared" si="12"/>
        <v>1.2762979281752074E-2</v>
      </c>
      <c r="CS6" s="28">
        <f t="shared" si="12"/>
        <v>1.2750867531207133E-2</v>
      </c>
      <c r="CT6" s="28">
        <f t="shared" si="12"/>
        <v>1.2739010905188142E-2</v>
      </c>
      <c r="CU6" s="28">
        <f t="shared" si="12"/>
        <v>1.2727401426713136E-2</v>
      </c>
      <c r="CV6" s="28" t="str">
        <f t="shared" si="12"/>
        <v/>
      </c>
      <c r="CW6" s="28" t="str">
        <f t="shared" si="12"/>
        <v/>
      </c>
      <c r="CX6" s="28" t="str">
        <f t="shared" si="12"/>
        <v/>
      </c>
      <c r="CY6" s="28" t="str">
        <f t="shared" si="12"/>
        <v/>
      </c>
    </row>
    <row r="7" spans="1:103" x14ac:dyDescent="0.35">
      <c r="A7" s="167"/>
      <c r="B7" s="32">
        <f t="shared" si="6"/>
        <v>45291</v>
      </c>
      <c r="D7" s="28">
        <f t="shared" ref="D7:BO7" si="13">IFERROR(D39^-(1/D$1)-1,"")</f>
        <v>9.3590064987703059E-3</v>
      </c>
      <c r="E7" s="28">
        <f t="shared" si="13"/>
        <v>1.0577618624015184E-2</v>
      </c>
      <c r="F7" s="28">
        <f t="shared" si="13"/>
        <v>1.1692218589027137E-2</v>
      </c>
      <c r="G7" s="28">
        <f t="shared" si="13"/>
        <v>1.2705357762005764E-2</v>
      </c>
      <c r="H7" s="28">
        <f t="shared" si="13"/>
        <v>1.3569274018750299E-2</v>
      </c>
      <c r="I7" s="28">
        <f t="shared" si="13"/>
        <v>1.4284875221743931E-2</v>
      </c>
      <c r="J7" s="28">
        <f t="shared" si="13"/>
        <v>1.4915813098727693E-2</v>
      </c>
      <c r="K7" s="28">
        <f t="shared" si="13"/>
        <v>1.5459959420992098E-2</v>
      </c>
      <c r="L7" s="28">
        <f t="shared" si="13"/>
        <v>1.5884869612758035E-2</v>
      </c>
      <c r="M7" s="28">
        <f t="shared" si="13"/>
        <v>1.6117850547530566E-2</v>
      </c>
      <c r="N7" s="28">
        <f t="shared" si="13"/>
        <v>1.6211381867815788E-2</v>
      </c>
      <c r="O7" s="28">
        <f t="shared" si="13"/>
        <v>1.623893923866393E-2</v>
      </c>
      <c r="P7" s="28">
        <f t="shared" si="13"/>
        <v>1.6294597740281525E-2</v>
      </c>
      <c r="Q7" s="28">
        <f t="shared" si="13"/>
        <v>1.6438311072091594E-2</v>
      </c>
      <c r="R7" s="28">
        <f t="shared" si="13"/>
        <v>1.6700622638311069E-2</v>
      </c>
      <c r="S7" s="28">
        <f t="shared" si="13"/>
        <v>1.6585631922968913E-2</v>
      </c>
      <c r="T7" s="28">
        <f t="shared" si="13"/>
        <v>1.6484180327676068E-2</v>
      </c>
      <c r="U7" s="28">
        <f t="shared" si="13"/>
        <v>1.6394009631476303E-2</v>
      </c>
      <c r="V7" s="28">
        <f t="shared" si="13"/>
        <v>1.6313337367759306E-2</v>
      </c>
      <c r="W7" s="28">
        <f t="shared" si="13"/>
        <v>1.6240737805029992E-2</v>
      </c>
      <c r="X7" s="28">
        <f t="shared" si="13"/>
        <v>1.6100356441784536E-2</v>
      </c>
      <c r="Y7" s="28">
        <f t="shared" si="13"/>
        <v>1.5972753848480181E-2</v>
      </c>
      <c r="Z7" s="28">
        <f t="shared" si="13"/>
        <v>1.5856261127769722E-2</v>
      </c>
      <c r="AA7" s="28">
        <f t="shared" si="13"/>
        <v>1.5749487867754208E-2</v>
      </c>
      <c r="AB7" s="28">
        <f t="shared" si="13"/>
        <v>1.565126638035097E-2</v>
      </c>
      <c r="AC7" s="28">
        <f t="shared" si="13"/>
        <v>1.5535244766839318E-2</v>
      </c>
      <c r="AD7" s="28">
        <f t="shared" si="13"/>
        <v>1.5427829164275098E-2</v>
      </c>
      <c r="AE7" s="28">
        <f t="shared" si="13"/>
        <v>1.5328096278051762E-2</v>
      </c>
      <c r="AF7" s="28">
        <f t="shared" si="13"/>
        <v>1.5235250327422234E-2</v>
      </c>
      <c r="AG7" s="28">
        <f t="shared" si="13"/>
        <v>1.5148601766926006E-2</v>
      </c>
      <c r="AH7" s="28">
        <f t="shared" si="13"/>
        <v>1.506755013117167E-2</v>
      </c>
      <c r="AI7" s="28">
        <f t="shared" si="13"/>
        <v>1.4991570099949003E-2</v>
      </c>
      <c r="AJ7" s="28">
        <f t="shared" si="13"/>
        <v>1.4920200099803216E-2</v>
      </c>
      <c r="AK7" s="28">
        <f t="shared" si="13"/>
        <v>1.4853032919287967E-2</v>
      </c>
      <c r="AL7" s="28">
        <f t="shared" si="13"/>
        <v>1.4789707934734775E-2</v>
      </c>
      <c r="AM7" s="28">
        <f t="shared" si="13"/>
        <v>1.4701668838154269E-2</v>
      </c>
      <c r="AN7" s="28">
        <f t="shared" si="13"/>
        <v>1.4618395641457615E-2</v>
      </c>
      <c r="AO7" s="28">
        <f t="shared" si="13"/>
        <v>1.4539511548493422E-2</v>
      </c>
      <c r="AP7" s="28">
        <f t="shared" si="13"/>
        <v>1.4464678462974279E-2</v>
      </c>
      <c r="AQ7" s="28">
        <f t="shared" si="13"/>
        <v>1.4393592144392953E-2</v>
      </c>
      <c r="AR7" s="28">
        <f t="shared" si="13"/>
        <v>1.4325978073774115E-2</v>
      </c>
      <c r="AS7" s="28">
        <f t="shared" si="13"/>
        <v>1.426158791079768E-2</v>
      </c>
      <c r="AT7" s="28">
        <f t="shared" si="13"/>
        <v>1.4200196445905977E-2</v>
      </c>
      <c r="AU7" s="28">
        <f t="shared" si="13"/>
        <v>1.4141598968546942E-2</v>
      </c>
      <c r="AV7" s="28">
        <f t="shared" si="13"/>
        <v>1.4085608986743825E-2</v>
      </c>
      <c r="AW7" s="28">
        <f t="shared" si="13"/>
        <v>1.4032056244466018E-2</v>
      </c>
      <c r="AX7" s="28">
        <f t="shared" si="13"/>
        <v>1.3980784992394302E-2</v>
      </c>
      <c r="AY7" s="28">
        <f t="shared" si="13"/>
        <v>1.3931652475086542E-2</v>
      </c>
      <c r="AZ7" s="28">
        <f t="shared" si="13"/>
        <v>1.3884527603594821E-2</v>
      </c>
      <c r="BA7" s="28">
        <f t="shared" si="13"/>
        <v>1.3839289787541453E-2</v>
      </c>
      <c r="BB7" s="28">
        <f t="shared" si="13"/>
        <v>1.3795827904746982E-2</v>
      </c>
      <c r="BC7" s="28">
        <f t="shared" si="13"/>
        <v>1.3754039389869188E-2</v>
      </c>
      <c r="BD7" s="28">
        <f t="shared" si="13"/>
        <v>1.3713829426323931E-2</v>
      </c>
      <c r="BE7" s="28">
        <f t="shared" si="13"/>
        <v>1.3675110228081655E-2</v>
      </c>
      <c r="BF7" s="28">
        <f t="shared" si="13"/>
        <v>1.3637800399890709E-2</v>
      </c>
      <c r="BG7" s="28">
        <f t="shared" si="13"/>
        <v>1.3601824366117343E-2</v>
      </c>
      <c r="BH7" s="28">
        <f t="shared" si="13"/>
        <v>1.3567111859763337E-2</v>
      </c>
      <c r="BI7" s="28">
        <f t="shared" si="13"/>
        <v>1.3533597464393754E-2</v>
      </c>
      <c r="BJ7" s="28">
        <f t="shared" si="13"/>
        <v>1.3501220202691844E-2</v>
      </c>
      <c r="BK7" s="28">
        <f t="shared" si="13"/>
        <v>1.3469923166196329E-2</v>
      </c>
      <c r="BL7" s="28">
        <f t="shared" si="13"/>
        <v>1.3439653181490652E-2</v>
      </c>
      <c r="BM7" s="28">
        <f t="shared" si="13"/>
        <v>1.3410360508722352E-2</v>
      </c>
      <c r="BN7" s="28">
        <f t="shared" si="13"/>
        <v>1.3381998568864129E-2</v>
      </c>
      <c r="BO7" s="28">
        <f t="shared" si="13"/>
        <v>1.3354523696561982E-2</v>
      </c>
      <c r="BP7" s="28">
        <f t="shared" ref="BP7:CY7" si="14">IFERROR(BP39^-(1/BP$1)-1,"")</f>
        <v>1.3327894915819316E-2</v>
      </c>
      <c r="BQ7" s="28">
        <f t="shared" si="14"/>
        <v>1.3302073736088271E-2</v>
      </c>
      <c r="BR7" s="28">
        <f t="shared" si="14"/>
        <v>1.3277023966638213E-2</v>
      </c>
      <c r="BS7" s="28">
        <f t="shared" si="14"/>
        <v>1.3252711547314666E-2</v>
      </c>
      <c r="BT7" s="28">
        <f t="shared" si="14"/>
        <v>1.3229104394028246E-2</v>
      </c>
      <c r="BU7" s="28">
        <f t="shared" si="14"/>
        <v>1.3206172257497206E-2</v>
      </c>
      <c r="BV7" s="28">
        <f t="shared" si="14"/>
        <v>1.3183886593935545E-2</v>
      </c>
      <c r="BW7" s="28">
        <f t="shared" si="14"/>
        <v>1.3162220446526707E-2</v>
      </c>
      <c r="BX7" s="28">
        <f t="shared" si="14"/>
        <v>1.3141148336644815E-2</v>
      </c>
      <c r="BY7" s="28">
        <f t="shared" si="14"/>
        <v>1.3120646163904182E-2</v>
      </c>
      <c r="BZ7" s="28">
        <f t="shared" si="14"/>
        <v>1.3100691114209084E-2</v>
      </c>
      <c r="CA7" s="28">
        <f t="shared" si="14"/>
        <v>1.3081261575068615E-2</v>
      </c>
      <c r="CB7" s="28">
        <f t="shared" si="14"/>
        <v>1.3062337057515583E-2</v>
      </c>
      <c r="CC7" s="28">
        <f t="shared" si="14"/>
        <v>1.3043898124035058E-2</v>
      </c>
      <c r="CD7" s="28">
        <f t="shared" si="14"/>
        <v>1.3025926321970305E-2</v>
      </c>
      <c r="CE7" s="28">
        <f t="shared" si="14"/>
        <v>1.300840412192783E-2</v>
      </c>
      <c r="CF7" s="28">
        <f t="shared" si="14"/>
        <v>1.2991314860746783E-2</v>
      </c>
      <c r="CG7" s="28">
        <f t="shared" si="14"/>
        <v>1.2974642688645233E-2</v>
      </c>
      <c r="CH7" s="28">
        <f t="shared" si="14"/>
        <v>1.2958372520188943E-2</v>
      </c>
      <c r="CI7" s="28">
        <f t="shared" si="14"/>
        <v>1.2942489988764461E-2</v>
      </c>
      <c r="CJ7" s="28">
        <f t="shared" si="14"/>
        <v>1.29269814042694E-2</v>
      </c>
      <c r="CK7" s="28">
        <f t="shared" si="14"/>
        <v>1.2911833713754373E-2</v>
      </c>
      <c r="CL7" s="28">
        <f t="shared" si="14"/>
        <v>1.2897034464782742E-2</v>
      </c>
      <c r="CM7" s="28">
        <f t="shared" si="14"/>
        <v>1.288257177128882E-2</v>
      </c>
      <c r="CN7" s="28">
        <f t="shared" si="14"/>
        <v>1.2868434281740893E-2</v>
      </c>
      <c r="CO7" s="28">
        <f t="shared" si="14"/>
        <v>1.285461114942521E-2</v>
      </c>
      <c r="CP7" s="28">
        <f t="shared" si="14"/>
        <v>1.2841092004692856E-2</v>
      </c>
      <c r="CQ7" s="28">
        <f t="shared" si="14"/>
        <v>1.2827866929017384E-2</v>
      </c>
      <c r="CR7" s="28">
        <f t="shared" si="14"/>
        <v>1.2814926430726237E-2</v>
      </c>
      <c r="CS7" s="28">
        <f t="shared" si="14"/>
        <v>1.2802261422282246E-2</v>
      </c>
      <c r="CT7" s="28">
        <f t="shared" si="14"/>
        <v>1.278986319900155E-2</v>
      </c>
      <c r="CU7" s="28" t="str">
        <f t="shared" si="14"/>
        <v/>
      </c>
      <c r="CV7" s="28" t="str">
        <f t="shared" si="14"/>
        <v/>
      </c>
      <c r="CW7" s="28" t="str">
        <f t="shared" si="14"/>
        <v/>
      </c>
      <c r="CX7" s="28" t="str">
        <f t="shared" si="14"/>
        <v/>
      </c>
      <c r="CY7" s="28" t="str">
        <f t="shared" si="14"/>
        <v/>
      </c>
    </row>
    <row r="8" spans="1:103" x14ac:dyDescent="0.35">
      <c r="A8" s="167"/>
      <c r="B8" s="32">
        <f t="shared" si="6"/>
        <v>45657</v>
      </c>
      <c r="D8" s="28">
        <f t="shared" ref="D8:BO8" si="15">IFERROR(D40^-(1/D$1)-1,"")</f>
        <v>1.1797701995370113E-2</v>
      </c>
      <c r="E8" s="28">
        <f t="shared" si="15"/>
        <v>1.2860846381291813E-2</v>
      </c>
      <c r="F8" s="28">
        <f t="shared" si="15"/>
        <v>1.3823271754967115E-2</v>
      </c>
      <c r="G8" s="28">
        <f t="shared" si="15"/>
        <v>1.4624582103337058E-2</v>
      </c>
      <c r="H8" s="28">
        <f t="shared" si="15"/>
        <v>1.5272929924407208E-2</v>
      </c>
      <c r="I8" s="28">
        <f t="shared" si="15"/>
        <v>1.584491719709602E-2</v>
      </c>
      <c r="J8" s="28">
        <f t="shared" si="15"/>
        <v>1.6334529266434528E-2</v>
      </c>
      <c r="K8" s="28">
        <f t="shared" si="15"/>
        <v>1.6703563550635403E-2</v>
      </c>
      <c r="L8" s="28">
        <f t="shared" si="15"/>
        <v>1.6871621422520189E-2</v>
      </c>
      <c r="M8" s="28">
        <f t="shared" si="15"/>
        <v>1.6899172792384842E-2</v>
      </c>
      <c r="N8" s="28">
        <f t="shared" si="15"/>
        <v>1.686670823357872E-2</v>
      </c>
      <c r="O8" s="28">
        <f t="shared" si="15"/>
        <v>1.6874710332765108E-2</v>
      </c>
      <c r="P8" s="28">
        <f t="shared" si="15"/>
        <v>1.698492512500005E-2</v>
      </c>
      <c r="Q8" s="28">
        <f t="shared" si="15"/>
        <v>1.7227062557470862E-2</v>
      </c>
      <c r="R8" s="28">
        <f t="shared" si="15"/>
        <v>1.7069242507905091E-2</v>
      </c>
      <c r="S8" s="28">
        <f t="shared" si="15"/>
        <v>1.6931170050309641E-2</v>
      </c>
      <c r="T8" s="28">
        <f t="shared" si="15"/>
        <v>1.6809356977336209E-2</v>
      </c>
      <c r="U8" s="28">
        <f t="shared" si="15"/>
        <v>1.670109093985328E-2</v>
      </c>
      <c r="V8" s="28">
        <f t="shared" si="15"/>
        <v>1.6604231098858779E-2</v>
      </c>
      <c r="W8" s="28">
        <f t="shared" si="15"/>
        <v>1.643860333828262E-2</v>
      </c>
      <c r="X8" s="28">
        <f t="shared" si="15"/>
        <v>1.6288772902211202E-2</v>
      </c>
      <c r="Y8" s="28">
        <f t="shared" si="15"/>
        <v>1.6152582580578612E-2</v>
      </c>
      <c r="Z8" s="28">
        <f t="shared" si="15"/>
        <v>1.6028250834693614E-2</v>
      </c>
      <c r="AA8" s="28">
        <f t="shared" si="15"/>
        <v>1.5914293431576576E-2</v>
      </c>
      <c r="AB8" s="28">
        <f t="shared" si="15"/>
        <v>1.5783078841171028E-2</v>
      </c>
      <c r="AC8" s="28">
        <f t="shared" si="15"/>
        <v>1.5661972723059581E-2</v>
      </c>
      <c r="AD8" s="28">
        <f t="shared" si="15"/>
        <v>1.5549850302654322E-2</v>
      </c>
      <c r="AE8" s="28">
        <f t="shared" si="15"/>
        <v>1.5445747709578628E-2</v>
      </c>
      <c r="AF8" s="28">
        <f t="shared" si="15"/>
        <v>1.5348834198553485E-2</v>
      </c>
      <c r="AG8" s="28">
        <f t="shared" si="15"/>
        <v>1.5258389933263894E-2</v>
      </c>
      <c r="AH8" s="28">
        <f t="shared" si="15"/>
        <v>1.5173788075489636E-2</v>
      </c>
      <c r="AI8" s="28">
        <f t="shared" si="15"/>
        <v>1.5094480236582664E-2</v>
      </c>
      <c r="AJ8" s="28">
        <f t="shared" si="15"/>
        <v>1.5019984577227863E-2</v>
      </c>
      <c r="AK8" s="28">
        <f t="shared" si="15"/>
        <v>1.4949876009638929E-2</v>
      </c>
      <c r="AL8" s="28">
        <f t="shared" si="15"/>
        <v>1.4854731156866752E-2</v>
      </c>
      <c r="AM8" s="28">
        <f t="shared" si="15"/>
        <v>1.476488031896217E-2</v>
      </c>
      <c r="AN8" s="28">
        <f t="shared" si="15"/>
        <v>1.4679893604743421E-2</v>
      </c>
      <c r="AO8" s="28">
        <f t="shared" si="15"/>
        <v>1.4599386441081608E-2</v>
      </c>
      <c r="AP8" s="28">
        <f t="shared" si="15"/>
        <v>1.4523013754599967E-2</v>
      </c>
      <c r="AQ8" s="28">
        <f t="shared" si="15"/>
        <v>1.4450465027328274E-2</v>
      </c>
      <c r="AR8" s="28">
        <f t="shared" si="15"/>
        <v>1.4381460076905439E-2</v>
      </c>
      <c r="AS8" s="28">
        <f t="shared" si="15"/>
        <v>1.4315745440408811E-2</v>
      </c>
      <c r="AT8" s="28">
        <f t="shared" si="15"/>
        <v>1.4253091263417783E-2</v>
      </c>
      <c r="AU8" s="28">
        <f t="shared" si="15"/>
        <v>1.4193288613832511E-2</v>
      </c>
      <c r="AV8" s="28">
        <f t="shared" si="15"/>
        <v>1.4136147154295786E-2</v>
      </c>
      <c r="AW8" s="28">
        <f t="shared" si="15"/>
        <v>1.4081493118576205E-2</v>
      </c>
      <c r="AX8" s="28">
        <f t="shared" si="15"/>
        <v>1.4029167546593779E-2</v>
      </c>
      <c r="AY8" s="28">
        <f t="shared" si="15"/>
        <v>1.3979024740322421E-2</v>
      </c>
      <c r="AZ8" s="28">
        <f t="shared" si="15"/>
        <v>1.3930930908980121E-2</v>
      </c>
      <c r="BA8" s="28">
        <f t="shared" si="15"/>
        <v>1.3884762976978937E-2</v>
      </c>
      <c r="BB8" s="28">
        <f t="shared" si="15"/>
        <v>1.3840407532266896E-2</v>
      </c>
      <c r="BC8" s="28">
        <f t="shared" si="15"/>
        <v>1.3797759896146511E-2</v>
      </c>
      <c r="BD8" s="28">
        <f t="shared" si="15"/>
        <v>1.37567232985083E-2</v>
      </c>
      <c r="BE8" s="28">
        <f t="shared" si="15"/>
        <v>1.3717208144797599E-2</v>
      </c>
      <c r="BF8" s="28">
        <f t="shared" si="15"/>
        <v>1.367913136303045E-2</v>
      </c>
      <c r="BG8" s="28">
        <f t="shared" si="15"/>
        <v>1.3642415820842801E-2</v>
      </c>
      <c r="BH8" s="28">
        <f t="shared" si="15"/>
        <v>1.3606989803961023E-2</v>
      </c>
      <c r="BI8" s="28">
        <f t="shared" si="15"/>
        <v>1.3572786548676108E-2</v>
      </c>
      <c r="BJ8" s="28">
        <f t="shared" si="15"/>
        <v>1.3539743821909589E-2</v>
      </c>
      <c r="BK8" s="28">
        <f t="shared" si="15"/>
        <v>1.3507803543308272E-2</v>
      </c>
      <c r="BL8" s="28">
        <f t="shared" si="15"/>
        <v>1.3476911444548101E-2</v>
      </c>
      <c r="BM8" s="28">
        <f t="shared" si="15"/>
        <v>1.3447016761634289E-2</v>
      </c>
      <c r="BN8" s="28">
        <f t="shared" si="15"/>
        <v>1.3418071956535105E-2</v>
      </c>
      <c r="BO8" s="28">
        <f t="shared" si="15"/>
        <v>1.3390032464933421E-2</v>
      </c>
      <c r="BP8" s="28">
        <f t="shared" ref="BP8:CY8" si="16">IFERROR(BP40^-(1/BP$1)-1,"")</f>
        <v>1.3362856467284079E-2</v>
      </c>
      <c r="BQ8" s="28">
        <f t="shared" si="16"/>
        <v>1.3336504680700134E-2</v>
      </c>
      <c r="BR8" s="28">
        <f t="shared" si="16"/>
        <v>1.3310940169493302E-2</v>
      </c>
      <c r="BS8" s="28">
        <f t="shared" si="16"/>
        <v>1.3286128172443235E-2</v>
      </c>
      <c r="BT8" s="28">
        <f t="shared" si="16"/>
        <v>1.3262035945102113E-2</v>
      </c>
      <c r="BU8" s="28">
        <f t="shared" si="16"/>
        <v>1.3238632615622414E-2</v>
      </c>
      <c r="BV8" s="28">
        <f t="shared" si="16"/>
        <v>1.3215889052782259E-2</v>
      </c>
      <c r="BW8" s="28">
        <f t="shared" si="16"/>
        <v>1.3193777745013513E-2</v>
      </c>
      <c r="BX8" s="28">
        <f t="shared" si="16"/>
        <v>1.3172272689382591E-2</v>
      </c>
      <c r="BY8" s="28">
        <f t="shared" si="16"/>
        <v>1.3151349289578951E-2</v>
      </c>
      <c r="BZ8" s="28">
        <f t="shared" si="16"/>
        <v>1.3130984262069934E-2</v>
      </c>
      <c r="CA8" s="28">
        <f t="shared" si="16"/>
        <v>1.311115554967146E-2</v>
      </c>
      <c r="CB8" s="28">
        <f t="shared" si="16"/>
        <v>1.3091842241856888E-2</v>
      </c>
      <c r="CC8" s="28">
        <f t="shared" si="16"/>
        <v>1.307302450120007E-2</v>
      </c>
      <c r="CD8" s="28">
        <f t="shared" si="16"/>
        <v>1.3054683495411057E-2</v>
      </c>
      <c r="CE8" s="28">
        <f t="shared" si="16"/>
        <v>1.3036801334470161E-2</v>
      </c>
      <c r="CF8" s="28">
        <f t="shared" si="16"/>
        <v>1.3019361012423847E-2</v>
      </c>
      <c r="CG8" s="28">
        <f t="shared" si="16"/>
        <v>1.3002346353441219E-2</v>
      </c>
      <c r="CH8" s="28">
        <f t="shared" si="16"/>
        <v>1.2985741961772934E-2</v>
      </c>
      <c r="CI8" s="28">
        <f t="shared" si="16"/>
        <v>1.2969533175287262E-2</v>
      </c>
      <c r="CJ8" s="28">
        <f t="shared" si="16"/>
        <v>1.2953706022287959E-2</v>
      </c>
      <c r="CK8" s="28">
        <f t="shared" si="16"/>
        <v>1.2938247181346174E-2</v>
      </c>
      <c r="CL8" s="28">
        <f t="shared" si="16"/>
        <v>1.2923143943905036E-2</v>
      </c>
      <c r="CM8" s="28">
        <f t="shared" si="16"/>
        <v>1.2908384179435739E-2</v>
      </c>
      <c r="CN8" s="28">
        <f t="shared" si="16"/>
        <v>1.2893956302942877E-2</v>
      </c>
      <c r="CO8" s="28">
        <f t="shared" si="16"/>
        <v>1.2879849244638697E-2</v>
      </c>
      <c r="CP8" s="28">
        <f t="shared" si="16"/>
        <v>1.2866052421617979E-2</v>
      </c>
      <c r="CQ8" s="28">
        <f t="shared" si="16"/>
        <v>1.2852555711380775E-2</v>
      </c>
      <c r="CR8" s="28">
        <f t="shared" si="16"/>
        <v>1.2839349427063551E-2</v>
      </c>
      <c r="CS8" s="28">
        <f t="shared" si="16"/>
        <v>1.2826424294255734E-2</v>
      </c>
      <c r="CT8" s="28" t="str">
        <f t="shared" si="16"/>
        <v/>
      </c>
      <c r="CU8" s="28" t="str">
        <f t="shared" si="16"/>
        <v/>
      </c>
      <c r="CV8" s="28" t="str">
        <f t="shared" si="16"/>
        <v/>
      </c>
      <c r="CW8" s="28" t="str">
        <f t="shared" si="16"/>
        <v/>
      </c>
      <c r="CX8" s="28" t="str">
        <f t="shared" si="16"/>
        <v/>
      </c>
      <c r="CY8" s="28" t="str">
        <f t="shared" si="16"/>
        <v/>
      </c>
    </row>
    <row r="9" spans="1:103" x14ac:dyDescent="0.35">
      <c r="A9" s="167"/>
      <c r="B9" s="32">
        <f t="shared" si="6"/>
        <v>46022</v>
      </c>
      <c r="D9" s="28">
        <f t="shared" ref="D9:BO9" si="17">IFERROR(D41^-(1/D$1)-1,"")</f>
        <v>1.3925107864023678E-2</v>
      </c>
      <c r="E9" s="28">
        <f t="shared" si="17"/>
        <v>1.4837576787296358E-2</v>
      </c>
      <c r="F9" s="28">
        <f t="shared" si="17"/>
        <v>1.5568629511339971E-2</v>
      </c>
      <c r="G9" s="28">
        <f t="shared" si="17"/>
        <v>1.6143600368087929E-2</v>
      </c>
      <c r="H9" s="28">
        <f t="shared" si="17"/>
        <v>1.665630084396974E-2</v>
      </c>
      <c r="I9" s="28">
        <f t="shared" si="17"/>
        <v>1.7092642459157981E-2</v>
      </c>
      <c r="J9" s="28">
        <f t="shared" si="17"/>
        <v>1.7406340015165611E-2</v>
      </c>
      <c r="K9" s="28">
        <f t="shared" si="17"/>
        <v>1.7507647804736237E-2</v>
      </c>
      <c r="L9" s="28">
        <f t="shared" si="17"/>
        <v>1.7467588264544309E-2</v>
      </c>
      <c r="M9" s="28">
        <f t="shared" si="17"/>
        <v>1.7375003500172514E-2</v>
      </c>
      <c r="N9" s="28">
        <f t="shared" si="17"/>
        <v>1.7337517875052777E-2</v>
      </c>
      <c r="O9" s="28">
        <f t="shared" si="17"/>
        <v>1.7418392246203895E-2</v>
      </c>
      <c r="P9" s="28">
        <f t="shared" si="17"/>
        <v>1.7645910433939038E-2</v>
      </c>
      <c r="Q9" s="28">
        <f t="shared" si="17"/>
        <v>1.7446830386364631E-2</v>
      </c>
      <c r="R9" s="28">
        <f t="shared" si="17"/>
        <v>1.7274325848098071E-2</v>
      </c>
      <c r="S9" s="28">
        <f t="shared" si="17"/>
        <v>1.7123408369405846E-2</v>
      </c>
      <c r="T9" s="28">
        <f t="shared" si="17"/>
        <v>1.6990264481526296E-2</v>
      </c>
      <c r="U9" s="28">
        <f t="shared" si="17"/>
        <v>1.6871928990667584E-2</v>
      </c>
      <c r="V9" s="28">
        <f t="shared" si="17"/>
        <v>1.6683450114368448E-2</v>
      </c>
      <c r="W9" s="28">
        <f t="shared" si="17"/>
        <v>1.6513848995196145E-2</v>
      </c>
      <c r="X9" s="28">
        <f t="shared" si="17"/>
        <v>1.6360424742737356E-2</v>
      </c>
      <c r="Y9" s="28">
        <f t="shared" si="17"/>
        <v>1.6220968244252676E-2</v>
      </c>
      <c r="Z9" s="28">
        <f t="shared" si="17"/>
        <v>1.6093655109400862E-2</v>
      </c>
      <c r="AA9" s="28">
        <f t="shared" si="17"/>
        <v>1.5949476450929145E-2</v>
      </c>
      <c r="AB9" s="28">
        <f t="shared" si="17"/>
        <v>1.5816850153919093E-2</v>
      </c>
      <c r="AC9" s="28">
        <f t="shared" si="17"/>
        <v>1.5694441246900892E-2</v>
      </c>
      <c r="AD9" s="28">
        <f t="shared" si="17"/>
        <v>1.5581112818508602E-2</v>
      </c>
      <c r="AE9" s="28">
        <f t="shared" si="17"/>
        <v>1.5475890600216147E-2</v>
      </c>
      <c r="AF9" s="28">
        <f t="shared" si="17"/>
        <v>1.5377934886657174E-2</v>
      </c>
      <c r="AG9" s="28">
        <f t="shared" si="17"/>
        <v>1.5286518079198341E-2</v>
      </c>
      <c r="AH9" s="28">
        <f t="shared" si="17"/>
        <v>1.5201006581396781E-2</v>
      </c>
      <c r="AI9" s="28">
        <f t="shared" si="17"/>
        <v>1.5120846093208185E-2</v>
      </c>
      <c r="AJ9" s="28">
        <f t="shared" si="17"/>
        <v>1.504554958213955E-2</v>
      </c>
      <c r="AK9" s="28">
        <f t="shared" si="17"/>
        <v>1.4944783468063827E-2</v>
      </c>
      <c r="AL9" s="28">
        <f t="shared" si="17"/>
        <v>1.4849784579877401E-2</v>
      </c>
      <c r="AM9" s="28">
        <f t="shared" si="17"/>
        <v>1.4760071572347044E-2</v>
      </c>
      <c r="AN9" s="28">
        <f t="shared" si="17"/>
        <v>1.467521521580184E-2</v>
      </c>
      <c r="AO9" s="28">
        <f t="shared" si="17"/>
        <v>1.459483152878871E-2</v>
      </c>
      <c r="AP9" s="28">
        <f t="shared" si="17"/>
        <v>1.4518575968748282E-2</v>
      </c>
      <c r="AQ9" s="28">
        <f t="shared" si="17"/>
        <v>1.444613849529941E-2</v>
      </c>
      <c r="AR9" s="28">
        <f t="shared" si="17"/>
        <v>1.43772393569499E-2</v>
      </c>
      <c r="AS9" s="28">
        <f t="shared" si="17"/>
        <v>1.4311625480502244E-2</v>
      </c>
      <c r="AT9" s="28">
        <f t="shared" si="17"/>
        <v>1.4249067364913159E-2</v>
      </c>
      <c r="AU9" s="28">
        <f t="shared" si="17"/>
        <v>1.4189356399255226E-2</v>
      </c>
      <c r="AV9" s="28">
        <f t="shared" si="17"/>
        <v>1.4132302538723662E-2</v>
      </c>
      <c r="AW9" s="28">
        <f t="shared" si="17"/>
        <v>1.4077732284139222E-2</v>
      </c>
      <c r="AX9" s="28">
        <f t="shared" si="17"/>
        <v>1.4025486919692076E-2</v>
      </c>
      <c r="AY9" s="28">
        <f t="shared" si="17"/>
        <v>1.3975420971223063E-2</v>
      </c>
      <c r="AZ9" s="28">
        <f t="shared" si="17"/>
        <v>1.3927400853502636E-2</v>
      </c>
      <c r="BA9" s="28">
        <f t="shared" si="17"/>
        <v>1.3881303680011836E-2</v>
      </c>
      <c r="BB9" s="28">
        <f t="shared" si="17"/>
        <v>1.3837016212908448E-2</v>
      </c>
      <c r="BC9" s="28">
        <f t="shared" si="17"/>
        <v>1.3794433934275263E-2</v>
      </c>
      <c r="BD9" s="28">
        <f t="shared" si="17"/>
        <v>1.3753460222621916E-2</v>
      </c>
      <c r="BE9" s="28">
        <f t="shared" si="17"/>
        <v>1.3714005620982572E-2</v>
      </c>
      <c r="BF9" s="28">
        <f t="shared" si="17"/>
        <v>1.3675987184935678E-2</v>
      </c>
      <c r="BG9" s="28">
        <f t="shared" si="17"/>
        <v>1.363932790054867E-2</v>
      </c>
      <c r="BH9" s="28">
        <f t="shared" si="17"/>
        <v>1.3603956163652953E-2</v>
      </c>
      <c r="BI9" s="28">
        <f t="shared" si="17"/>
        <v>1.3569805313037087E-2</v>
      </c>
      <c r="BJ9" s="28">
        <f t="shared" si="17"/>
        <v>1.3536813211156629E-2</v>
      </c>
      <c r="BK9" s="28">
        <f t="shared" si="17"/>
        <v>1.3504921866813513E-2</v>
      </c>
      <c r="BL9" s="28">
        <f t="shared" si="17"/>
        <v>1.3474077094980386E-2</v>
      </c>
      <c r="BM9" s="28">
        <f t="shared" si="17"/>
        <v>1.3444228209575915E-2</v>
      </c>
      <c r="BN9" s="28">
        <f t="shared" si="17"/>
        <v>1.3415327745526895E-2</v>
      </c>
      <c r="BO9" s="28">
        <f t="shared" si="17"/>
        <v>1.3387331206906383E-2</v>
      </c>
      <c r="BP9" s="28">
        <f t="shared" ref="BP9:CY9" si="18">IFERROR(BP41^-(1/BP$1)-1,"")</f>
        <v>1.3360196838342997E-2</v>
      </c>
      <c r="BQ9" s="28">
        <f t="shared" si="18"/>
        <v>1.3333885417229352E-2</v>
      </c>
      <c r="BR9" s="28">
        <f t="shared" si="18"/>
        <v>1.3308360064549607E-2</v>
      </c>
      <c r="BS9" s="28">
        <f t="shared" si="18"/>
        <v>1.328358607241964E-2</v>
      </c>
      <c r="BT9" s="28">
        <f t="shared" si="18"/>
        <v>1.3259530746627668E-2</v>
      </c>
      <c r="BU9" s="28">
        <f t="shared" si="18"/>
        <v>1.3236163262690281E-2</v>
      </c>
      <c r="BV9" s="28">
        <f t="shared" si="18"/>
        <v>1.321345453407452E-2</v>
      </c>
      <c r="BW9" s="28">
        <f t="shared" si="18"/>
        <v>1.3191377091416046E-2</v>
      </c>
      <c r="BX9" s="28">
        <f t="shared" si="18"/>
        <v>1.3169904971668256E-2</v>
      </c>
      <c r="BY9" s="28">
        <f t="shared" si="18"/>
        <v>1.3149013616248872E-2</v>
      </c>
      <c r="BZ9" s="28">
        <f t="shared" si="18"/>
        <v>1.3128679777338004E-2</v>
      </c>
      <c r="CA9" s="28">
        <f t="shared" si="18"/>
        <v>1.3108881431582509E-2</v>
      </c>
      <c r="CB9" s="28">
        <f t="shared" si="18"/>
        <v>1.3089597700525424E-2</v>
      </c>
      <c r="CC9" s="28">
        <f t="shared" si="18"/>
        <v>1.3070808777164933E-2</v>
      </c>
      <c r="CD9" s="28">
        <f t="shared" si="18"/>
        <v>1.3052495858091762E-2</v>
      </c>
      <c r="CE9" s="28">
        <f t="shared" si="18"/>
        <v>1.3034641080721387E-2</v>
      </c>
      <c r="CF9" s="28">
        <f t="shared" si="18"/>
        <v>1.3017227465177861E-2</v>
      </c>
      <c r="CG9" s="28">
        <f t="shared" si="18"/>
        <v>1.3000238860435109E-2</v>
      </c>
      <c r="CH9" s="28">
        <f t="shared" si="18"/>
        <v>1.2983659894350685E-2</v>
      </c>
      <c r="CI9" s="28">
        <f t="shared" si="18"/>
        <v>1.296747592727554E-2</v>
      </c>
      <c r="CJ9" s="28">
        <f t="shared" si="18"/>
        <v>1.2951673008934961E-2</v>
      </c>
      <c r="CK9" s="28">
        <f t="shared" si="18"/>
        <v>1.2936237838325093E-2</v>
      </c>
      <c r="CL9" s="28">
        <f t="shared" si="18"/>
        <v>1.2921157726373922E-2</v>
      </c>
      <c r="CM9" s="28">
        <f t="shared" si="18"/>
        <v>1.2906420561149545E-2</v>
      </c>
      <c r="CN9" s="28">
        <f t="shared" si="18"/>
        <v>1.2892014775417904E-2</v>
      </c>
      <c r="CO9" s="28">
        <f t="shared" si="18"/>
        <v>1.2877929316361447E-2</v>
      </c>
      <c r="CP9" s="28">
        <f t="shared" si="18"/>
        <v>1.2864153617298868E-2</v>
      </c>
      <c r="CQ9" s="28">
        <f t="shared" si="18"/>
        <v>1.2850677571246694E-2</v>
      </c>
      <c r="CR9" s="28">
        <f t="shared" si="18"/>
        <v>1.2837491506191512E-2</v>
      </c>
      <c r="CS9" s="28" t="str">
        <f t="shared" si="18"/>
        <v/>
      </c>
      <c r="CT9" s="28" t="str">
        <f t="shared" si="18"/>
        <v/>
      </c>
      <c r="CU9" s="28" t="str">
        <f t="shared" si="18"/>
        <v/>
      </c>
      <c r="CV9" s="28" t="str">
        <f t="shared" si="18"/>
        <v/>
      </c>
      <c r="CW9" s="28" t="str">
        <f t="shared" si="18"/>
        <v/>
      </c>
      <c r="CX9" s="28" t="str">
        <f t="shared" si="18"/>
        <v/>
      </c>
      <c r="CY9" s="28" t="str">
        <f t="shared" si="18"/>
        <v/>
      </c>
    </row>
    <row r="10" spans="1:103" x14ac:dyDescent="0.35">
      <c r="A10" s="167"/>
      <c r="B10" s="32">
        <f t="shared" si="6"/>
        <v>46387</v>
      </c>
      <c r="D10" s="28">
        <f t="shared" ref="D10:BO10" si="19">IFERROR(D42^-(1/D$1)-1,"")</f>
        <v>1.5750866875297254E-2</v>
      </c>
      <c r="E10" s="28">
        <f t="shared" si="19"/>
        <v>1.6391389090016695E-2</v>
      </c>
      <c r="F10" s="28">
        <f t="shared" si="19"/>
        <v>1.6884176037633924E-2</v>
      </c>
      <c r="G10" s="28">
        <f t="shared" si="19"/>
        <v>1.7340247842082324E-2</v>
      </c>
      <c r="H10" s="28">
        <f t="shared" si="19"/>
        <v>1.7727335847905978E-2</v>
      </c>
      <c r="I10" s="28">
        <f t="shared" si="19"/>
        <v>1.7987706319348984E-2</v>
      </c>
      <c r="J10" s="28">
        <f t="shared" si="19"/>
        <v>1.8020471515934E-2</v>
      </c>
      <c r="K10" s="28">
        <f t="shared" si="19"/>
        <v>1.7911267674325382E-2</v>
      </c>
      <c r="L10" s="28">
        <f t="shared" si="19"/>
        <v>1.7759049096006896E-2</v>
      </c>
      <c r="M10" s="28">
        <f t="shared" si="19"/>
        <v>1.7679389893380248E-2</v>
      </c>
      <c r="N10" s="28">
        <f t="shared" si="19"/>
        <v>1.773655973034538E-2</v>
      </c>
      <c r="O10" s="28">
        <f t="shared" si="19"/>
        <v>1.7956592961880347E-2</v>
      </c>
      <c r="P10" s="28">
        <f t="shared" si="19"/>
        <v>1.7718238237235617E-2</v>
      </c>
      <c r="Q10" s="28">
        <f t="shared" si="19"/>
        <v>1.7513978608878711E-2</v>
      </c>
      <c r="R10" s="28">
        <f t="shared" si="19"/>
        <v>1.7336986758837547E-2</v>
      </c>
      <c r="S10" s="28">
        <f t="shared" si="19"/>
        <v>1.7182144145124978E-2</v>
      </c>
      <c r="T10" s="28">
        <f t="shared" si="19"/>
        <v>1.7045537881358319E-2</v>
      </c>
      <c r="U10" s="28">
        <f t="shared" si="19"/>
        <v>1.6836911185786008E-2</v>
      </c>
      <c r="V10" s="28">
        <f t="shared" si="19"/>
        <v>1.6650281470786732E-2</v>
      </c>
      <c r="W10" s="28">
        <f t="shared" si="19"/>
        <v>1.6482344014568273E-2</v>
      </c>
      <c r="X10" s="28">
        <f t="shared" si="19"/>
        <v>1.6330424505813568E-2</v>
      </c>
      <c r="Y10" s="28">
        <f t="shared" si="19"/>
        <v>1.6192335564527482E-2</v>
      </c>
      <c r="Z10" s="28">
        <f t="shared" si="19"/>
        <v>1.6037584103262059E-2</v>
      </c>
      <c r="AA10" s="28">
        <f t="shared" si="19"/>
        <v>1.5895749299634332E-2</v>
      </c>
      <c r="AB10" s="28">
        <f t="shared" si="19"/>
        <v>1.5765278767345903E-2</v>
      </c>
      <c r="AC10" s="28">
        <f t="shared" si="19"/>
        <v>1.564485930227133E-2</v>
      </c>
      <c r="AD10" s="28">
        <f t="shared" si="19"/>
        <v>1.5533372526362887E-2</v>
      </c>
      <c r="AE10" s="28">
        <f t="shared" si="19"/>
        <v>1.542986004948288E-2</v>
      </c>
      <c r="AF10" s="28">
        <f t="shared" si="19"/>
        <v>1.5333495848689926E-2</v>
      </c>
      <c r="AG10" s="28">
        <f t="shared" si="19"/>
        <v>1.5243564178747615E-2</v>
      </c>
      <c r="AH10" s="28">
        <f t="shared" si="19"/>
        <v>1.5159441763322956E-2</v>
      </c>
      <c r="AI10" s="28">
        <f t="shared" si="19"/>
        <v>1.508058332934703E-2</v>
      </c>
      <c r="AJ10" s="28">
        <f t="shared" si="19"/>
        <v>1.4975698731670484E-2</v>
      </c>
      <c r="AK10" s="28">
        <f t="shared" si="19"/>
        <v>1.487699371608886E-2</v>
      </c>
      <c r="AL10" s="28">
        <f t="shared" si="19"/>
        <v>1.4783937778964029E-2</v>
      </c>
      <c r="AM10" s="28">
        <f t="shared" si="19"/>
        <v>1.4696059450735266E-2</v>
      </c>
      <c r="AN10" s="28">
        <f t="shared" si="19"/>
        <v>1.4612938306598267E-2</v>
      </c>
      <c r="AO10" s="28">
        <f t="shared" si="19"/>
        <v>1.4534198240462093E-2</v>
      </c>
      <c r="AP10" s="28">
        <f t="shared" si="19"/>
        <v>1.445950177512656E-2</v>
      </c>
      <c r="AQ10" s="28">
        <f t="shared" si="19"/>
        <v>1.4388545227095761E-2</v>
      </c>
      <c r="AR10" s="28">
        <f t="shared" si="19"/>
        <v>1.4321054579917947E-2</v>
      </c>
      <c r="AS10" s="28">
        <f t="shared" si="19"/>
        <v>1.4256781947813435E-2</v>
      </c>
      <c r="AT10" s="28">
        <f t="shared" si="19"/>
        <v>1.4195502533375759E-2</v>
      </c>
      <c r="AU10" s="28">
        <f t="shared" si="19"/>
        <v>1.4137012000642546E-2</v>
      </c>
      <c r="AV10" s="28">
        <f t="shared" si="19"/>
        <v>1.4081124198849215E-2</v>
      </c>
      <c r="AW10" s="28">
        <f t="shared" si="19"/>
        <v>1.4027669183437785E-2</v>
      </c>
      <c r="AX10" s="28">
        <f t="shared" si="19"/>
        <v>1.397649148999025E-2</v>
      </c>
      <c r="AY10" s="28">
        <f t="shared" si="19"/>
        <v>1.3927448624171834E-2</v>
      </c>
      <c r="AZ10" s="28">
        <f t="shared" si="19"/>
        <v>1.3880409736777954E-2</v>
      </c>
      <c r="BA10" s="28">
        <f t="shared" si="19"/>
        <v>1.3835254457954749E-2</v>
      </c>
      <c r="BB10" s="28">
        <f t="shared" si="19"/>
        <v>1.3791871868712446E-2</v>
      </c>
      <c r="BC10" s="28">
        <f t="shared" si="19"/>
        <v>1.3750159591236599E-2</v>
      </c>
      <c r="BD10" s="28">
        <f t="shared" si="19"/>
        <v>1.3710022982287962E-2</v>
      </c>
      <c r="BE10" s="28">
        <f t="shared" si="19"/>
        <v>1.3671374416316162E-2</v>
      </c>
      <c r="BF10" s="28">
        <f t="shared" si="19"/>
        <v>1.3634132646854757E-2</v>
      </c>
      <c r="BG10" s="28">
        <f t="shared" si="19"/>
        <v>1.3598222236406388E-2</v>
      </c>
      <c r="BH10" s="28">
        <f t="shared" si="19"/>
        <v>1.3563573046396993E-2</v>
      </c>
      <c r="BI10" s="28">
        <f t="shared" si="19"/>
        <v>1.3530119779942229E-2</v>
      </c>
      <c r="BJ10" s="28">
        <f t="shared" si="19"/>
        <v>1.3497801571156653E-2</v>
      </c>
      <c r="BK10" s="28">
        <f t="shared" si="19"/>
        <v>1.3466561615567585E-2</v>
      </c>
      <c r="BL10" s="28">
        <f t="shared" si="19"/>
        <v>1.343634683691497E-2</v>
      </c>
      <c r="BM10" s="28">
        <f t="shared" si="19"/>
        <v>1.3407107586225209E-2</v>
      </c>
      <c r="BN10" s="28">
        <f t="shared" si="19"/>
        <v>1.3378797369569151E-2</v>
      </c>
      <c r="BO10" s="28">
        <f t="shared" si="19"/>
        <v>1.3351372601363432E-2</v>
      </c>
      <c r="BP10" s="28">
        <f t="shared" ref="BP10:CY10" si="20">IFERROR(BP42^-(1/BP$1)-1,"")</f>
        <v>1.3324792380464245E-2</v>
      </c>
      <c r="BQ10" s="28">
        <f t="shared" si="20"/>
        <v>1.3299018286633491E-2</v>
      </c>
      <c r="BR10" s="28">
        <f t="shared" si="20"/>
        <v>1.3274014195244987E-2</v>
      </c>
      <c r="BS10" s="28">
        <f t="shared" si="20"/>
        <v>1.3249746108354721E-2</v>
      </c>
      <c r="BT10" s="28">
        <f t="shared" si="20"/>
        <v>1.322618200047132E-2</v>
      </c>
      <c r="BU10" s="28">
        <f t="shared" si="20"/>
        <v>1.3203291677557072E-2</v>
      </c>
      <c r="BV10" s="28">
        <f t="shared" si="20"/>
        <v>1.3181046647953831E-2</v>
      </c>
      <c r="BW10" s="28">
        <f t="shared" si="20"/>
        <v>1.3159420004070999E-2</v>
      </c>
      <c r="BX10" s="28">
        <f t="shared" si="20"/>
        <v>1.3138386313809036E-2</v>
      </c>
      <c r="BY10" s="28">
        <f t="shared" si="20"/>
        <v>1.3117921520788611E-2</v>
      </c>
      <c r="BZ10" s="28">
        <f t="shared" si="20"/>
        <v>1.3098002852570678E-2</v>
      </c>
      <c r="CA10" s="28">
        <f t="shared" si="20"/>
        <v>1.3078608736125208E-2</v>
      </c>
      <c r="CB10" s="28">
        <f t="shared" si="20"/>
        <v>1.305971871989331E-2</v>
      </c>
      <c r="CC10" s="28">
        <f t="shared" si="20"/>
        <v>1.3041313401846999E-2</v>
      </c>
      <c r="CD10" s="28">
        <f t="shared" si="20"/>
        <v>1.3023374363017037E-2</v>
      </c>
      <c r="CE10" s="28">
        <f t="shared" si="20"/>
        <v>1.3005884106011001E-2</v>
      </c>
      <c r="CF10" s="28">
        <f t="shared" si="20"/>
        <v>1.2988825998087039E-2</v>
      </c>
      <c r="CG10" s="28">
        <f t="shared" si="20"/>
        <v>1.2972184218395189E-2</v>
      </c>
      <c r="CH10" s="28">
        <f t="shared" si="20"/>
        <v>1.295594370903852E-2</v>
      </c>
      <c r="CI10" s="28">
        <f t="shared" si="20"/>
        <v>1.2940090129627047E-2</v>
      </c>
      <c r="CJ10" s="28">
        <f t="shared" si="20"/>
        <v>1.2924609815046395E-2</v>
      </c>
      <c r="CK10" s="28">
        <f t="shared" si="20"/>
        <v>1.2909489736171453E-2</v>
      </c>
      <c r="CL10" s="28">
        <f t="shared" si="20"/>
        <v>1.2894717463293404E-2</v>
      </c>
      <c r="CM10" s="28">
        <f t="shared" si="20"/>
        <v>1.2880281132040095E-2</v>
      </c>
      <c r="CN10" s="28">
        <f t="shared" si="20"/>
        <v>1.2866169411595685E-2</v>
      </c>
      <c r="CO10" s="28">
        <f t="shared" si="20"/>
        <v>1.2852371475042368E-2</v>
      </c>
      <c r="CP10" s="28">
        <f t="shared" si="20"/>
        <v>1.28388769716552E-2</v>
      </c>
      <c r="CQ10" s="28">
        <f t="shared" si="20"/>
        <v>1.2825676001007924E-2</v>
      </c>
      <c r="CR10" s="28" t="str">
        <f t="shared" si="20"/>
        <v/>
      </c>
      <c r="CS10" s="28" t="str">
        <f t="shared" si="20"/>
        <v/>
      </c>
      <c r="CT10" s="28" t="str">
        <f t="shared" si="20"/>
        <v/>
      </c>
      <c r="CU10" s="28" t="str">
        <f t="shared" si="20"/>
        <v/>
      </c>
      <c r="CV10" s="28" t="str">
        <f t="shared" si="20"/>
        <v/>
      </c>
      <c r="CW10" s="28" t="str">
        <f t="shared" si="20"/>
        <v/>
      </c>
      <c r="CX10" s="28" t="str">
        <f t="shared" si="20"/>
        <v/>
      </c>
      <c r="CY10" s="28" t="str">
        <f t="shared" si="20"/>
        <v/>
      </c>
    </row>
    <row r="11" spans="1:103" x14ac:dyDescent="0.35">
      <c r="A11" s="167"/>
      <c r="B11" s="32">
        <f t="shared" si="6"/>
        <v>46752</v>
      </c>
      <c r="D11" s="28">
        <f t="shared" ref="D11:BO11" si="21">IFERROR(D43^-(1/D$1)-1,"")</f>
        <v>1.7032315211561011E-2</v>
      </c>
      <c r="E11" s="28">
        <f t="shared" si="21"/>
        <v>1.7451304708079318E-2</v>
      </c>
      <c r="F11" s="28">
        <f t="shared" si="21"/>
        <v>1.7870593963428716E-2</v>
      </c>
      <c r="G11" s="28">
        <f t="shared" si="21"/>
        <v>1.8222053713686348E-2</v>
      </c>
      <c r="H11" s="28">
        <f t="shared" si="21"/>
        <v>1.8435664965070986E-2</v>
      </c>
      <c r="I11" s="28">
        <f t="shared" si="21"/>
        <v>1.8399231686490713E-2</v>
      </c>
      <c r="J11" s="28">
        <f t="shared" si="21"/>
        <v>1.8220271230718899E-2</v>
      </c>
      <c r="K11" s="28">
        <f t="shared" si="21"/>
        <v>1.8010350871732417E-2</v>
      </c>
      <c r="L11" s="28">
        <f t="shared" si="21"/>
        <v>1.7893896121983222E-2</v>
      </c>
      <c r="M11" s="28">
        <f t="shared" si="21"/>
        <v>1.7935342391616871E-2</v>
      </c>
      <c r="N11" s="28">
        <f t="shared" si="21"/>
        <v>1.8157350869043354E-2</v>
      </c>
      <c r="O11" s="28">
        <f t="shared" si="21"/>
        <v>1.7882357752161404E-2</v>
      </c>
      <c r="P11" s="28">
        <f t="shared" si="21"/>
        <v>1.7649729281200344E-2</v>
      </c>
      <c r="Q11" s="28">
        <f t="shared" si="21"/>
        <v>1.7450375764634929E-2</v>
      </c>
      <c r="R11" s="28">
        <f t="shared" si="21"/>
        <v>1.7277634306400058E-2</v>
      </c>
      <c r="S11" s="28">
        <f t="shared" si="21"/>
        <v>1.7126509588600181E-2</v>
      </c>
      <c r="T11" s="28">
        <f t="shared" si="21"/>
        <v>1.6900832295112078E-2</v>
      </c>
      <c r="U11" s="28">
        <f t="shared" si="21"/>
        <v>1.6700272293117546E-2</v>
      </c>
      <c r="V11" s="28">
        <f t="shared" si="21"/>
        <v>1.6520857399795918E-2</v>
      </c>
      <c r="W11" s="28">
        <f t="shared" si="21"/>
        <v>1.6359411066084073E-2</v>
      </c>
      <c r="X11" s="28">
        <f t="shared" si="21"/>
        <v>1.6213362668336062E-2</v>
      </c>
      <c r="Y11" s="28">
        <f t="shared" si="21"/>
        <v>1.6050618627331925E-2</v>
      </c>
      <c r="Z11" s="28">
        <f t="shared" si="21"/>
        <v>1.5902049004234531E-2</v>
      </c>
      <c r="AA11" s="28">
        <f t="shared" si="21"/>
        <v>1.5765879267285454E-2</v>
      </c>
      <c r="AB11" s="28">
        <f t="shared" si="21"/>
        <v>1.5640619229475572E-2</v>
      </c>
      <c r="AC11" s="28">
        <f t="shared" si="21"/>
        <v>1.552500828918757E-2</v>
      </c>
      <c r="AD11" s="28">
        <f t="shared" si="21"/>
        <v>1.541797285622093E-2</v>
      </c>
      <c r="AE11" s="28">
        <f t="shared" si="21"/>
        <v>1.5318592912841655E-2</v>
      </c>
      <c r="AF11" s="28">
        <f t="shared" si="21"/>
        <v>1.5226075502042136E-2</v>
      </c>
      <c r="AG11" s="28">
        <f t="shared" si="21"/>
        <v>1.5139733524676124E-2</v>
      </c>
      <c r="AH11" s="28">
        <f t="shared" si="21"/>
        <v>1.5058968645261572E-2</v>
      </c>
      <c r="AI11" s="28">
        <f t="shared" si="21"/>
        <v>1.495148426163273E-2</v>
      </c>
      <c r="AJ11" s="28">
        <f t="shared" si="21"/>
        <v>1.485052445081414E-2</v>
      </c>
      <c r="AK11" s="28">
        <f t="shared" si="21"/>
        <v>1.4755512626396294E-2</v>
      </c>
      <c r="AL11" s="28">
        <f t="shared" si="21"/>
        <v>1.4665938196332995E-2</v>
      </c>
      <c r="AM11" s="28">
        <f t="shared" si="21"/>
        <v>1.4581347383707977E-2</v>
      </c>
      <c r="AN11" s="28">
        <f t="shared" si="21"/>
        <v>1.4501335538134486E-2</v>
      </c>
      <c r="AO11" s="28">
        <f t="shared" si="21"/>
        <v>1.4425540662814651E-2</v>
      </c>
      <c r="AP11" s="28">
        <f t="shared" si="21"/>
        <v>1.4353637938780972E-2</v>
      </c>
      <c r="AQ11" s="28">
        <f t="shared" si="21"/>
        <v>1.4285335071571037E-2</v>
      </c>
      <c r="AR11" s="28">
        <f t="shared" si="21"/>
        <v>1.4220368319752819E-2</v>
      </c>
      <c r="AS11" s="28">
        <f t="shared" si="21"/>
        <v>1.4158499091508236E-2</v>
      </c>
      <c r="AT11" s="28">
        <f t="shared" si="21"/>
        <v>1.4099511016692601E-2</v>
      </c>
      <c r="AU11" s="28">
        <f t="shared" si="21"/>
        <v>1.4043207418634074E-2</v>
      </c>
      <c r="AV11" s="28">
        <f t="shared" si="21"/>
        <v>1.398940912342006E-2</v>
      </c>
      <c r="AW11" s="28">
        <f t="shared" si="21"/>
        <v>1.393795255525232E-2</v>
      </c>
      <c r="AX11" s="28">
        <f t="shared" si="21"/>
        <v>1.3888688075222477E-2</v>
      </c>
      <c r="AY11" s="28">
        <f t="shared" si="21"/>
        <v>1.3841478527964801E-2</v>
      </c>
      <c r="AZ11" s="28">
        <f t="shared" si="21"/>
        <v>1.3796197966462254E-2</v>
      </c>
      <c r="BA11" s="28">
        <f t="shared" si="21"/>
        <v>1.3752730530036006E-2</v>
      </c>
      <c r="BB11" s="28">
        <f t="shared" si="21"/>
        <v>1.3710969454470145E-2</v>
      </c>
      <c r="BC11" s="28">
        <f t="shared" si="21"/>
        <v>1.3670816196469815E-2</v>
      </c>
      <c r="BD11" s="28">
        <f t="shared" si="21"/>
        <v>1.3632179657335985E-2</v>
      </c>
      <c r="BE11" s="28">
        <f t="shared" si="21"/>
        <v>1.3594975492979611E-2</v>
      </c>
      <c r="BF11" s="28">
        <f t="shared" si="21"/>
        <v>1.355912549928151E-2</v>
      </c>
      <c r="BG11" s="28">
        <f t="shared" si="21"/>
        <v>1.3524557063366416E-2</v>
      </c>
      <c r="BH11" s="28">
        <f t="shared" si="21"/>
        <v>1.3491202672692104E-2</v>
      </c>
      <c r="BI11" s="28">
        <f t="shared" si="21"/>
        <v>1.3458999474967204E-2</v>
      </c>
      <c r="BJ11" s="28">
        <f t="shared" si="21"/>
        <v>1.3427888882863837E-2</v>
      </c>
      <c r="BK11" s="28">
        <f t="shared" si="21"/>
        <v>1.3397816218292391E-2</v>
      </c>
      <c r="BL11" s="28">
        <f t="shared" si="21"/>
        <v>1.336873039169828E-2</v>
      </c>
      <c r="BM11" s="28">
        <f t="shared" si="21"/>
        <v>1.3340583612416523E-2</v>
      </c>
      <c r="BN11" s="28">
        <f t="shared" si="21"/>
        <v>1.3313331126639349E-2</v>
      </c>
      <c r="BO11" s="28">
        <f t="shared" si="21"/>
        <v>1.3286930979965472E-2</v>
      </c>
      <c r="BP11" s="28">
        <f t="shared" ref="BP11:CY11" si="22">IFERROR(BP43^-(1/BP$1)-1,"")</f>
        <v>1.3261343801888259E-2</v>
      </c>
      <c r="BQ11" s="28">
        <f t="shared" si="22"/>
        <v>1.3236532609890217E-2</v>
      </c>
      <c r="BR11" s="28">
        <f t="shared" si="22"/>
        <v>1.3212462631095212E-2</v>
      </c>
      <c r="BS11" s="28">
        <f t="shared" si="22"/>
        <v>1.3189101139669424E-2</v>
      </c>
      <c r="BT11" s="28">
        <f t="shared" si="22"/>
        <v>1.3166417308372313E-2</v>
      </c>
      <c r="BU11" s="28">
        <f t="shared" si="22"/>
        <v>1.3144382072841188E-2</v>
      </c>
      <c r="BV11" s="28">
        <f t="shared" si="22"/>
        <v>1.3122968007352132E-2</v>
      </c>
      <c r="BW11" s="28">
        <f t="shared" si="22"/>
        <v>1.3102149210944214E-2</v>
      </c>
      <c r="BX11" s="28">
        <f t="shared" si="22"/>
        <v>1.3081901202907531E-2</v>
      </c>
      <c r="BY11" s="28">
        <f t="shared" si="22"/>
        <v>1.3062200826753134E-2</v>
      </c>
      <c r="BZ11" s="28">
        <f t="shared" si="22"/>
        <v>1.3043026161868365E-2</v>
      </c>
      <c r="CA11" s="28">
        <f t="shared" si="22"/>
        <v>1.3024356442154827E-2</v>
      </c>
      <c r="CB11" s="28">
        <f t="shared" si="22"/>
        <v>1.3006171981007508E-2</v>
      </c>
      <c r="CC11" s="28">
        <f t="shared" si="22"/>
        <v>1.2988454102070834E-2</v>
      </c>
      <c r="CD11" s="28">
        <f t="shared" si="22"/>
        <v>1.2971185075254965E-2</v>
      </c>
      <c r="CE11" s="28">
        <f t="shared" si="22"/>
        <v>1.2954348057557574E-2</v>
      </c>
      <c r="CF11" s="28">
        <f t="shared" si="22"/>
        <v>1.2937927038267238E-2</v>
      </c>
      <c r="CG11" s="28">
        <f t="shared" si="22"/>
        <v>1.2921906788184501E-2</v>
      </c>
      <c r="CH11" s="28">
        <f t="shared" si="22"/>
        <v>1.290627281251E-2</v>
      </c>
      <c r="CI11" s="28">
        <f t="shared" si="22"/>
        <v>1.2891011307105016E-2</v>
      </c>
      <c r="CJ11" s="28">
        <f t="shared" si="22"/>
        <v>1.2876109117838652E-2</v>
      </c>
      <c r="CK11" s="28">
        <f t="shared" si="22"/>
        <v>1.2861553702773421E-2</v>
      </c>
      <c r="CL11" s="28">
        <f t="shared" si="22"/>
        <v>1.2847333096960734E-2</v>
      </c>
      <c r="CM11" s="28">
        <f t="shared" si="22"/>
        <v>1.2833435879637145E-2</v>
      </c>
      <c r="CN11" s="28">
        <f t="shared" si="22"/>
        <v>1.281985114363593E-2</v>
      </c>
      <c r="CO11" s="28">
        <f t="shared" si="22"/>
        <v>1.2806568466835033E-2</v>
      </c>
      <c r="CP11" s="28">
        <f t="shared" si="22"/>
        <v>1.2793577885492402E-2</v>
      </c>
      <c r="CQ11" s="28" t="str">
        <f t="shared" si="22"/>
        <v/>
      </c>
      <c r="CR11" s="28" t="str">
        <f t="shared" si="22"/>
        <v/>
      </c>
      <c r="CS11" s="28" t="str">
        <f t="shared" si="22"/>
        <v/>
      </c>
      <c r="CT11" s="28" t="str">
        <f t="shared" si="22"/>
        <v/>
      </c>
      <c r="CU11" s="28" t="str">
        <f t="shared" si="22"/>
        <v/>
      </c>
      <c r="CV11" s="28" t="str">
        <f t="shared" si="22"/>
        <v/>
      </c>
      <c r="CW11" s="28" t="str">
        <f t="shared" si="22"/>
        <v/>
      </c>
      <c r="CX11" s="28" t="str">
        <f t="shared" si="22"/>
        <v/>
      </c>
      <c r="CY11" s="28" t="str">
        <f t="shared" si="22"/>
        <v/>
      </c>
    </row>
    <row r="12" spans="1:103" x14ac:dyDescent="0.35">
      <c r="A12" s="167"/>
      <c r="B12" s="32">
        <f t="shared" si="6"/>
        <v>47118</v>
      </c>
      <c r="D12" s="28">
        <f t="shared" ref="D12:BO12" si="23">IFERROR(D44^-(1/D$1)-1,"")</f>
        <v>1.7870466816810149E-2</v>
      </c>
      <c r="E12" s="28">
        <f t="shared" si="23"/>
        <v>1.8289992407370059E-2</v>
      </c>
      <c r="F12" s="28">
        <f t="shared" si="23"/>
        <v>1.8618942416831707E-2</v>
      </c>
      <c r="G12" s="28">
        <f t="shared" si="23"/>
        <v>1.8786804863044848E-2</v>
      </c>
      <c r="H12" s="28">
        <f t="shared" si="23"/>
        <v>1.8672835362838036E-2</v>
      </c>
      <c r="I12" s="28">
        <f t="shared" si="23"/>
        <v>1.841839876290785E-2</v>
      </c>
      <c r="J12" s="28">
        <f t="shared" si="23"/>
        <v>1.8150147008979101E-2</v>
      </c>
      <c r="K12" s="28">
        <f t="shared" si="23"/>
        <v>1.800164504349766E-2</v>
      </c>
      <c r="L12" s="28">
        <f t="shared" si="23"/>
        <v>1.8035728225863856E-2</v>
      </c>
      <c r="M12" s="28">
        <f t="shared" si="23"/>
        <v>1.8269922860048915E-2</v>
      </c>
      <c r="N12" s="28">
        <f t="shared" si="23"/>
        <v>1.7959669567826353E-2</v>
      </c>
      <c r="O12" s="28">
        <f t="shared" si="23"/>
        <v>1.7701197369317079E-2</v>
      </c>
      <c r="P12" s="28">
        <f t="shared" si="23"/>
        <v>1.7482541385767991E-2</v>
      </c>
      <c r="Q12" s="28">
        <f t="shared" si="23"/>
        <v>1.7295159363015289E-2</v>
      </c>
      <c r="R12" s="28">
        <f t="shared" si="23"/>
        <v>1.7132789523913727E-2</v>
      </c>
      <c r="S12" s="28">
        <f t="shared" si="23"/>
        <v>1.6892615177251491E-2</v>
      </c>
      <c r="T12" s="28">
        <f t="shared" si="23"/>
        <v>1.668074373305295E-2</v>
      </c>
      <c r="U12" s="28">
        <f t="shared" si="23"/>
        <v>1.6492450619713939E-2</v>
      </c>
      <c r="V12" s="28">
        <f t="shared" si="23"/>
        <v>1.6324007393883511E-2</v>
      </c>
      <c r="W12" s="28">
        <f t="shared" si="23"/>
        <v>1.6172432356186706E-2</v>
      </c>
      <c r="X12" s="28">
        <f t="shared" si="23"/>
        <v>1.6003894814182074E-2</v>
      </c>
      <c r="Y12" s="28">
        <f t="shared" si="23"/>
        <v>1.5850703123621468E-2</v>
      </c>
      <c r="Z12" s="28">
        <f t="shared" si="23"/>
        <v>1.5710852622295102E-2</v>
      </c>
      <c r="AA12" s="28">
        <f t="shared" si="23"/>
        <v>1.5582673242693579E-2</v>
      </c>
      <c r="AB12" s="28">
        <f t="shared" si="23"/>
        <v>1.5464762499990403E-2</v>
      </c>
      <c r="AC12" s="28">
        <f t="shared" si="23"/>
        <v>1.5355933965006896E-2</v>
      </c>
      <c r="AD12" s="28">
        <f t="shared" si="23"/>
        <v>1.5255177202370573E-2</v>
      </c>
      <c r="AE12" s="28">
        <f t="shared" si="23"/>
        <v>1.5161626304012854E-2</v>
      </c>
      <c r="AF12" s="28">
        <f t="shared" si="23"/>
        <v>1.5074534940780149E-2</v>
      </c>
      <c r="AG12" s="28">
        <f t="shared" si="23"/>
        <v>1.4993256409507438E-2</v>
      </c>
      <c r="AH12" s="28">
        <f t="shared" si="23"/>
        <v>1.4884431611346116E-2</v>
      </c>
      <c r="AI12" s="28">
        <f t="shared" si="23"/>
        <v>1.4782418959914168E-2</v>
      </c>
      <c r="AJ12" s="28">
        <f t="shared" si="23"/>
        <v>1.4686598234046944E-2</v>
      </c>
      <c r="AK12" s="28">
        <f t="shared" si="23"/>
        <v>1.4596422286656807E-2</v>
      </c>
      <c r="AL12" s="28">
        <f t="shared" si="23"/>
        <v>1.4511406590730802E-2</v>
      </c>
      <c r="AM12" s="28">
        <f t="shared" si="23"/>
        <v>1.4431120530073782E-2</v>
      </c>
      <c r="AN12" s="28">
        <f t="shared" si="23"/>
        <v>1.4355180104260068E-2</v>
      </c>
      <c r="AO12" s="28">
        <f t="shared" si="23"/>
        <v>1.4283241786944068E-2</v>
      </c>
      <c r="AP12" s="28">
        <f t="shared" si="23"/>
        <v>1.4214997330250334E-2</v>
      </c>
      <c r="AQ12" s="28">
        <f t="shared" si="23"/>
        <v>1.4150169349478103E-2</v>
      </c>
      <c r="AR12" s="28">
        <f t="shared" si="23"/>
        <v>1.4088507554726792E-2</v>
      </c>
      <c r="AS12" s="28">
        <f t="shared" si="23"/>
        <v>1.4029785521501248E-2</v>
      </c>
      <c r="AT12" s="28">
        <f t="shared" si="23"/>
        <v>1.3973797912451902E-2</v>
      </c>
      <c r="AU12" s="28">
        <f t="shared" si="23"/>
        <v>1.392035807839509E-2</v>
      </c>
      <c r="AV12" s="28">
        <f t="shared" si="23"/>
        <v>1.386929597955322E-2</v>
      </c>
      <c r="AW12" s="28">
        <f t="shared" si="23"/>
        <v>1.3820456378229595E-2</v>
      </c>
      <c r="AX12" s="28">
        <f t="shared" si="23"/>
        <v>1.3773697262450924E-2</v>
      </c>
      <c r="AY12" s="28">
        <f t="shared" si="23"/>
        <v>1.3728888466857603E-2</v>
      </c>
      <c r="AZ12" s="28">
        <f t="shared" si="23"/>
        <v>1.3685910462638562E-2</v>
      </c>
      <c r="BA12" s="28">
        <f t="shared" si="23"/>
        <v>1.3644653292814501E-2</v>
      </c>
      <c r="BB12" s="28">
        <f t="shared" si="23"/>
        <v>1.3605015632909057E-2</v>
      </c>
      <c r="BC12" s="28">
        <f t="shared" si="23"/>
        <v>1.3566903960103849E-2</v>
      </c>
      <c r="BD12" s="28">
        <f t="shared" si="23"/>
        <v>1.3530231816542226E-2</v>
      </c>
      <c r="BE12" s="28">
        <f t="shared" si="23"/>
        <v>1.3494919154561691E-2</v>
      </c>
      <c r="BF12" s="28">
        <f t="shared" si="23"/>
        <v>1.3460891753422244E-2</v>
      </c>
      <c r="BG12" s="28">
        <f t="shared" si="23"/>
        <v>1.3428080698582923E-2</v>
      </c>
      <c r="BH12" s="28">
        <f t="shared" si="23"/>
        <v>1.3396421915837342E-2</v>
      </c>
      <c r="BI12" s="28">
        <f t="shared" si="23"/>
        <v>1.3365855753686873E-2</v>
      </c>
      <c r="BJ12" s="28">
        <f t="shared" si="23"/>
        <v>1.3336326608217375E-2</v>
      </c>
      <c r="BK12" s="28">
        <f t="shared" si="23"/>
        <v>1.3307782585521455E-2</v>
      </c>
      <c r="BL12" s="28">
        <f t="shared" si="23"/>
        <v>1.3280175197349697E-2</v>
      </c>
      <c r="BM12" s="28">
        <f t="shared" si="23"/>
        <v>1.3253459086242092E-2</v>
      </c>
      <c r="BN12" s="28">
        <f t="shared" si="23"/>
        <v>1.3227591776854286E-2</v>
      </c>
      <c r="BO12" s="28">
        <f t="shared" si="23"/>
        <v>1.3202533450618503E-2</v>
      </c>
      <c r="BP12" s="28">
        <f t="shared" ref="BP12:CY12" si="24">IFERROR(BP44^-(1/BP$1)-1,"")</f>
        <v>1.317824674121848E-2</v>
      </c>
      <c r="BQ12" s="28">
        <f t="shared" si="24"/>
        <v>1.3154696548673295E-2</v>
      </c>
      <c r="BR12" s="28">
        <f t="shared" si="24"/>
        <v>1.3131849870081869E-2</v>
      </c>
      <c r="BS12" s="28">
        <f t="shared" si="24"/>
        <v>1.3109675645313068E-2</v>
      </c>
      <c r="BT12" s="28">
        <f t="shared" si="24"/>
        <v>1.3088144616122843E-2</v>
      </c>
      <c r="BU12" s="28">
        <f t="shared" si="24"/>
        <v>1.3067229197357477E-2</v>
      </c>
      <c r="BV12" s="28">
        <f t="shared" si="24"/>
        <v>1.3046903359047457E-2</v>
      </c>
      <c r="BW12" s="28">
        <f t="shared" si="24"/>
        <v>1.3027142518333035E-2</v>
      </c>
      <c r="BX12" s="28">
        <f t="shared" si="24"/>
        <v>1.3007923440280456E-2</v>
      </c>
      <c r="BY12" s="28">
        <f t="shared" si="24"/>
        <v>1.2989224146743972E-2</v>
      </c>
      <c r="BZ12" s="28">
        <f t="shared" si="24"/>
        <v>1.2971023832524686E-2</v>
      </c>
      <c r="CA12" s="28">
        <f t="shared" si="24"/>
        <v>1.2953302788151655E-2</v>
      </c>
      <c r="CB12" s="28">
        <f t="shared" si="24"/>
        <v>1.293604232868617E-2</v>
      </c>
      <c r="CC12" s="28">
        <f t="shared" si="24"/>
        <v>1.2919224728002776E-2</v>
      </c>
      <c r="CD12" s="28">
        <f t="shared" si="24"/>
        <v>1.2902833158067839E-2</v>
      </c>
      <c r="CE12" s="28">
        <f t="shared" si="24"/>
        <v>1.2886851632773588E-2</v>
      </c>
      <c r="CF12" s="28">
        <f t="shared" si="24"/>
        <v>1.2871264955935713E-2</v>
      </c>
      <c r="CG12" s="28">
        <f t="shared" si="24"/>
        <v>1.285605867309747E-2</v>
      </c>
      <c r="CH12" s="28">
        <f t="shared" si="24"/>
        <v>1.2841219026820117E-2</v>
      </c>
      <c r="CI12" s="28">
        <f t="shared" si="24"/>
        <v>1.2826732915171224E-2</v>
      </c>
      <c r="CJ12" s="28">
        <f t="shared" si="24"/>
        <v>1.2812587853139767E-2</v>
      </c>
      <c r="CK12" s="28">
        <f t="shared" si="24"/>
        <v>1.2798771936750386E-2</v>
      </c>
      <c r="CL12" s="28">
        <f t="shared" si="24"/>
        <v>1.2785273809650111E-2</v>
      </c>
      <c r="CM12" s="28">
        <f t="shared" si="24"/>
        <v>1.2772082631976378E-2</v>
      </c>
      <c r="CN12" s="28">
        <f t="shared" si="24"/>
        <v>1.2759188051324255E-2</v>
      </c>
      <c r="CO12" s="28">
        <f t="shared" si="24"/>
        <v>1.2746580175650335E-2</v>
      </c>
      <c r="CP12" s="28" t="str">
        <f t="shared" si="24"/>
        <v/>
      </c>
      <c r="CQ12" s="28" t="str">
        <f t="shared" si="24"/>
        <v/>
      </c>
      <c r="CR12" s="28" t="str">
        <f t="shared" si="24"/>
        <v/>
      </c>
      <c r="CS12" s="28" t="str">
        <f t="shared" si="24"/>
        <v/>
      </c>
      <c r="CT12" s="28" t="str">
        <f t="shared" si="24"/>
        <v/>
      </c>
      <c r="CU12" s="28" t="str">
        <f t="shared" si="24"/>
        <v/>
      </c>
      <c r="CV12" s="28" t="str">
        <f t="shared" si="24"/>
        <v/>
      </c>
      <c r="CW12" s="28" t="str">
        <f t="shared" si="24"/>
        <v/>
      </c>
      <c r="CX12" s="28" t="str">
        <f t="shared" si="24"/>
        <v/>
      </c>
      <c r="CY12" s="28" t="str">
        <f t="shared" si="24"/>
        <v/>
      </c>
    </row>
    <row r="13" spans="1:103" x14ac:dyDescent="0.35">
      <c r="A13" s="167"/>
      <c r="B13" s="32">
        <f t="shared" si="6"/>
        <v>47483</v>
      </c>
      <c r="D13" s="28">
        <f t="shared" ref="D13:BO13" si="25">IFERROR(D45^-(1/D$1)-1,"")</f>
        <v>1.8709690909638477E-2</v>
      </c>
      <c r="E13" s="28">
        <f t="shared" si="25"/>
        <v>1.8993386584119865E-2</v>
      </c>
      <c r="F13" s="28">
        <f t="shared" si="25"/>
        <v>1.9092434160344895E-2</v>
      </c>
      <c r="G13" s="28">
        <f t="shared" si="25"/>
        <v>1.887352630680561E-2</v>
      </c>
      <c r="H13" s="28">
        <f t="shared" si="25"/>
        <v>1.8528020542052603E-2</v>
      </c>
      <c r="I13" s="28">
        <f t="shared" si="25"/>
        <v>1.8196767845075179E-2</v>
      </c>
      <c r="J13" s="28">
        <f t="shared" si="25"/>
        <v>1.8020386170166658E-2</v>
      </c>
      <c r="K13" s="28">
        <f t="shared" si="25"/>
        <v>1.805638778851959E-2</v>
      </c>
      <c r="L13" s="28">
        <f t="shared" si="25"/>
        <v>1.8314316540499309E-2</v>
      </c>
      <c r="M13" s="28">
        <f t="shared" si="25"/>
        <v>1.7968590272875451E-2</v>
      </c>
      <c r="N13" s="28">
        <f t="shared" si="25"/>
        <v>1.7685810633620846E-2</v>
      </c>
      <c r="O13" s="28">
        <f t="shared" si="25"/>
        <v>1.7450220940810057E-2</v>
      </c>
      <c r="P13" s="28">
        <f t="shared" si="25"/>
        <v>1.7250918414323024E-2</v>
      </c>
      <c r="Q13" s="28">
        <f t="shared" si="25"/>
        <v>1.7080118750465001E-2</v>
      </c>
      <c r="R13" s="28">
        <f t="shared" si="25"/>
        <v>1.6827458479044433E-2</v>
      </c>
      <c r="S13" s="28">
        <f t="shared" si="25"/>
        <v>1.6606432229143042E-2</v>
      </c>
      <c r="T13" s="28">
        <f t="shared" si="25"/>
        <v>1.6411448966054953E-2</v>
      </c>
      <c r="U13" s="28">
        <f t="shared" si="25"/>
        <v>1.623816190557692E-2</v>
      </c>
      <c r="V13" s="28">
        <f t="shared" si="25"/>
        <v>1.6083140630914983E-2</v>
      </c>
      <c r="W13" s="28">
        <f t="shared" si="25"/>
        <v>1.5910656117972488E-2</v>
      </c>
      <c r="X13" s="28">
        <f t="shared" si="25"/>
        <v>1.5754623931562683E-2</v>
      </c>
      <c r="Y13" s="28">
        <f t="shared" si="25"/>
        <v>1.5612797285324831E-2</v>
      </c>
      <c r="Z13" s="28">
        <f t="shared" si="25"/>
        <v>1.548332068570879E-2</v>
      </c>
      <c r="AA13" s="28">
        <f t="shared" si="25"/>
        <v>1.5364648303261008E-2</v>
      </c>
      <c r="AB13" s="28">
        <f t="shared" si="25"/>
        <v>1.5255481960023021E-2</v>
      </c>
      <c r="AC13" s="28">
        <f t="shared" si="25"/>
        <v>1.5154723445248486E-2</v>
      </c>
      <c r="AD13" s="28">
        <f t="shared" si="25"/>
        <v>1.5061437440263781E-2</v>
      </c>
      <c r="AE13" s="28">
        <f t="shared" si="25"/>
        <v>1.4974822397133547E-2</v>
      </c>
      <c r="AF13" s="28">
        <f t="shared" si="25"/>
        <v>1.4894187449121077E-2</v>
      </c>
      <c r="AG13" s="28">
        <f t="shared" si="25"/>
        <v>1.478504811162562E-2</v>
      </c>
      <c r="AH13" s="28">
        <f t="shared" si="25"/>
        <v>1.4682960646950294E-2</v>
      </c>
      <c r="AI13" s="28">
        <f t="shared" si="25"/>
        <v>1.4587262976089921E-2</v>
      </c>
      <c r="AJ13" s="28">
        <f t="shared" si="25"/>
        <v>1.4497373385681689E-2</v>
      </c>
      <c r="AK13" s="28">
        <f t="shared" si="25"/>
        <v>1.4412778693292827E-2</v>
      </c>
      <c r="AL13" s="28">
        <f t="shared" si="25"/>
        <v>1.4333024444222353E-2</v>
      </c>
      <c r="AM13" s="28">
        <f t="shared" si="25"/>
        <v>1.4257706744288168E-2</v>
      </c>
      <c r="AN13" s="28">
        <f t="shared" si="25"/>
        <v>1.4186465418697836E-2</v>
      </c>
      <c r="AO13" s="28">
        <f t="shared" si="25"/>
        <v>1.4118978252426029E-2</v>
      </c>
      <c r="AP13" s="28">
        <f t="shared" si="25"/>
        <v>1.4054956117747874E-2</v>
      </c>
      <c r="AQ13" s="28">
        <f t="shared" si="25"/>
        <v>1.3994138833495429E-2</v>
      </c>
      <c r="AR13" s="28">
        <f t="shared" si="25"/>
        <v>1.3936291630966879E-2</v>
      </c>
      <c r="AS13" s="28">
        <f t="shared" si="25"/>
        <v>1.3881202125268555E-2</v>
      </c>
      <c r="AT13" s="28">
        <f t="shared" si="25"/>
        <v>1.3828677709717629E-2</v>
      </c>
      <c r="AU13" s="28">
        <f t="shared" si="25"/>
        <v>1.3778543305930757E-2</v>
      </c>
      <c r="AV13" s="28">
        <f t="shared" si="25"/>
        <v>1.3730639414214485E-2</v>
      </c>
      <c r="AW13" s="28">
        <f t="shared" si="25"/>
        <v>1.3684820418508048E-2</v>
      </c>
      <c r="AX13" s="28">
        <f t="shared" si="25"/>
        <v>1.3640953107932896E-2</v>
      </c>
      <c r="AY13" s="28">
        <f t="shared" si="25"/>
        <v>1.3598915383328913E-2</v>
      </c>
      <c r="AZ13" s="28">
        <f t="shared" si="25"/>
        <v>1.3558595122322492E-2</v>
      </c>
      <c r="BA13" s="28">
        <f t="shared" si="25"/>
        <v>1.3519889180717559E-2</v>
      </c>
      <c r="BB13" s="28">
        <f t="shared" si="25"/>
        <v>1.3482702511473876E-2</v>
      </c>
      <c r="BC13" s="28">
        <f t="shared" si="25"/>
        <v>1.344694738543617E-2</v>
      </c>
      <c r="BD13" s="28">
        <f t="shared" si="25"/>
        <v>1.3412542700356189E-2</v>
      </c>
      <c r="BE13" s="28">
        <f t="shared" si="25"/>
        <v>1.3379413366762627E-2</v>
      </c>
      <c r="BF13" s="28">
        <f t="shared" si="25"/>
        <v>1.3347489760877629E-2</v>
      </c>
      <c r="BG13" s="28">
        <f t="shared" si="25"/>
        <v>1.3316707236202818E-2</v>
      </c>
      <c r="BH13" s="28">
        <f t="shared" si="25"/>
        <v>1.328700568655683E-2</v>
      </c>
      <c r="BI13" s="28">
        <f t="shared" si="25"/>
        <v>1.3258329154354209E-2</v>
      </c>
      <c r="BJ13" s="28">
        <f t="shared" si="25"/>
        <v>1.323062547874998E-2</v>
      </c>
      <c r="BK13" s="28">
        <f t="shared" si="25"/>
        <v>1.3203845978998707E-2</v>
      </c>
      <c r="BL13" s="28">
        <f t="shared" si="25"/>
        <v>1.3177945168981964E-2</v>
      </c>
      <c r="BM13" s="28">
        <f t="shared" si="25"/>
        <v>1.3152880499382347E-2</v>
      </c>
      <c r="BN13" s="28">
        <f t="shared" si="25"/>
        <v>1.3128612124431838E-2</v>
      </c>
      <c r="BO13" s="28">
        <f t="shared" si="25"/>
        <v>1.310510269054177E-2</v>
      </c>
      <c r="BP13" s="28">
        <f t="shared" ref="BP13:CY13" si="26">IFERROR(BP45^-(1/BP$1)-1,"")</f>
        <v>1.3082317144459399E-2</v>
      </c>
      <c r="BQ13" s="28">
        <f t="shared" si="26"/>
        <v>1.3060222558877621E-2</v>
      </c>
      <c r="BR13" s="28">
        <f t="shared" si="26"/>
        <v>1.3038787973669308E-2</v>
      </c>
      <c r="BS13" s="28">
        <f t="shared" si="26"/>
        <v>1.3017984251144199E-2</v>
      </c>
      <c r="BT13" s="28">
        <f t="shared" si="26"/>
        <v>1.2997783943897945E-2</v>
      </c>
      <c r="BU13" s="28">
        <f t="shared" si="26"/>
        <v>1.2978161173997194E-2</v>
      </c>
      <c r="BV13" s="28">
        <f t="shared" si="26"/>
        <v>1.2959091522380284E-2</v>
      </c>
      <c r="BW13" s="28">
        <f t="shared" si="26"/>
        <v>1.2940551927481447E-2</v>
      </c>
      <c r="BX13" s="28">
        <f t="shared" si="26"/>
        <v>1.2922520592191455E-2</v>
      </c>
      <c r="BY13" s="28">
        <f t="shared" si="26"/>
        <v>1.2904976898367782E-2</v>
      </c>
      <c r="BZ13" s="28">
        <f t="shared" si="26"/>
        <v>1.2887901328188178E-2</v>
      </c>
      <c r="CA13" s="28">
        <f t="shared" si="26"/>
        <v>1.2871275391715509E-2</v>
      </c>
      <c r="CB13" s="28">
        <f t="shared" si="26"/>
        <v>1.2855081560112724E-2</v>
      </c>
      <c r="CC13" s="28">
        <f t="shared" si="26"/>
        <v>1.2839303203996399E-2</v>
      </c>
      <c r="CD13" s="28">
        <f t="shared" si="26"/>
        <v>1.282392453647474E-2</v>
      </c>
      <c r="CE13" s="28">
        <f t="shared" si="26"/>
        <v>1.2808930560463505E-2</v>
      </c>
      <c r="CF13" s="28">
        <f t="shared" si="26"/>
        <v>1.279430701990103E-2</v>
      </c>
      <c r="CG13" s="28">
        <f t="shared" si="26"/>
        <v>1.2780040354541056E-2</v>
      </c>
      <c r="CH13" s="28">
        <f t="shared" si="26"/>
        <v>1.2766117658011167E-2</v>
      </c>
      <c r="CI13" s="28">
        <f t="shared" si="26"/>
        <v>1.2752526638870165E-2</v>
      </c>
      <c r="CJ13" s="28">
        <f t="shared" si="26"/>
        <v>1.2739255584415465E-2</v>
      </c>
      <c r="CK13" s="28">
        <f t="shared" si="26"/>
        <v>1.2726293327017579E-2</v>
      </c>
      <c r="CL13" s="28">
        <f t="shared" si="26"/>
        <v>1.2713629212778299E-2</v>
      </c>
      <c r="CM13" s="28">
        <f t="shared" si="26"/>
        <v>1.2701253072323837E-2</v>
      </c>
      <c r="CN13" s="28">
        <f t="shared" si="26"/>
        <v>1.2689155193570834E-2</v>
      </c>
      <c r="CO13" s="28" t="str">
        <f t="shared" si="26"/>
        <v/>
      </c>
      <c r="CP13" s="28" t="str">
        <f t="shared" si="26"/>
        <v/>
      </c>
      <c r="CQ13" s="28" t="str">
        <f t="shared" si="26"/>
        <v/>
      </c>
      <c r="CR13" s="28" t="str">
        <f t="shared" si="26"/>
        <v/>
      </c>
      <c r="CS13" s="28" t="str">
        <f t="shared" si="26"/>
        <v/>
      </c>
      <c r="CT13" s="28" t="str">
        <f t="shared" si="26"/>
        <v/>
      </c>
      <c r="CU13" s="28" t="str">
        <f t="shared" si="26"/>
        <v/>
      </c>
      <c r="CV13" s="28" t="str">
        <f t="shared" si="26"/>
        <v/>
      </c>
      <c r="CW13" s="28" t="str">
        <f t="shared" si="26"/>
        <v/>
      </c>
      <c r="CX13" s="28" t="str">
        <f t="shared" si="26"/>
        <v/>
      </c>
      <c r="CY13" s="28" t="str">
        <f t="shared" si="26"/>
        <v/>
      </c>
    </row>
    <row r="14" spans="1:103" x14ac:dyDescent="0.35">
      <c r="A14" s="167"/>
      <c r="B14" s="32">
        <f t="shared" si="6"/>
        <v>47848</v>
      </c>
      <c r="D14" s="28">
        <f t="shared" ref="D14:BO14" si="27">IFERROR(D46^-(1/D$1)-1,"")</f>
        <v>1.9277161263676623E-2</v>
      </c>
      <c r="E14" s="28">
        <f t="shared" si="27"/>
        <v>1.9283859708036921E-2</v>
      </c>
      <c r="F14" s="28">
        <f t="shared" si="27"/>
        <v>1.8928143960997623E-2</v>
      </c>
      <c r="G14" s="28">
        <f t="shared" si="27"/>
        <v>1.8482608012563961E-2</v>
      </c>
      <c r="H14" s="28">
        <f t="shared" si="27"/>
        <v>1.8094214227301286E-2</v>
      </c>
      <c r="I14" s="28">
        <f t="shared" si="27"/>
        <v>1.7905547401306343E-2</v>
      </c>
      <c r="J14" s="28">
        <f t="shared" si="27"/>
        <v>1.7963092978811268E-2</v>
      </c>
      <c r="K14" s="28">
        <f t="shared" si="27"/>
        <v>1.8264905535023912E-2</v>
      </c>
      <c r="L14" s="28">
        <f t="shared" si="27"/>
        <v>1.7886279045284947E-2</v>
      </c>
      <c r="M14" s="28">
        <f t="shared" si="27"/>
        <v>1.7583479222333942E-2</v>
      </c>
      <c r="N14" s="28">
        <f t="shared" si="27"/>
        <v>1.7335800912976707E-2</v>
      </c>
      <c r="O14" s="28">
        <f t="shared" si="27"/>
        <v>1.7129448373153666E-2</v>
      </c>
      <c r="P14" s="28">
        <f t="shared" si="27"/>
        <v>1.6954875070337883E-2</v>
      </c>
      <c r="Q14" s="28">
        <f t="shared" si="27"/>
        <v>1.6693146458070185E-2</v>
      </c>
      <c r="R14" s="28">
        <f t="shared" si="27"/>
        <v>1.6466369481313636E-2</v>
      </c>
      <c r="S14" s="28">
        <f t="shared" si="27"/>
        <v>1.6267981121233399E-2</v>
      </c>
      <c r="T14" s="28">
        <f t="shared" si="27"/>
        <v>1.6092964723781966E-2</v>
      </c>
      <c r="U14" s="28">
        <f t="shared" si="27"/>
        <v>1.5937419895940552E-2</v>
      </c>
      <c r="V14" s="28">
        <f t="shared" si="27"/>
        <v>1.5763551721375224E-2</v>
      </c>
      <c r="W14" s="28">
        <f t="shared" si="27"/>
        <v>1.5607095805714177E-2</v>
      </c>
      <c r="X14" s="28">
        <f t="shared" si="27"/>
        <v>1.5465561218762636E-2</v>
      </c>
      <c r="Y14" s="28">
        <f t="shared" si="27"/>
        <v>1.5336910528558123E-2</v>
      </c>
      <c r="Z14" s="28">
        <f t="shared" si="27"/>
        <v>1.5219461089548414E-2</v>
      </c>
      <c r="AA14" s="28">
        <f t="shared" si="27"/>
        <v>1.5111811038754253E-2</v>
      </c>
      <c r="AB14" s="28">
        <f t="shared" si="27"/>
        <v>1.5012783073608871E-2</v>
      </c>
      <c r="AC14" s="28">
        <f t="shared" si="27"/>
        <v>1.4921381218717444E-2</v>
      </c>
      <c r="AD14" s="28">
        <f t="shared" si="27"/>
        <v>1.4836757210400009E-2</v>
      </c>
      <c r="AE14" s="28">
        <f t="shared" si="27"/>
        <v>1.4758184092062532E-2</v>
      </c>
      <c r="AF14" s="28">
        <f t="shared" si="27"/>
        <v>1.4649985614096694E-2</v>
      </c>
      <c r="AG14" s="28">
        <f t="shared" si="27"/>
        <v>1.454901077664239E-2</v>
      </c>
      <c r="AH14" s="28">
        <f t="shared" si="27"/>
        <v>1.445455954201158E-2</v>
      </c>
      <c r="AI14" s="28">
        <f t="shared" si="27"/>
        <v>1.4366019495486437E-2</v>
      </c>
      <c r="AJ14" s="28">
        <f t="shared" si="27"/>
        <v>1.4282852551718683E-2</v>
      </c>
      <c r="AK14" s="28">
        <f t="shared" si="27"/>
        <v>1.4204584010045762E-2</v>
      </c>
      <c r="AL14" s="28">
        <f t="shared" si="27"/>
        <v>1.4130793488348781E-2</v>
      </c>
      <c r="AM14" s="28">
        <f t="shared" si="27"/>
        <v>1.4061107369752968E-2</v>
      </c>
      <c r="AN14" s="28">
        <f t="shared" si="27"/>
        <v>1.3995192475613871E-2</v>
      </c>
      <c r="AO14" s="28">
        <f t="shared" si="27"/>
        <v>1.3932750738643751E-2</v>
      </c>
      <c r="AP14" s="28">
        <f t="shared" si="27"/>
        <v>1.3873514696466582E-2</v>
      </c>
      <c r="AQ14" s="28">
        <f t="shared" si="27"/>
        <v>1.3817243661867096E-2</v>
      </c>
      <c r="AR14" s="28">
        <f t="shared" si="27"/>
        <v>1.3763720454084361E-2</v>
      </c>
      <c r="AS14" s="28">
        <f t="shared" si="27"/>
        <v>1.3712748597543234E-2</v>
      </c>
      <c r="AT14" s="28">
        <f t="shared" si="27"/>
        <v>1.3664149911853052E-2</v>
      </c>
      <c r="AU14" s="28">
        <f t="shared" si="27"/>
        <v>1.3617762430766733E-2</v>
      </c>
      <c r="AV14" s="28">
        <f t="shared" si="27"/>
        <v>1.3573438598877052E-2</v>
      </c>
      <c r="AW14" s="28">
        <f t="shared" si="27"/>
        <v>1.3531043703749246E-2</v>
      </c>
      <c r="AX14" s="28">
        <f t="shared" si="27"/>
        <v>1.3490454508389815E-2</v>
      </c>
      <c r="AY14" s="28">
        <f t="shared" si="27"/>
        <v>1.3451558054810686E-2</v>
      </c>
      <c r="AZ14" s="28">
        <f t="shared" si="27"/>
        <v>1.3414250614225631E-2</v>
      </c>
      <c r="BA14" s="28">
        <f t="shared" si="27"/>
        <v>1.3378436763332502E-2</v>
      </c>
      <c r="BB14" s="28">
        <f t="shared" si="27"/>
        <v>1.3344028569357791E-2</v>
      </c>
      <c r="BC14" s="28">
        <f t="shared" si="27"/>
        <v>1.3310944869215913E-2</v>
      </c>
      <c r="BD14" s="28">
        <f t="shared" si="27"/>
        <v>1.3279110630337598E-2</v>
      </c>
      <c r="BE14" s="28">
        <f t="shared" si="27"/>
        <v>1.3248456382574991E-2</v>
      </c>
      <c r="BF14" s="28">
        <f t="shared" si="27"/>
        <v>1.3218917712128908E-2</v>
      </c>
      <c r="BG14" s="28">
        <f t="shared" si="27"/>
        <v>1.3190434809741358E-2</v>
      </c>
      <c r="BH14" s="28">
        <f t="shared" si="27"/>
        <v>1.3162952066480216E-2</v>
      </c>
      <c r="BI14" s="28">
        <f t="shared" si="27"/>
        <v>1.3136417711374193E-2</v>
      </c>
      <c r="BJ14" s="28">
        <f t="shared" si="27"/>
        <v>1.3110783485921873E-2</v>
      </c>
      <c r="BK14" s="28">
        <f t="shared" si="27"/>
        <v>1.3086004351175351E-2</v>
      </c>
      <c r="BL14" s="28">
        <f t="shared" si="27"/>
        <v>1.3062038223655703E-2</v>
      </c>
      <c r="BM14" s="28">
        <f t="shared" si="27"/>
        <v>1.3038845736841553E-2</v>
      </c>
      <c r="BN14" s="28">
        <f t="shared" si="27"/>
        <v>1.3016390025390123E-2</v>
      </c>
      <c r="BO14" s="28">
        <f t="shared" si="27"/>
        <v>1.2994636529600534E-2</v>
      </c>
      <c r="BP14" s="28">
        <f t="shared" ref="BP14:CY14" si="28">IFERROR(BP46^-(1/BP$1)-1,"")</f>
        <v>1.2973552817938216E-2</v>
      </c>
      <c r="BQ14" s="28">
        <f t="shared" si="28"/>
        <v>1.2953108425705295E-2</v>
      </c>
      <c r="BR14" s="28">
        <f t="shared" si="28"/>
        <v>1.2933274708165854E-2</v>
      </c>
      <c r="BS14" s="28">
        <f t="shared" si="28"/>
        <v>1.2914024706641047E-2</v>
      </c>
      <c r="BT14" s="28">
        <f t="shared" si="28"/>
        <v>1.289533302625423E-2</v>
      </c>
      <c r="BU14" s="28">
        <f t="shared" si="28"/>
        <v>1.2877175724161027E-2</v>
      </c>
      <c r="BV14" s="28">
        <f t="shared" si="28"/>
        <v>1.2859530207232739E-2</v>
      </c>
      <c r="BW14" s="28">
        <f t="shared" si="28"/>
        <v>1.2842375138268247E-2</v>
      </c>
      <c r="BX14" s="28">
        <f t="shared" si="28"/>
        <v>1.2825690349921537E-2</v>
      </c>
      <c r="BY14" s="28">
        <f t="shared" si="28"/>
        <v>1.2809456765610294E-2</v>
      </c>
      <c r="BZ14" s="28">
        <f t="shared" si="28"/>
        <v>1.2793656326758107E-2</v>
      </c>
      <c r="CA14" s="28">
        <f t="shared" si="28"/>
        <v>1.2778271925779849E-2</v>
      </c>
      <c r="CB14" s="28">
        <f t="shared" si="28"/>
        <v>1.2763287344296215E-2</v>
      </c>
      <c r="CC14" s="28">
        <f t="shared" si="28"/>
        <v>1.2748687196101116E-2</v>
      </c>
      <c r="CD14" s="28">
        <f t="shared" si="28"/>
        <v>1.2734456874463618E-2</v>
      </c>
      <c r="CE14" s="28">
        <f t="shared" si="28"/>
        <v>1.2720582503384037E-2</v>
      </c>
      <c r="CF14" s="28">
        <f t="shared" si="28"/>
        <v>1.2707050892464045E-2</v>
      </c>
      <c r="CG14" s="28">
        <f t="shared" si="28"/>
        <v>1.2693849495078124E-2</v>
      </c>
      <c r="CH14" s="28">
        <f t="shared" si="28"/>
        <v>1.2680966369573499E-2</v>
      </c>
      <c r="CI14" s="28">
        <f t="shared" si="28"/>
        <v>1.266839014324006E-2</v>
      </c>
      <c r="CJ14" s="28">
        <f t="shared" si="28"/>
        <v>1.2656109978826047E-2</v>
      </c>
      <c r="CK14" s="28">
        <f t="shared" si="28"/>
        <v>1.2644115543392731E-2</v>
      </c>
      <c r="CL14" s="28">
        <f t="shared" si="28"/>
        <v>1.2632396979314064E-2</v>
      </c>
      <c r="CM14" s="28">
        <f t="shared" si="28"/>
        <v>1.2620944877259399E-2</v>
      </c>
      <c r="CN14" s="28" t="str">
        <f t="shared" si="28"/>
        <v/>
      </c>
      <c r="CO14" s="28" t="str">
        <f t="shared" si="28"/>
        <v/>
      </c>
      <c r="CP14" s="28" t="str">
        <f t="shared" si="28"/>
        <v/>
      </c>
      <c r="CQ14" s="28" t="str">
        <f t="shared" si="28"/>
        <v/>
      </c>
      <c r="CR14" s="28" t="str">
        <f t="shared" si="28"/>
        <v/>
      </c>
      <c r="CS14" s="28" t="str">
        <f t="shared" si="28"/>
        <v/>
      </c>
      <c r="CT14" s="28" t="str">
        <f t="shared" si="28"/>
        <v/>
      </c>
      <c r="CU14" s="28" t="str">
        <f t="shared" si="28"/>
        <v/>
      </c>
      <c r="CV14" s="28" t="str">
        <f t="shared" si="28"/>
        <v/>
      </c>
      <c r="CW14" s="28" t="str">
        <f t="shared" si="28"/>
        <v/>
      </c>
      <c r="CX14" s="28" t="str">
        <f t="shared" si="28"/>
        <v/>
      </c>
      <c r="CY14" s="28" t="str">
        <f t="shared" si="28"/>
        <v/>
      </c>
    </row>
    <row r="15" spans="1:103" x14ac:dyDescent="0.35">
      <c r="A15" s="167"/>
      <c r="B15" s="32">
        <f t="shared" si="6"/>
        <v>48213</v>
      </c>
      <c r="D15" s="28">
        <f t="shared" ref="D15:BO15" si="29">IFERROR(D47^-(1/D$1)-1,"")</f>
        <v>1.9290558196417784E-2</v>
      </c>
      <c r="E15" s="28">
        <f t="shared" si="29"/>
        <v>1.8753680128195116E-2</v>
      </c>
      <c r="F15" s="28">
        <f t="shared" si="29"/>
        <v>1.8217894591616046E-2</v>
      </c>
      <c r="G15" s="28">
        <f t="shared" si="29"/>
        <v>1.7798692045809306E-2</v>
      </c>
      <c r="H15" s="28">
        <f t="shared" si="29"/>
        <v>1.7631446197627243E-2</v>
      </c>
      <c r="I15" s="28">
        <f t="shared" si="29"/>
        <v>1.7744246362904281E-2</v>
      </c>
      <c r="J15" s="28">
        <f t="shared" si="29"/>
        <v>1.8120379660974795E-2</v>
      </c>
      <c r="K15" s="28">
        <f t="shared" si="29"/>
        <v>1.7712552271864412E-2</v>
      </c>
      <c r="L15" s="28">
        <f t="shared" si="29"/>
        <v>1.7395466137104076E-2</v>
      </c>
      <c r="M15" s="28">
        <f t="shared" si="29"/>
        <v>1.7141868362257284E-2</v>
      </c>
      <c r="N15" s="28">
        <f t="shared" si="29"/>
        <v>1.6934426291814297E-2</v>
      </c>
      <c r="O15" s="28">
        <f t="shared" si="29"/>
        <v>1.6761590217985844E-2</v>
      </c>
      <c r="P15" s="28">
        <f t="shared" si="29"/>
        <v>1.6494647637333104E-2</v>
      </c>
      <c r="Q15" s="28">
        <f t="shared" si="29"/>
        <v>1.6265895492603821E-2</v>
      </c>
      <c r="R15" s="28">
        <f t="shared" si="29"/>
        <v>1.6067685274580912E-2</v>
      </c>
      <c r="S15" s="28">
        <f t="shared" si="29"/>
        <v>1.5894283046099744E-2</v>
      </c>
      <c r="T15" s="28">
        <f t="shared" si="29"/>
        <v>1.5741305655329718E-2</v>
      </c>
      <c r="U15" s="28">
        <f t="shared" si="29"/>
        <v>1.5568706712146829E-2</v>
      </c>
      <c r="V15" s="28">
        <f t="shared" si="29"/>
        <v>1.5414300939278869E-2</v>
      </c>
      <c r="W15" s="28">
        <f t="shared" si="29"/>
        <v>1.5275355815486114E-2</v>
      </c>
      <c r="X15" s="28">
        <f t="shared" si="29"/>
        <v>1.51496599435057E-2</v>
      </c>
      <c r="Y15" s="28">
        <f t="shared" si="29"/>
        <v>1.5035404473019209E-2</v>
      </c>
      <c r="Z15" s="28">
        <f t="shared" si="29"/>
        <v>1.4931095491660606E-2</v>
      </c>
      <c r="AA15" s="28">
        <f t="shared" si="29"/>
        <v>1.4835488341958136E-2</v>
      </c>
      <c r="AB15" s="28">
        <f t="shared" si="29"/>
        <v>1.4747537718574844E-2</v>
      </c>
      <c r="AC15" s="28">
        <f t="shared" si="29"/>
        <v>1.4666359293069808E-2</v>
      </c>
      <c r="AD15" s="28">
        <f t="shared" si="29"/>
        <v>1.4591199874687044E-2</v>
      </c>
      <c r="AE15" s="28">
        <f t="shared" si="29"/>
        <v>1.4485118409587994E-2</v>
      </c>
      <c r="AF15" s="28">
        <f t="shared" si="29"/>
        <v>1.4386362878049397E-2</v>
      </c>
      <c r="AG15" s="28">
        <f t="shared" si="29"/>
        <v>1.4294199722058698E-2</v>
      </c>
      <c r="AH15" s="28">
        <f t="shared" si="29"/>
        <v>1.4207990156808847E-2</v>
      </c>
      <c r="AI15" s="28">
        <f t="shared" si="29"/>
        <v>1.4127175344121223E-2</v>
      </c>
      <c r="AJ15" s="28">
        <f t="shared" si="29"/>
        <v>1.4051264264833607E-2</v>
      </c>
      <c r="AK15" s="28">
        <f t="shared" si="29"/>
        <v>1.3979823733835328E-2</v>
      </c>
      <c r="AL15" s="28">
        <f t="shared" si="29"/>
        <v>1.3912470128744303E-2</v>
      </c>
      <c r="AM15" s="28">
        <f t="shared" si="29"/>
        <v>1.3848862498645031E-2</v>
      </c>
      <c r="AN15" s="28">
        <f t="shared" si="29"/>
        <v>1.3788696791521948E-2</v>
      </c>
      <c r="AO15" s="28">
        <f t="shared" si="29"/>
        <v>1.3731700994098706E-2</v>
      </c>
      <c r="AP15" s="28">
        <f t="shared" si="29"/>
        <v>1.3677631020147629E-2</v>
      </c>
      <c r="AQ15" s="28">
        <f t="shared" si="29"/>
        <v>1.3626267216164889E-2</v>
      </c>
      <c r="AR15" s="28">
        <f t="shared" si="29"/>
        <v>1.3577411378899784E-2</v>
      </c>
      <c r="AS15" s="28">
        <f t="shared" si="29"/>
        <v>1.3530884199352222E-2</v>
      </c>
      <c r="AT15" s="28">
        <f t="shared" si="29"/>
        <v>1.3486523063751532E-2</v>
      </c>
      <c r="AU15" s="28">
        <f t="shared" si="29"/>
        <v>1.3444180154666308E-2</v>
      </c>
      <c r="AV15" s="28">
        <f t="shared" si="29"/>
        <v>1.3403720805525321E-2</v>
      </c>
      <c r="AW15" s="28">
        <f t="shared" si="29"/>
        <v>1.3365022069950161E-2</v>
      </c>
      <c r="AX15" s="28">
        <f t="shared" si="29"/>
        <v>1.3327971473876543E-2</v>
      </c>
      <c r="AY15" s="28">
        <f t="shared" si="29"/>
        <v>1.3292465923792518E-2</v>
      </c>
      <c r="AZ15" s="28">
        <f t="shared" si="29"/>
        <v>1.3258410748767213E-2</v>
      </c>
      <c r="BA15" s="28">
        <f t="shared" si="29"/>
        <v>1.322571885752799E-2</v>
      </c>
      <c r="BB15" s="28">
        <f t="shared" si="29"/>
        <v>1.3194309994780218E-2</v>
      </c>
      <c r="BC15" s="28">
        <f t="shared" si="29"/>
        <v>1.3164110083403457E-2</v>
      </c>
      <c r="BD15" s="28">
        <f t="shared" si="29"/>
        <v>1.3135050641170709E-2</v>
      </c>
      <c r="BE15" s="28">
        <f t="shared" si="29"/>
        <v>1.3107068262323107E-2</v>
      </c>
      <c r="BF15" s="28">
        <f t="shared" si="29"/>
        <v>1.3080104155741346E-2</v>
      </c>
      <c r="BG15" s="28">
        <f t="shared" si="29"/>
        <v>1.3054103732634825E-2</v>
      </c>
      <c r="BH15" s="28">
        <f t="shared" si="29"/>
        <v>1.3029016237659841E-2</v>
      </c>
      <c r="BI15" s="28">
        <f t="shared" si="29"/>
        <v>1.3004794418225663E-2</v>
      </c>
      <c r="BJ15" s="28">
        <f t="shared" si="29"/>
        <v>1.2981394227451482E-2</v>
      </c>
      <c r="BK15" s="28">
        <f t="shared" si="29"/>
        <v>1.2958774556849351E-2</v>
      </c>
      <c r="BL15" s="28">
        <f t="shared" si="29"/>
        <v>1.2936896995315195E-2</v>
      </c>
      <c r="BM15" s="28">
        <f t="shared" si="29"/>
        <v>1.2915725611460038E-2</v>
      </c>
      <c r="BN15" s="28">
        <f t="shared" si="29"/>
        <v>1.2895226756683087E-2</v>
      </c>
      <c r="BO15" s="28">
        <f t="shared" si="29"/>
        <v>1.2875368886719807E-2</v>
      </c>
      <c r="BP15" s="28">
        <f t="shared" ref="BP15:CY15" si="30">IFERROR(BP47^-(1/BP$1)-1,"")</f>
        <v>1.2856122399670822E-2</v>
      </c>
      <c r="BQ15" s="28">
        <f t="shared" si="30"/>
        <v>1.2837459488764802E-2</v>
      </c>
      <c r="BR15" s="28">
        <f t="shared" si="30"/>
        <v>1.2819354008315686E-2</v>
      </c>
      <c r="BS15" s="28">
        <f t="shared" si="30"/>
        <v>1.280178135151222E-2</v>
      </c>
      <c r="BT15" s="28">
        <f t="shared" si="30"/>
        <v>1.278471833884165E-2</v>
      </c>
      <c r="BU15" s="28">
        <f t="shared" si="30"/>
        <v>1.2768143116082209E-2</v>
      </c>
      <c r="BV15" s="28">
        <f t="shared" si="30"/>
        <v>1.2752035060921818E-2</v>
      </c>
      <c r="BW15" s="28">
        <f t="shared" si="30"/>
        <v>1.2736374697360109E-2</v>
      </c>
      <c r="BX15" s="28">
        <f t="shared" si="30"/>
        <v>1.2721143617153263E-2</v>
      </c>
      <c r="BY15" s="28">
        <f t="shared" si="30"/>
        <v>1.27063244076282E-2</v>
      </c>
      <c r="BZ15" s="28">
        <f t="shared" si="30"/>
        <v>1.2691900585277471E-2</v>
      </c>
      <c r="CA15" s="28">
        <f t="shared" si="30"/>
        <v>1.2677856534597298E-2</v>
      </c>
      <c r="CB15" s="28">
        <f t="shared" si="30"/>
        <v>1.2664177451695124E-2</v>
      </c>
      <c r="CC15" s="28">
        <f t="shared" si="30"/>
        <v>1.2650849292237254E-2</v>
      </c>
      <c r="CD15" s="28">
        <f t="shared" si="30"/>
        <v>1.2637858723350659E-2</v>
      </c>
      <c r="CE15" s="28">
        <f t="shared" si="30"/>
        <v>1.2625193079135899E-2</v>
      </c>
      <c r="CF15" s="28">
        <f t="shared" si="30"/>
        <v>1.2612840319474516E-2</v>
      </c>
      <c r="CG15" s="28">
        <f t="shared" si="30"/>
        <v>1.2600788991854461E-2</v>
      </c>
      <c r="CH15" s="28">
        <f t="shared" si="30"/>
        <v>1.2589028195953977E-2</v>
      </c>
      <c r="CI15" s="28">
        <f t="shared" si="30"/>
        <v>1.2577547550758794E-2</v>
      </c>
      <c r="CJ15" s="28">
        <f t="shared" si="30"/>
        <v>1.2566337164000574E-2</v>
      </c>
      <c r="CK15" s="28">
        <f t="shared" si="30"/>
        <v>1.2555387603726542E-2</v>
      </c>
      <c r="CL15" s="28">
        <f t="shared" si="30"/>
        <v>1.2544689871835546E-2</v>
      </c>
      <c r="CM15" s="28" t="str">
        <f t="shared" si="30"/>
        <v/>
      </c>
      <c r="CN15" s="28" t="str">
        <f t="shared" si="30"/>
        <v/>
      </c>
      <c r="CO15" s="28" t="str">
        <f t="shared" si="30"/>
        <v/>
      </c>
      <c r="CP15" s="28" t="str">
        <f t="shared" si="30"/>
        <v/>
      </c>
      <c r="CQ15" s="28" t="str">
        <f t="shared" si="30"/>
        <v/>
      </c>
      <c r="CR15" s="28" t="str">
        <f t="shared" si="30"/>
        <v/>
      </c>
      <c r="CS15" s="28" t="str">
        <f t="shared" si="30"/>
        <v/>
      </c>
      <c r="CT15" s="28" t="str">
        <f t="shared" si="30"/>
        <v/>
      </c>
      <c r="CU15" s="28" t="str">
        <f t="shared" si="30"/>
        <v/>
      </c>
      <c r="CV15" s="28" t="str">
        <f t="shared" si="30"/>
        <v/>
      </c>
      <c r="CW15" s="28" t="str">
        <f t="shared" si="30"/>
        <v/>
      </c>
      <c r="CX15" s="28" t="str">
        <f t="shared" si="30"/>
        <v/>
      </c>
      <c r="CY15" s="28" t="str">
        <f t="shared" si="30"/>
        <v/>
      </c>
    </row>
    <row r="16" spans="1:103" x14ac:dyDescent="0.35">
      <c r="A16" s="167"/>
      <c r="B16" s="32">
        <f t="shared" si="6"/>
        <v>48579</v>
      </c>
      <c r="D16" s="28">
        <f t="shared" ref="D16:BO16" si="31">IFERROR(D48^-(1/D$1)-1,"")</f>
        <v>1.8217084842990561E-2</v>
      </c>
      <c r="E16" s="28">
        <f t="shared" si="31"/>
        <v>1.7681986175273723E-2</v>
      </c>
      <c r="F16" s="28">
        <f t="shared" si="31"/>
        <v>1.7301888718603164E-2</v>
      </c>
      <c r="G16" s="28">
        <f t="shared" si="31"/>
        <v>1.7217090331848706E-2</v>
      </c>
      <c r="H16" s="28">
        <f t="shared" si="31"/>
        <v>1.7435265609513362E-2</v>
      </c>
      <c r="I16" s="28">
        <f t="shared" si="31"/>
        <v>1.7925480555347262E-2</v>
      </c>
      <c r="J16" s="28">
        <f t="shared" si="31"/>
        <v>1.7487322368984648E-2</v>
      </c>
      <c r="K16" s="28">
        <f t="shared" si="31"/>
        <v>1.7158827503595875E-2</v>
      </c>
      <c r="L16" s="28">
        <f t="shared" si="31"/>
        <v>1.690340482040753E-2</v>
      </c>
      <c r="M16" s="28">
        <f t="shared" si="31"/>
        <v>1.6699112855557363E-2</v>
      </c>
      <c r="N16" s="28">
        <f t="shared" si="31"/>
        <v>1.6531995411398936E-2</v>
      </c>
      <c r="O16" s="28">
        <f t="shared" si="31"/>
        <v>1.6262001559227413E-2</v>
      </c>
      <c r="P16" s="28">
        <f t="shared" si="31"/>
        <v>1.6033601234614947E-2</v>
      </c>
      <c r="Q16" s="28">
        <f t="shared" si="31"/>
        <v>1.5837870384281416E-2</v>
      </c>
      <c r="R16" s="28">
        <f t="shared" si="31"/>
        <v>1.566826748088701E-2</v>
      </c>
      <c r="S16" s="28">
        <f t="shared" si="31"/>
        <v>1.551988816909633E-2</v>
      </c>
      <c r="T16" s="28">
        <f t="shared" si="31"/>
        <v>1.5350197976168767E-2</v>
      </c>
      <c r="U16" s="28">
        <f t="shared" si="31"/>
        <v>1.519938605321447E-2</v>
      </c>
      <c r="V16" s="28">
        <f t="shared" si="31"/>
        <v>1.5064468057202518E-2</v>
      </c>
      <c r="W16" s="28">
        <f t="shared" si="31"/>
        <v>1.4943057191296072E-2</v>
      </c>
      <c r="X16" s="28">
        <f t="shared" si="31"/>
        <v>1.4833221778193462E-2</v>
      </c>
      <c r="Y16" s="28">
        <f t="shared" si="31"/>
        <v>1.4733381717151994E-2</v>
      </c>
      <c r="Z16" s="28">
        <f t="shared" si="31"/>
        <v>1.4642231978874598E-2</v>
      </c>
      <c r="AA16" s="28">
        <f t="shared" si="31"/>
        <v>1.455868524475501E-2</v>
      </c>
      <c r="AB16" s="28">
        <f t="shared" si="31"/>
        <v>1.4481828325201285E-2</v>
      </c>
      <c r="AC16" s="28">
        <f t="shared" si="31"/>
        <v>1.4410888644044828E-2</v>
      </c>
      <c r="AD16" s="28">
        <f t="shared" si="31"/>
        <v>1.4307574897820308E-2</v>
      </c>
      <c r="AE16" s="28">
        <f t="shared" si="31"/>
        <v>1.4211650126492392E-2</v>
      </c>
      <c r="AF16" s="28">
        <f t="shared" si="31"/>
        <v>1.4122349011534752E-2</v>
      </c>
      <c r="AG16" s="28">
        <f t="shared" si="31"/>
        <v>1.4039008398377684E-2</v>
      </c>
      <c r="AH16" s="28">
        <f t="shared" si="31"/>
        <v>1.396105079937171E-2</v>
      </c>
      <c r="AI16" s="28">
        <f t="shared" si="31"/>
        <v>1.3887970993399223E-2</v>
      </c>
      <c r="AJ16" s="28">
        <f t="shared" si="31"/>
        <v>1.3819325064550636E-2</v>
      </c>
      <c r="AK16" s="28">
        <f t="shared" si="31"/>
        <v>1.3754721377186918E-2</v>
      </c>
      <c r="AL16" s="28">
        <f t="shared" si="31"/>
        <v>1.3693813099709073E-2</v>
      </c>
      <c r="AM16" s="28">
        <f t="shared" si="31"/>
        <v>1.3636291975601456E-2</v>
      </c>
      <c r="AN16" s="28">
        <f t="shared" si="31"/>
        <v>1.3581883105553416E-2</v>
      </c>
      <c r="AO16" s="28">
        <f t="shared" si="31"/>
        <v>1.3530340554226639E-2</v>
      </c>
      <c r="AP16" s="28">
        <f t="shared" si="31"/>
        <v>1.3481443633526657E-2</v>
      </c>
      <c r="AQ16" s="28">
        <f t="shared" si="31"/>
        <v>1.3434993743878909E-2</v>
      </c>
      <c r="AR16" s="28">
        <f t="shared" si="31"/>
        <v>1.3390811678159809E-2</v>
      </c>
      <c r="AS16" s="28">
        <f t="shared" si="31"/>
        <v>1.3348735311110138E-2</v>
      </c>
      <c r="AT16" s="28">
        <f t="shared" si="31"/>
        <v>1.3308617611420104E-2</v>
      </c>
      <c r="AU16" s="28">
        <f t="shared" si="31"/>
        <v>1.3270324925116483E-2</v>
      </c>
      <c r="AV16" s="28">
        <f t="shared" si="31"/>
        <v>1.3233735488011655E-2</v>
      </c>
      <c r="AW16" s="28">
        <f t="shared" si="31"/>
        <v>1.3198738132332632E-2</v>
      </c>
      <c r="AX16" s="28">
        <f t="shared" si="31"/>
        <v>1.3165231158585478E-2</v>
      </c>
      <c r="AY16" s="28">
        <f t="shared" si="31"/>
        <v>1.3133121348543053E-2</v>
      </c>
      <c r="AZ16" s="28">
        <f t="shared" si="31"/>
        <v>1.3102323099178026E-2</v>
      </c>
      <c r="BA16" s="28">
        <f t="shared" si="31"/>
        <v>1.3072757660598899E-2</v>
      </c>
      <c r="BB16" s="28">
        <f t="shared" si="31"/>
        <v>1.3044352463704501E-2</v>
      </c>
      <c r="BC16" s="28">
        <f t="shared" si="31"/>
        <v>1.3017040525467038E-2</v>
      </c>
      <c r="BD16" s="28">
        <f t="shared" si="31"/>
        <v>1.29907599215906E-2</v>
      </c>
      <c r="BE16" s="28">
        <f t="shared" si="31"/>
        <v>1.2965453317798525E-2</v>
      </c>
      <c r="BF16" s="28">
        <f t="shared" si="31"/>
        <v>1.2941067552289631E-2</v>
      </c>
      <c r="BG16" s="28">
        <f t="shared" si="31"/>
        <v>1.2917553262956849E-2</v>
      </c>
      <c r="BH16" s="28">
        <f t="shared" si="31"/>
        <v>1.2894864553872232E-2</v>
      </c>
      <c r="BI16" s="28">
        <f t="shared" si="31"/>
        <v>1.2872958696294567E-2</v>
      </c>
      <c r="BJ16" s="28">
        <f t="shared" si="31"/>
        <v>1.2851795860100879E-2</v>
      </c>
      <c r="BK16" s="28">
        <f t="shared" si="31"/>
        <v>1.2831338872090647E-2</v>
      </c>
      <c r="BL16" s="28">
        <f t="shared" si="31"/>
        <v>1.2811552998079234E-2</v>
      </c>
      <c r="BM16" s="28">
        <f t="shared" si="31"/>
        <v>1.2792405746087754E-2</v>
      </c>
      <c r="BN16" s="28">
        <f t="shared" si="31"/>
        <v>1.2773866688291058E-2</v>
      </c>
      <c r="BO16" s="28">
        <f t="shared" si="31"/>
        <v>1.2755907299664582E-2</v>
      </c>
      <c r="BP16" s="28">
        <f t="shared" ref="BP16:CY16" si="32">IFERROR(BP48^-(1/BP$1)-1,"")</f>
        <v>1.2738500811534603E-2</v>
      </c>
      <c r="BQ16" s="28">
        <f t="shared" si="32"/>
        <v>1.2721622078450734E-2</v>
      </c>
      <c r="BR16" s="28">
        <f t="shared" si="32"/>
        <v>1.2705247456982649E-2</v>
      </c>
      <c r="BS16" s="28">
        <f t="shared" si="32"/>
        <v>1.2689354695222477E-2</v>
      </c>
      <c r="BT16" s="28">
        <f t="shared" si="32"/>
        <v>1.2673922831895501E-2</v>
      </c>
      <c r="BU16" s="28">
        <f t="shared" si="32"/>
        <v>1.2658932104125276E-2</v>
      </c>
      <c r="BV16" s="28">
        <f t="shared" si="32"/>
        <v>1.2644363862997832E-2</v>
      </c>
      <c r="BW16" s="28">
        <f t="shared" si="32"/>
        <v>1.2630200496164035E-2</v>
      </c>
      <c r="BX16" s="28">
        <f t="shared" si="32"/>
        <v>1.2616425356807293E-2</v>
      </c>
      <c r="BY16" s="28">
        <f t="shared" si="32"/>
        <v>1.2603022698373767E-2</v>
      </c>
      <c r="BZ16" s="28">
        <f t="shared" si="32"/>
        <v>1.2589977614525738E-2</v>
      </c>
      <c r="CA16" s="28">
        <f t="shared" si="32"/>
        <v>1.2577275983838287E-2</v>
      </c>
      <c r="CB16" s="28">
        <f t="shared" si="32"/>
        <v>1.2564904418808309E-2</v>
      </c>
      <c r="CC16" s="28">
        <f t="shared" si="32"/>
        <v>1.2552850218784828E-2</v>
      </c>
      <c r="CD16" s="28">
        <f t="shared" si="32"/>
        <v>1.2541101326479565E-2</v>
      </c>
      <c r="CE16" s="28">
        <f t="shared" si="32"/>
        <v>1.2529646287737561E-2</v>
      </c>
      <c r="CF16" s="28">
        <f t="shared" si="32"/>
        <v>1.2518474214290753E-2</v>
      </c>
      <c r="CG16" s="28">
        <f t="shared" si="32"/>
        <v>1.2507574749237804E-2</v>
      </c>
      <c r="CH16" s="28">
        <f t="shared" si="32"/>
        <v>1.24969380350195E-2</v>
      </c>
      <c r="CI16" s="28">
        <f t="shared" si="32"/>
        <v>1.2486554683684981E-2</v>
      </c>
      <c r="CJ16" s="28">
        <f t="shared" si="32"/>
        <v>1.2476415749253844E-2</v>
      </c>
      <c r="CK16" s="28">
        <f t="shared" si="32"/>
        <v>1.2466512702011601E-2</v>
      </c>
      <c r="CL16" s="28" t="str">
        <f t="shared" si="32"/>
        <v/>
      </c>
      <c r="CM16" s="28" t="str">
        <f t="shared" si="32"/>
        <v/>
      </c>
      <c r="CN16" s="28" t="str">
        <f t="shared" si="32"/>
        <v/>
      </c>
      <c r="CO16" s="28" t="str">
        <f t="shared" si="32"/>
        <v/>
      </c>
      <c r="CP16" s="28" t="str">
        <f t="shared" si="32"/>
        <v/>
      </c>
      <c r="CQ16" s="28" t="str">
        <f t="shared" si="32"/>
        <v/>
      </c>
      <c r="CR16" s="28" t="str">
        <f t="shared" si="32"/>
        <v/>
      </c>
      <c r="CS16" s="28" t="str">
        <f t="shared" si="32"/>
        <v/>
      </c>
      <c r="CT16" s="28" t="str">
        <f t="shared" si="32"/>
        <v/>
      </c>
      <c r="CU16" s="28" t="str">
        <f t="shared" si="32"/>
        <v/>
      </c>
      <c r="CV16" s="28" t="str">
        <f t="shared" si="32"/>
        <v/>
      </c>
      <c r="CW16" s="28" t="str">
        <f t="shared" si="32"/>
        <v/>
      </c>
      <c r="CX16" s="28" t="str">
        <f t="shared" si="32"/>
        <v/>
      </c>
      <c r="CY16" s="28" t="str">
        <f t="shared" si="32"/>
        <v/>
      </c>
    </row>
    <row r="17" spans="1:103" x14ac:dyDescent="0.35">
      <c r="A17" s="167"/>
      <c r="B17" s="32">
        <f t="shared" si="6"/>
        <v>48944</v>
      </c>
      <c r="D17" s="28">
        <f t="shared" ref="D17:BO17" si="33">IFERROR(D49^-(1/D$1)-1,"")</f>
        <v>1.7147168715354821E-2</v>
      </c>
      <c r="E17" s="28">
        <f t="shared" si="33"/>
        <v>1.6844599177109787E-2</v>
      </c>
      <c r="F17" s="28">
        <f t="shared" si="33"/>
        <v>1.6883977119797944E-2</v>
      </c>
      <c r="G17" s="28">
        <f t="shared" si="33"/>
        <v>1.7239904616889401E-2</v>
      </c>
      <c r="H17" s="28">
        <f t="shared" si="33"/>
        <v>1.7867169719990805E-2</v>
      </c>
      <c r="I17" s="28">
        <f t="shared" si="33"/>
        <v>1.7365746149789807E-2</v>
      </c>
      <c r="J17" s="28">
        <f t="shared" si="33"/>
        <v>1.7007737695837299E-2</v>
      </c>
      <c r="K17" s="28">
        <f t="shared" si="33"/>
        <v>1.6739314033666464E-2</v>
      </c>
      <c r="L17" s="28">
        <f t="shared" si="33"/>
        <v>1.6530589055334888E-2</v>
      </c>
      <c r="M17" s="28">
        <f t="shared" si="33"/>
        <v>1.6363639924268369E-2</v>
      </c>
      <c r="N17" s="28">
        <f t="shared" si="33"/>
        <v>1.6084452970650975E-2</v>
      </c>
      <c r="O17" s="28">
        <f t="shared" si="33"/>
        <v>1.5851855759824174E-2</v>
      </c>
      <c r="P17" s="28">
        <f t="shared" si="33"/>
        <v>1.5655084323612289E-2</v>
      </c>
      <c r="Q17" s="28">
        <f t="shared" si="33"/>
        <v>1.5486453429129021E-2</v>
      </c>
      <c r="R17" s="28">
        <f t="shared" si="33"/>
        <v>1.5340329301402056E-2</v>
      </c>
      <c r="S17" s="28">
        <f t="shared" si="33"/>
        <v>1.5171285798498246E-2</v>
      </c>
      <c r="T17" s="28">
        <f t="shared" si="33"/>
        <v>1.502215313882993E-2</v>
      </c>
      <c r="U17" s="28">
        <f t="shared" si="33"/>
        <v>1.4889609166828688E-2</v>
      </c>
      <c r="V17" s="28">
        <f t="shared" si="33"/>
        <v>1.4771031862911954E-2</v>
      </c>
      <c r="W17" s="28">
        <f t="shared" si="33"/>
        <v>1.4664324134852746E-2</v>
      </c>
      <c r="X17" s="28">
        <f t="shared" si="33"/>
        <v>1.4567788716307151E-2</v>
      </c>
      <c r="Y17" s="28">
        <f t="shared" si="33"/>
        <v>1.4480037214862129E-2</v>
      </c>
      <c r="Z17" s="28">
        <f t="shared" si="33"/>
        <v>1.4399922907262663E-2</v>
      </c>
      <c r="AA17" s="28">
        <f t="shared" si="33"/>
        <v>1.432649034979816E-2</v>
      </c>
      <c r="AB17" s="28">
        <f t="shared" si="33"/>
        <v>1.4258937091848667E-2</v>
      </c>
      <c r="AC17" s="28">
        <f t="shared" si="33"/>
        <v>1.4157509272490598E-2</v>
      </c>
      <c r="AD17" s="28">
        <f t="shared" si="33"/>
        <v>1.4063603668763802E-2</v>
      </c>
      <c r="AE17" s="28">
        <f t="shared" si="33"/>
        <v>1.3976413393895326E-2</v>
      </c>
      <c r="AF17" s="28">
        <f t="shared" si="33"/>
        <v>1.3895242980464184E-2</v>
      </c>
      <c r="AG17" s="28">
        <f t="shared" si="33"/>
        <v>1.3819489790416251E-2</v>
      </c>
      <c r="AH17" s="28">
        <f t="shared" si="33"/>
        <v>1.37486290269071E-2</v>
      </c>
      <c r="AI17" s="28">
        <f t="shared" si="33"/>
        <v>1.3682201559274576E-2</v>
      </c>
      <c r="AJ17" s="28">
        <f t="shared" si="33"/>
        <v>1.3619803963828891E-2</v>
      </c>
      <c r="AK17" s="28">
        <f t="shared" si="33"/>
        <v>1.3561080323827968E-2</v>
      </c>
      <c r="AL17" s="28">
        <f t="shared" si="33"/>
        <v>1.350571543647483E-2</v>
      </c>
      <c r="AM17" s="28">
        <f t="shared" si="33"/>
        <v>1.3453429153103658E-2</v>
      </c>
      <c r="AN17" s="28">
        <f t="shared" si="33"/>
        <v>1.3403971637977907E-2</v>
      </c>
      <c r="AO17" s="28">
        <f t="shared" si="33"/>
        <v>1.3357119376338433E-2</v>
      </c>
      <c r="AP17" s="28">
        <f t="shared" si="33"/>
        <v>1.331267179710971E-2</v>
      </c>
      <c r="AQ17" s="28">
        <f t="shared" si="33"/>
        <v>1.3270448402611601E-2</v>
      </c>
      <c r="AR17" s="28">
        <f t="shared" si="33"/>
        <v>1.323028631864509E-2</v>
      </c>
      <c r="AS17" s="28">
        <f t="shared" si="33"/>
        <v>1.3192038194836497E-2</v>
      </c>
      <c r="AT17" s="28">
        <f t="shared" si="33"/>
        <v>1.3155570398178718E-2</v>
      </c>
      <c r="AU17" s="28">
        <f t="shared" si="33"/>
        <v>1.3120761453088603E-2</v>
      </c>
      <c r="AV17" s="28">
        <f t="shared" si="33"/>
        <v>1.3087500689607179E-2</v>
      </c>
      <c r="AW17" s="28">
        <f t="shared" si="33"/>
        <v>1.3055687068046495E-2</v>
      </c>
      <c r="AX17" s="28">
        <f t="shared" si="33"/>
        <v>1.3025228153784818E-2</v>
      </c>
      <c r="AY17" s="28">
        <f t="shared" si="33"/>
        <v>1.299603922029835E-2</v>
      </c>
      <c r="AZ17" s="28">
        <f t="shared" si="33"/>
        <v>1.2968042462099927E-2</v>
      </c>
      <c r="BA17" s="28">
        <f t="shared" si="33"/>
        <v>1.2941166302185669E-2</v>
      </c>
      <c r="BB17" s="28">
        <f t="shared" si="33"/>
        <v>1.2915344781010196E-2</v>
      </c>
      <c r="BC17" s="28">
        <f t="shared" si="33"/>
        <v>1.2890517016009406E-2</v>
      </c>
      <c r="BD17" s="28">
        <f t="shared" si="33"/>
        <v>1.2866626722346064E-2</v>
      </c>
      <c r="BE17" s="28">
        <f t="shared" si="33"/>
        <v>1.284362178693832E-2</v>
      </c>
      <c r="BF17" s="28">
        <f t="shared" si="33"/>
        <v>1.2821453888985923E-2</v>
      </c>
      <c r="BG17" s="28">
        <f t="shared" si="33"/>
        <v>1.2800078161176565E-2</v>
      </c>
      <c r="BH17" s="28">
        <f t="shared" si="33"/>
        <v>1.2779452886575671E-2</v>
      </c>
      <c r="BI17" s="28">
        <f t="shared" si="33"/>
        <v>1.2759539226890215E-2</v>
      </c>
      <c r="BJ17" s="28">
        <f t="shared" si="33"/>
        <v>1.2740300978381969E-2</v>
      </c>
      <c r="BK17" s="28">
        <f t="shared" si="33"/>
        <v>1.2721704352201879E-2</v>
      </c>
      <c r="BL17" s="28">
        <f t="shared" si="33"/>
        <v>1.2703717776343382E-2</v>
      </c>
      <c r="BM17" s="28">
        <f t="shared" si="33"/>
        <v>1.2686311716771481E-2</v>
      </c>
      <c r="BN17" s="28">
        <f t="shared" si="33"/>
        <v>1.2669458515594201E-2</v>
      </c>
      <c r="BO17" s="28">
        <f t="shared" si="33"/>
        <v>1.2653132244415888E-2</v>
      </c>
      <c r="BP17" s="28">
        <f t="shared" ref="BP17:CY17" si="34">IFERROR(BP49^-(1/BP$1)-1,"")</f>
        <v>1.2637308571231465E-2</v>
      </c>
      <c r="BQ17" s="28">
        <f t="shared" si="34"/>
        <v>1.2621964639429883E-2</v>
      </c>
      <c r="BR17" s="28">
        <f t="shared" si="34"/>
        <v>1.2607078957634243E-2</v>
      </c>
      <c r="BS17" s="28">
        <f t="shared" si="34"/>
        <v>1.2592631299271462E-2</v>
      </c>
      <c r="BT17" s="28">
        <f t="shared" si="34"/>
        <v>1.2578602610874956E-2</v>
      </c>
      <c r="BU17" s="28">
        <f t="shared" si="34"/>
        <v>1.2564974928253481E-2</v>
      </c>
      <c r="BV17" s="28">
        <f t="shared" si="34"/>
        <v>1.2551731299745628E-2</v>
      </c>
      <c r="BW17" s="28">
        <f t="shared" si="34"/>
        <v>1.253885571587432E-2</v>
      </c>
      <c r="BX17" s="28">
        <f t="shared" si="34"/>
        <v>1.2526333044784232E-2</v>
      </c>
      <c r="BY17" s="28">
        <f t="shared" si="34"/>
        <v>1.2514148972917249E-2</v>
      </c>
      <c r="BZ17" s="28">
        <f t="shared" si="34"/>
        <v>1.2502289950435674E-2</v>
      </c>
      <c r="CA17" s="28">
        <f t="shared" si="34"/>
        <v>1.2490743140956884E-2</v>
      </c>
      <c r="CB17" s="28">
        <f t="shared" si="34"/>
        <v>1.2479496375203736E-2</v>
      </c>
      <c r="CC17" s="28">
        <f t="shared" si="34"/>
        <v>1.2468538108225014E-2</v>
      </c>
      <c r="CD17" s="28">
        <f t="shared" si="34"/>
        <v>1.2457857379864379E-2</v>
      </c>
      <c r="CE17" s="28">
        <f t="shared" si="34"/>
        <v>1.2447443778196066E-2</v>
      </c>
      <c r="CF17" s="28">
        <f t="shared" si="34"/>
        <v>1.2437287405669073E-2</v>
      </c>
      <c r="CG17" s="28">
        <f t="shared" si="34"/>
        <v>1.2427378847731818E-2</v>
      </c>
      <c r="CH17" s="28">
        <f t="shared" si="34"/>
        <v>1.2417709143723199E-2</v>
      </c>
      <c r="CI17" s="28">
        <f t="shared" si="34"/>
        <v>1.2408269759845769E-2</v>
      </c>
      <c r="CJ17" s="28">
        <f t="shared" si="34"/>
        <v>1.239905256404561E-2</v>
      </c>
      <c r="CK17" s="28" t="str">
        <f t="shared" si="34"/>
        <v/>
      </c>
      <c r="CL17" s="28" t="str">
        <f t="shared" si="34"/>
        <v/>
      </c>
      <c r="CM17" s="28" t="str">
        <f t="shared" si="34"/>
        <v/>
      </c>
      <c r="CN17" s="28" t="str">
        <f t="shared" si="34"/>
        <v/>
      </c>
      <c r="CO17" s="28" t="str">
        <f t="shared" si="34"/>
        <v/>
      </c>
      <c r="CP17" s="28" t="str">
        <f t="shared" si="34"/>
        <v/>
      </c>
      <c r="CQ17" s="28" t="str">
        <f t="shared" si="34"/>
        <v/>
      </c>
      <c r="CR17" s="28" t="str">
        <f t="shared" si="34"/>
        <v/>
      </c>
      <c r="CS17" s="28" t="str">
        <f t="shared" si="34"/>
        <v/>
      </c>
      <c r="CT17" s="28" t="str">
        <f t="shared" si="34"/>
        <v/>
      </c>
      <c r="CU17" s="28" t="str">
        <f t="shared" si="34"/>
        <v/>
      </c>
      <c r="CV17" s="28" t="str">
        <f t="shared" si="34"/>
        <v/>
      </c>
      <c r="CW17" s="28" t="str">
        <f t="shared" si="34"/>
        <v/>
      </c>
      <c r="CX17" s="28" t="str">
        <f t="shared" si="34"/>
        <v/>
      </c>
      <c r="CY17" s="28" t="str">
        <f t="shared" si="34"/>
        <v/>
      </c>
    </row>
    <row r="18" spans="1:103" x14ac:dyDescent="0.35">
      <c r="A18" s="167"/>
      <c r="B18" s="32">
        <f t="shared" si="6"/>
        <v>49309</v>
      </c>
      <c r="D18" s="28">
        <f t="shared" ref="D18:BO18" si="35">IFERROR(D50^-(1/D$1)-1,"")</f>
        <v>1.6542119643859543E-2</v>
      </c>
      <c r="E18" s="28">
        <f t="shared" si="35"/>
        <v>1.6752406861392899E-2</v>
      </c>
      <c r="F18" s="28">
        <f t="shared" si="35"/>
        <v>1.7270818462911564E-2</v>
      </c>
      <c r="G18" s="28">
        <f t="shared" si="35"/>
        <v>1.8047249591777392E-2</v>
      </c>
      <c r="H18" s="28">
        <f t="shared" si="35"/>
        <v>1.7409467272835322E-2</v>
      </c>
      <c r="I18" s="28">
        <f t="shared" si="35"/>
        <v>1.6984501050889778E-2</v>
      </c>
      <c r="J18" s="28">
        <f t="shared" si="35"/>
        <v>1.6681062430969229E-2</v>
      </c>
      <c r="K18" s="28">
        <f t="shared" si="35"/>
        <v>1.645354288258738E-2</v>
      </c>
      <c r="L18" s="28">
        <f t="shared" si="35"/>
        <v>1.6276618435487E-2</v>
      </c>
      <c r="M18" s="28">
        <f t="shared" si="35"/>
        <v>1.597824248325086E-2</v>
      </c>
      <c r="N18" s="28">
        <f t="shared" si="35"/>
        <v>1.5734181864072605E-2</v>
      </c>
      <c r="O18" s="28">
        <f t="shared" si="35"/>
        <v>1.5530842801244393E-2</v>
      </c>
      <c r="P18" s="28">
        <f t="shared" si="35"/>
        <v>1.5358818465750712E-2</v>
      </c>
      <c r="Q18" s="28">
        <f t="shared" si="35"/>
        <v>1.5211392228421827E-2</v>
      </c>
      <c r="R18" s="28">
        <f t="shared" si="35"/>
        <v>1.5039696826058657E-2</v>
      </c>
      <c r="S18" s="28">
        <f t="shared" si="35"/>
        <v>1.4889487169072124E-2</v>
      </c>
      <c r="T18" s="28">
        <f t="shared" si="35"/>
        <v>1.4756967696305301E-2</v>
      </c>
      <c r="U18" s="28">
        <f t="shared" si="35"/>
        <v>1.4639187136090248E-2</v>
      </c>
      <c r="V18" s="28">
        <f t="shared" si="35"/>
        <v>1.4533816117387799E-2</v>
      </c>
      <c r="W18" s="28">
        <f t="shared" si="35"/>
        <v>1.4438991556730674E-2</v>
      </c>
      <c r="X18" s="28">
        <f t="shared" si="35"/>
        <v>1.4353205543588432E-2</v>
      </c>
      <c r="Y18" s="28">
        <f t="shared" si="35"/>
        <v>1.4275224554150423E-2</v>
      </c>
      <c r="Z18" s="28">
        <f t="shared" si="35"/>
        <v>1.4204029756025305E-2</v>
      </c>
      <c r="AA18" s="28">
        <f t="shared" si="35"/>
        <v>1.413877224779525E-2</v>
      </c>
      <c r="AB18" s="28">
        <f t="shared" si="35"/>
        <v>1.4038105844542237E-2</v>
      </c>
      <c r="AC18" s="28">
        <f t="shared" si="35"/>
        <v>1.3945191879825902E-2</v>
      </c>
      <c r="AD18" s="28">
        <f t="shared" si="35"/>
        <v>1.3859168021936208E-2</v>
      </c>
      <c r="AE18" s="28">
        <f t="shared" si="35"/>
        <v>1.3779295260319735E-2</v>
      </c>
      <c r="AF18" s="28">
        <f t="shared" si="35"/>
        <v>1.3704936621502739E-2</v>
      </c>
      <c r="AG18" s="28">
        <f t="shared" si="35"/>
        <v>1.3635540146050618E-2</v>
      </c>
      <c r="AH18" s="28">
        <f t="shared" si="35"/>
        <v>1.3570625163467076E-2</v>
      </c>
      <c r="AI18" s="28">
        <f t="shared" si="35"/>
        <v>1.350977114294416E-2</v>
      </c>
      <c r="AJ18" s="28">
        <f t="shared" si="35"/>
        <v>1.3452608573073288E-2</v>
      </c>
      <c r="AK18" s="28">
        <f t="shared" si="35"/>
        <v>1.3398811452426385E-2</v>
      </c>
      <c r="AL18" s="28">
        <f t="shared" si="35"/>
        <v>1.3348091068562384E-2</v>
      </c>
      <c r="AM18" s="28">
        <f t="shared" si="35"/>
        <v>1.3300190814719892E-2</v>
      </c>
      <c r="AN18" s="28">
        <f t="shared" si="35"/>
        <v>1.3254881847724276E-2</v>
      </c>
      <c r="AO18" s="28">
        <f t="shared" si="35"/>
        <v>1.321195943202258E-2</v>
      </c>
      <c r="AP18" s="28">
        <f t="shared" si="35"/>
        <v>1.3171239846605065E-2</v>
      </c>
      <c r="AQ18" s="28">
        <f t="shared" si="35"/>
        <v>1.3132557756234231E-2</v>
      </c>
      <c r="AR18" s="28">
        <f t="shared" si="35"/>
        <v>1.3095763967648777E-2</v>
      </c>
      <c r="AS18" s="28">
        <f t="shared" si="35"/>
        <v>1.3060723506538974E-2</v>
      </c>
      <c r="AT18" s="28">
        <f t="shared" si="35"/>
        <v>1.302731396303658E-2</v>
      </c>
      <c r="AU18" s="28">
        <f t="shared" si="35"/>
        <v>1.2995424062970606E-2</v>
      </c>
      <c r="AV18" s="28">
        <f t="shared" si="35"/>
        <v>1.2964952429750154E-2</v>
      </c>
      <c r="AW18" s="28">
        <f t="shared" si="35"/>
        <v>1.2935806507844427E-2</v>
      </c>
      <c r="AX18" s="28">
        <f t="shared" si="35"/>
        <v>1.2907901623778306E-2</v>
      </c>
      <c r="AY18" s="28">
        <f t="shared" si="35"/>
        <v>1.2881160164574634E-2</v>
      </c>
      <c r="AZ18" s="28">
        <f t="shared" si="35"/>
        <v>1.2855510856858654E-2</v>
      </c>
      <c r="BA18" s="28">
        <f t="shared" si="35"/>
        <v>1.2830888132520313E-2</v>
      </c>
      <c r="BB18" s="28">
        <f t="shared" si="35"/>
        <v>1.2807231569048394E-2</v>
      </c>
      <c r="BC18" s="28">
        <f t="shared" si="35"/>
        <v>1.2784485394476519E-2</v>
      </c>
      <c r="BD18" s="28">
        <f t="shared" si="35"/>
        <v>1.2762598048409179E-2</v>
      </c>
      <c r="BE18" s="28">
        <f t="shared" si="35"/>
        <v>1.2741521791843624E-2</v>
      </c>
      <c r="BF18" s="28">
        <f t="shared" si="35"/>
        <v>1.2721212359584566E-2</v>
      </c>
      <c r="BG18" s="28">
        <f t="shared" si="35"/>
        <v>1.2701628649916419E-2</v>
      </c>
      <c r="BH18" s="28">
        <f t="shared" si="35"/>
        <v>1.2682732446961831E-2</v>
      </c>
      <c r="BI18" s="28">
        <f t="shared" si="35"/>
        <v>1.266448817177257E-2</v>
      </c>
      <c r="BJ18" s="28">
        <f t="shared" si="35"/>
        <v>1.2646862658751035E-2</v>
      </c>
      <c r="BK18" s="28">
        <f t="shared" si="35"/>
        <v>1.2629824954435431E-2</v>
      </c>
      <c r="BL18" s="28">
        <f t="shared" si="35"/>
        <v>1.2613346136090442E-2</v>
      </c>
      <c r="BM18" s="28">
        <f t="shared" si="35"/>
        <v>1.2597399147859401E-2</v>
      </c>
      <c r="BN18" s="28">
        <f t="shared" si="35"/>
        <v>1.2581958652529091E-2</v>
      </c>
      <c r="BO18" s="28">
        <f t="shared" si="35"/>
        <v>1.2567000897199643E-2</v>
      </c>
      <c r="BP18" s="28">
        <f t="shared" ref="BP18:CY18" si="36">IFERROR(BP50^-(1/BP$1)-1,"")</f>
        <v>1.2552503591356512E-2</v>
      </c>
      <c r="BQ18" s="28">
        <f t="shared" si="36"/>
        <v>1.253844579603558E-2</v>
      </c>
      <c r="BR18" s="28">
        <f t="shared" si="36"/>
        <v>1.2524807822915873E-2</v>
      </c>
      <c r="BS18" s="28">
        <f t="shared" si="36"/>
        <v>1.2511571142318934E-2</v>
      </c>
      <c r="BT18" s="28">
        <f t="shared" si="36"/>
        <v>1.2498718299214895E-2</v>
      </c>
      <c r="BU18" s="28">
        <f t="shared" si="36"/>
        <v>1.2486232836427913E-2</v>
      </c>
      <c r="BV18" s="28">
        <f t="shared" si="36"/>
        <v>1.2474099224336621E-2</v>
      </c>
      <c r="BW18" s="28">
        <f t="shared" si="36"/>
        <v>1.2462302796431679E-2</v>
      </c>
      <c r="BX18" s="28">
        <f t="shared" si="36"/>
        <v>1.2450829690177079E-2</v>
      </c>
      <c r="BY18" s="28">
        <f t="shared" si="36"/>
        <v>1.2439666792663839E-2</v>
      </c>
      <c r="BZ18" s="28">
        <f t="shared" si="36"/>
        <v>1.2428801690616442E-2</v>
      </c>
      <c r="CA18" s="28">
        <f t="shared" si="36"/>
        <v>1.2418222624344555E-2</v>
      </c>
      <c r="CB18" s="28">
        <f t="shared" si="36"/>
        <v>1.240791844528788E-2</v>
      </c>
      <c r="CC18" s="28">
        <f t="shared" si="36"/>
        <v>1.2397878576825283E-2</v>
      </c>
      <c r="CD18" s="28">
        <f t="shared" si="36"/>
        <v>1.238809297806287E-2</v>
      </c>
      <c r="CE18" s="28">
        <f t="shared" si="36"/>
        <v>1.2378552110337004E-2</v>
      </c>
      <c r="CF18" s="28">
        <f t="shared" si="36"/>
        <v>1.2369246906203557E-2</v>
      </c>
      <c r="CG18" s="28">
        <f t="shared" si="36"/>
        <v>1.2360168740693345E-2</v>
      </c>
      <c r="CH18" s="28">
        <f t="shared" si="36"/>
        <v>1.2351309404646349E-2</v>
      </c>
      <c r="CI18" s="28">
        <f t="shared" si="36"/>
        <v>1.2342661079954631E-2</v>
      </c>
      <c r="CJ18" s="28" t="str">
        <f t="shared" si="36"/>
        <v/>
      </c>
      <c r="CK18" s="28" t="str">
        <f t="shared" si="36"/>
        <v/>
      </c>
      <c r="CL18" s="28" t="str">
        <f t="shared" si="36"/>
        <v/>
      </c>
      <c r="CM18" s="28" t="str">
        <f t="shared" si="36"/>
        <v/>
      </c>
      <c r="CN18" s="28" t="str">
        <f t="shared" si="36"/>
        <v/>
      </c>
      <c r="CO18" s="28" t="str">
        <f t="shared" si="36"/>
        <v/>
      </c>
      <c r="CP18" s="28" t="str">
        <f t="shared" si="36"/>
        <v/>
      </c>
      <c r="CQ18" s="28" t="str">
        <f t="shared" si="36"/>
        <v/>
      </c>
      <c r="CR18" s="28" t="str">
        <f t="shared" si="36"/>
        <v/>
      </c>
      <c r="CS18" s="28" t="str">
        <f t="shared" si="36"/>
        <v/>
      </c>
      <c r="CT18" s="28" t="str">
        <f t="shared" si="36"/>
        <v/>
      </c>
      <c r="CU18" s="28" t="str">
        <f t="shared" si="36"/>
        <v/>
      </c>
      <c r="CV18" s="28" t="str">
        <f t="shared" si="36"/>
        <v/>
      </c>
      <c r="CW18" s="28" t="str">
        <f t="shared" si="36"/>
        <v/>
      </c>
      <c r="CX18" s="28" t="str">
        <f t="shared" si="36"/>
        <v/>
      </c>
      <c r="CY18" s="28" t="str">
        <f t="shared" si="36"/>
        <v/>
      </c>
    </row>
    <row r="19" spans="1:103" x14ac:dyDescent="0.35">
      <c r="A19" s="167"/>
      <c r="B19" s="32">
        <f t="shared" si="6"/>
        <v>49674</v>
      </c>
      <c r="D19" s="28">
        <f t="shared" ref="D19:BO19" si="37">IFERROR(D51^-(1/D$1)-1,"")</f>
        <v>1.6962737580039411E-2</v>
      </c>
      <c r="E19" s="28">
        <f t="shared" si="37"/>
        <v>1.763536373441954E-2</v>
      </c>
      <c r="F19" s="28">
        <f t="shared" si="37"/>
        <v>1.8549454645170327E-2</v>
      </c>
      <c r="G19" s="28">
        <f t="shared" si="37"/>
        <v>1.7626419788222325E-2</v>
      </c>
      <c r="H19" s="28">
        <f t="shared" si="37"/>
        <v>1.7073000431616414E-2</v>
      </c>
      <c r="I19" s="28">
        <f t="shared" si="37"/>
        <v>1.6704221408426312E-2</v>
      </c>
      <c r="J19" s="28">
        <f t="shared" si="37"/>
        <v>1.6440889689618654E-2</v>
      </c>
      <c r="K19" s="28">
        <f t="shared" si="37"/>
        <v>1.6243435660547645E-2</v>
      </c>
      <c r="L19" s="28">
        <f t="shared" si="37"/>
        <v>1.5915608776193801E-2</v>
      </c>
      <c r="M19" s="28">
        <f t="shared" si="37"/>
        <v>1.5653423412277823E-2</v>
      </c>
      <c r="N19" s="28">
        <f t="shared" si="37"/>
        <v>1.5438958444094153E-2</v>
      </c>
      <c r="O19" s="28">
        <f t="shared" si="37"/>
        <v>1.5260272231409466E-2</v>
      </c>
      <c r="P19" s="28">
        <f t="shared" si="37"/>
        <v>1.5109100764785888E-2</v>
      </c>
      <c r="Q19" s="28">
        <f t="shared" si="37"/>
        <v>1.4932465919113902E-2</v>
      </c>
      <c r="R19" s="28">
        <f t="shared" si="37"/>
        <v>1.4779407247981435E-2</v>
      </c>
      <c r="S19" s="28">
        <f t="shared" si="37"/>
        <v>1.4645499845543419E-2</v>
      </c>
      <c r="T19" s="28">
        <f t="shared" si="37"/>
        <v>1.452736092931417E-2</v>
      </c>
      <c r="U19" s="28">
        <f t="shared" si="37"/>
        <v>1.4422360107083865E-2</v>
      </c>
      <c r="V19" s="28">
        <f t="shared" si="37"/>
        <v>1.4328421214633069E-2</v>
      </c>
      <c r="W19" s="28">
        <f t="shared" si="37"/>
        <v>1.4243883649141864E-2</v>
      </c>
      <c r="X19" s="28">
        <f t="shared" si="37"/>
        <v>1.4167403351459162E-2</v>
      </c>
      <c r="Y19" s="28">
        <f t="shared" si="37"/>
        <v>1.4097880812622199E-2</v>
      </c>
      <c r="Z19" s="28">
        <f t="shared" si="37"/>
        <v>1.403440787420096E-2</v>
      </c>
      <c r="AA19" s="28">
        <f t="shared" si="37"/>
        <v>1.3933905896996945E-2</v>
      </c>
      <c r="AB19" s="28">
        <f t="shared" si="37"/>
        <v>1.3841452875417604E-2</v>
      </c>
      <c r="AC19" s="28">
        <f t="shared" si="37"/>
        <v>1.3756119107081188E-2</v>
      </c>
      <c r="AD19" s="28">
        <f t="shared" si="37"/>
        <v>1.3677112762727983E-2</v>
      </c>
      <c r="AE19" s="28">
        <f t="shared" si="37"/>
        <v>1.3603755241994087E-2</v>
      </c>
      <c r="AF19" s="28">
        <f t="shared" si="37"/>
        <v>1.3535461632794288E-2</v>
      </c>
      <c r="AG19" s="28">
        <f t="shared" si="37"/>
        <v>1.3471725082384145E-2</v>
      </c>
      <c r="AH19" s="28">
        <f t="shared" si="37"/>
        <v>1.3412104196047103E-2</v>
      </c>
      <c r="AI19" s="28">
        <f t="shared" si="37"/>
        <v>1.3356212800541112E-2</v>
      </c>
      <c r="AJ19" s="28">
        <f t="shared" si="37"/>
        <v>1.3303711570280319E-2</v>
      </c>
      <c r="AK19" s="28">
        <f t="shared" si="37"/>
        <v>1.3254301132435753E-2</v>
      </c>
      <c r="AL19" s="28">
        <f t="shared" si="37"/>
        <v>1.3207716354941557E-2</v>
      </c>
      <c r="AM19" s="28">
        <f t="shared" si="37"/>
        <v>1.3163721587222676E-2</v>
      </c>
      <c r="AN19" s="28">
        <f t="shared" si="37"/>
        <v>1.3122106673267186E-2</v>
      </c>
      <c r="AO19" s="28">
        <f t="shared" si="37"/>
        <v>1.3082683594664912E-2</v>
      </c>
      <c r="AP19" s="28">
        <f t="shared" si="37"/>
        <v>1.3045283630465088E-2</v>
      </c>
      <c r="AQ19" s="28">
        <f t="shared" si="37"/>
        <v>1.3009754943343887E-2</v>
      </c>
      <c r="AR19" s="28">
        <f t="shared" si="37"/>
        <v>1.2975960519254093E-2</v>
      </c>
      <c r="AS19" s="28">
        <f t="shared" si="37"/>
        <v>1.2943776401601159E-2</v>
      </c>
      <c r="AT19" s="28">
        <f t="shared" si="37"/>
        <v>1.2913090171967623E-2</v>
      </c>
      <c r="AU19" s="28">
        <f t="shared" si="37"/>
        <v>1.2883799638143456E-2</v>
      </c>
      <c r="AV19" s="28">
        <f t="shared" si="37"/>
        <v>1.2855811697191522E-2</v>
      </c>
      <c r="AW19" s="28">
        <f t="shared" si="37"/>
        <v>1.2829041346892778E-2</v>
      </c>
      <c r="AX19" s="28">
        <f t="shared" si="37"/>
        <v>1.2803410823469807E-2</v>
      </c>
      <c r="AY19" s="28">
        <f t="shared" si="37"/>
        <v>1.2778848847151192E-2</v>
      </c>
      <c r="AZ19" s="28">
        <f t="shared" si="37"/>
        <v>1.2755289960169502E-2</v>
      </c>
      <c r="BA19" s="28">
        <f t="shared" si="37"/>
        <v>1.2732673944242823E-2</v>
      </c>
      <c r="BB19" s="28">
        <f t="shared" si="37"/>
        <v>1.2710945306623644E-2</v>
      </c>
      <c r="BC19" s="28">
        <f t="shared" si="37"/>
        <v>1.2690052825482745E-2</v>
      </c>
      <c r="BD19" s="28">
        <f t="shared" si="37"/>
        <v>1.2669949146783654E-2</v>
      </c>
      <c r="BE19" s="28">
        <f t="shared" si="37"/>
        <v>1.2650590425972386E-2</v>
      </c>
      <c r="BF19" s="28">
        <f t="shared" si="37"/>
        <v>1.2631936008775435E-2</v>
      </c>
      <c r="BG19" s="28">
        <f t="shared" si="37"/>
        <v>1.2613948146214193E-2</v>
      </c>
      <c r="BH19" s="28">
        <f t="shared" si="37"/>
        <v>1.2596591739631569E-2</v>
      </c>
      <c r="BI19" s="28">
        <f t="shared" si="37"/>
        <v>1.25798341121095E-2</v>
      </c>
      <c r="BJ19" s="28">
        <f t="shared" si="37"/>
        <v>1.2563644803140539E-2</v>
      </c>
      <c r="BK19" s="28">
        <f t="shared" si="37"/>
        <v>1.2547995383843435E-2</v>
      </c>
      <c r="BL19" s="28">
        <f t="shared" si="37"/>
        <v>1.2532859290361742E-2</v>
      </c>
      <c r="BM19" s="28">
        <f t="shared" si="37"/>
        <v>1.2518211673391733E-2</v>
      </c>
      <c r="BN19" s="28">
        <f t="shared" si="37"/>
        <v>1.2504029262048633E-2</v>
      </c>
      <c r="BO19" s="28">
        <f t="shared" si="37"/>
        <v>1.249029024049908E-2</v>
      </c>
      <c r="BP19" s="28">
        <f t="shared" ref="BP19:CY19" si="38">IFERROR(BP51^-(1/BP$1)-1,"")</f>
        <v>1.2476974135987362E-2</v>
      </c>
      <c r="BQ19" s="28">
        <f t="shared" si="38"/>
        <v>1.2464061717045283E-2</v>
      </c>
      <c r="BR19" s="28">
        <f t="shared" si="38"/>
        <v>1.2451534900820516E-2</v>
      </c>
      <c r="BS19" s="28">
        <f t="shared" si="38"/>
        <v>1.2439376668585522E-2</v>
      </c>
      <c r="BT19" s="28">
        <f t="shared" si="38"/>
        <v>1.2427570988597259E-2</v>
      </c>
      <c r="BU19" s="28">
        <f t="shared" si="38"/>
        <v>1.241610274556959E-2</v>
      </c>
      <c r="BV19" s="28">
        <f t="shared" si="38"/>
        <v>1.2404957676110051E-2</v>
      </c>
      <c r="BW19" s="28">
        <f t="shared" si="38"/>
        <v>1.2394122309538069E-2</v>
      </c>
      <c r="BX19" s="28">
        <f t="shared" si="38"/>
        <v>1.2383583913568197E-2</v>
      </c>
      <c r="BY19" s="28">
        <f t="shared" si="38"/>
        <v>1.2373330444402253E-2</v>
      </c>
      <c r="BZ19" s="28">
        <f t="shared" si="38"/>
        <v>1.2363350500811388E-2</v>
      </c>
      <c r="CA19" s="28">
        <f t="shared" si="38"/>
        <v>1.2353633281847465E-2</v>
      </c>
      <c r="CB19" s="28">
        <f t="shared" si="38"/>
        <v>1.2344168547850032E-2</v>
      </c>
      <c r="CC19" s="28">
        <f t="shared" si="38"/>
        <v>1.2334946584453554E-2</v>
      </c>
      <c r="CD19" s="28">
        <f t="shared" si="38"/>
        <v>1.2325958169329354E-2</v>
      </c>
      <c r="CE19" s="28">
        <f t="shared" si="38"/>
        <v>1.2317194541422216E-2</v>
      </c>
      <c r="CF19" s="28">
        <f t="shared" si="38"/>
        <v>1.2308647372469173E-2</v>
      </c>
      <c r="CG19" s="28">
        <f t="shared" si="38"/>
        <v>1.2300308740597732E-2</v>
      </c>
      <c r="CH19" s="28">
        <f t="shared" si="38"/>
        <v>1.2292171105839467E-2</v>
      </c>
      <c r="CI19" s="28" t="str">
        <f t="shared" si="38"/>
        <v/>
      </c>
      <c r="CJ19" s="28" t="str">
        <f t="shared" si="38"/>
        <v/>
      </c>
      <c r="CK19" s="28" t="str">
        <f t="shared" si="38"/>
        <v/>
      </c>
      <c r="CL19" s="28" t="str">
        <f t="shared" si="38"/>
        <v/>
      </c>
      <c r="CM19" s="28" t="str">
        <f t="shared" si="38"/>
        <v/>
      </c>
      <c r="CN19" s="28" t="str">
        <f t="shared" si="38"/>
        <v/>
      </c>
      <c r="CO19" s="28" t="str">
        <f t="shared" si="38"/>
        <v/>
      </c>
      <c r="CP19" s="28" t="str">
        <f t="shared" si="38"/>
        <v/>
      </c>
      <c r="CQ19" s="28" t="str">
        <f t="shared" si="38"/>
        <v/>
      </c>
      <c r="CR19" s="28" t="str">
        <f t="shared" si="38"/>
        <v/>
      </c>
      <c r="CS19" s="28" t="str">
        <f t="shared" si="38"/>
        <v/>
      </c>
      <c r="CT19" s="28" t="str">
        <f t="shared" si="38"/>
        <v/>
      </c>
      <c r="CU19" s="28" t="str">
        <f t="shared" si="38"/>
        <v/>
      </c>
      <c r="CV19" s="28" t="str">
        <f t="shared" si="38"/>
        <v/>
      </c>
      <c r="CW19" s="28" t="str">
        <f t="shared" si="38"/>
        <v/>
      </c>
      <c r="CX19" s="28" t="str">
        <f t="shared" si="38"/>
        <v/>
      </c>
      <c r="CY19" s="28" t="str">
        <f t="shared" si="38"/>
        <v/>
      </c>
    </row>
    <row r="20" spans="1:103" x14ac:dyDescent="0.35">
      <c r="A20" s="167"/>
      <c r="B20" s="32">
        <f t="shared" si="6"/>
        <v>50040</v>
      </c>
      <c r="D20" s="28">
        <f t="shared" ref="D20:BO20" si="39">IFERROR(D52^-(1/D$1)-1,"")</f>
        <v>1.8308434768367965E-2</v>
      </c>
      <c r="E20" s="28">
        <f t="shared" si="39"/>
        <v>1.9343741315255292E-2</v>
      </c>
      <c r="F20" s="28">
        <f t="shared" si="39"/>
        <v>1.7847743427451324E-2</v>
      </c>
      <c r="G20" s="28">
        <f t="shared" si="39"/>
        <v>1.7100568012445194E-2</v>
      </c>
      <c r="H20" s="28">
        <f t="shared" si="39"/>
        <v>1.6652526060545014E-2</v>
      </c>
      <c r="I20" s="28">
        <f t="shared" si="39"/>
        <v>1.635394107937449E-2</v>
      </c>
      <c r="J20" s="28">
        <f t="shared" si="39"/>
        <v>1.6140719783726221E-2</v>
      </c>
      <c r="K20" s="28">
        <f t="shared" si="39"/>
        <v>1.5784793508703432E-2</v>
      </c>
      <c r="L20" s="28">
        <f t="shared" si="39"/>
        <v>1.5508048156155363E-2</v>
      </c>
      <c r="M20" s="28">
        <f t="shared" si="39"/>
        <v>1.5286706161555363E-2</v>
      </c>
      <c r="N20" s="28">
        <f t="shared" si="39"/>
        <v>1.5105644050493749E-2</v>
      </c>
      <c r="O20" s="28">
        <f t="shared" si="39"/>
        <v>1.4954783624068879E-2</v>
      </c>
      <c r="P20" s="28">
        <f t="shared" si="39"/>
        <v>1.477645916523973E-2</v>
      </c>
      <c r="Q20" s="28">
        <f t="shared" si="39"/>
        <v>1.4623634566277577E-2</v>
      </c>
      <c r="R20" s="28">
        <f t="shared" si="39"/>
        <v>1.4491205197434187E-2</v>
      </c>
      <c r="S20" s="28">
        <f t="shared" si="39"/>
        <v>1.4375343678687758E-2</v>
      </c>
      <c r="T20" s="28">
        <f t="shared" si="39"/>
        <v>1.4273123915531816E-2</v>
      </c>
      <c r="U20" s="28">
        <f t="shared" si="39"/>
        <v>1.4182270551457377E-2</v>
      </c>
      <c r="V20" s="28">
        <f t="shared" si="39"/>
        <v>1.4100987597700287E-2</v>
      </c>
      <c r="W20" s="28">
        <f t="shared" si="39"/>
        <v>1.4027838509254931E-2</v>
      </c>
      <c r="X20" s="28">
        <f t="shared" si="39"/>
        <v>1.3961660547218369E-2</v>
      </c>
      <c r="Y20" s="28">
        <f t="shared" si="39"/>
        <v>1.3901502511394437E-2</v>
      </c>
      <c r="Z20" s="28">
        <f t="shared" si="39"/>
        <v>1.3802422388264679E-2</v>
      </c>
      <c r="AA20" s="28">
        <f t="shared" si="39"/>
        <v>1.3711607447693064E-2</v>
      </c>
      <c r="AB20" s="28">
        <f t="shared" si="39"/>
        <v>1.3628064887278191E-2</v>
      </c>
      <c r="AC20" s="28">
        <f t="shared" si="39"/>
        <v>1.3550954788584368E-2</v>
      </c>
      <c r="AD20" s="28">
        <f t="shared" si="39"/>
        <v>1.3479561779400573E-2</v>
      </c>
      <c r="AE20" s="28">
        <f t="shared" si="39"/>
        <v>1.3413272773723728E-2</v>
      </c>
      <c r="AF20" s="28">
        <f t="shared" si="39"/>
        <v>1.3351559321185258E-2</v>
      </c>
      <c r="AG20" s="28">
        <f t="shared" si="39"/>
        <v>1.3293963489499738E-2</v>
      </c>
      <c r="AH20" s="28">
        <f t="shared" si="39"/>
        <v>1.3240086481514535E-2</v>
      </c>
      <c r="AI20" s="28">
        <f t="shared" si="39"/>
        <v>1.3189579388214634E-2</v>
      </c>
      <c r="AJ20" s="28">
        <f t="shared" si="39"/>
        <v>1.3142135624255813E-2</v>
      </c>
      <c r="AK20" s="28">
        <f t="shared" si="39"/>
        <v>1.309748469937122E-2</v>
      </c>
      <c r="AL20" s="28">
        <f t="shared" si="39"/>
        <v>1.3055387058294121E-2</v>
      </c>
      <c r="AM20" s="28">
        <f t="shared" si="39"/>
        <v>1.3015629781280236E-2</v>
      </c>
      <c r="AN20" s="28">
        <f t="shared" si="39"/>
        <v>1.2978022982310211E-2</v>
      </c>
      <c r="AO20" s="28">
        <f t="shared" si="39"/>
        <v>1.294239677636555E-2</v>
      </c>
      <c r="AP20" s="28">
        <f t="shared" si="39"/>
        <v>1.2908598713573083E-2</v>
      </c>
      <c r="AQ20" s="28">
        <f t="shared" si="39"/>
        <v>1.2876491598465378E-2</v>
      </c>
      <c r="AR20" s="28">
        <f t="shared" si="39"/>
        <v>1.284595162856772E-2</v>
      </c>
      <c r="AS20" s="28">
        <f t="shared" si="39"/>
        <v>1.2816866799053805E-2</v>
      </c>
      <c r="AT20" s="28">
        <f t="shared" si="39"/>
        <v>1.2789135530140605E-2</v>
      </c>
      <c r="AU20" s="28">
        <f t="shared" si="39"/>
        <v>1.2762665481757196E-2</v>
      </c>
      <c r="AV20" s="28">
        <f t="shared" si="39"/>
        <v>1.2737372526346658E-2</v>
      </c>
      <c r="AW20" s="28">
        <f t="shared" si="39"/>
        <v>1.2713179855722734E-2</v>
      </c>
      <c r="AX20" s="28">
        <f t="shared" si="39"/>
        <v>1.2690017202003023E-2</v>
      </c>
      <c r="AY20" s="28">
        <f t="shared" si="39"/>
        <v>1.2667820155978005E-2</v>
      </c>
      <c r="AZ20" s="28">
        <f t="shared" si="39"/>
        <v>1.2646529568983711E-2</v>
      </c>
      <c r="BA20" s="28">
        <f t="shared" si="39"/>
        <v>1.2626091026588959E-2</v>
      </c>
      <c r="BB20" s="28">
        <f t="shared" si="39"/>
        <v>1.2606454384229249E-2</v>
      </c>
      <c r="BC20" s="28">
        <f t="shared" si="39"/>
        <v>1.2587573356448223E-2</v>
      </c>
      <c r="BD20" s="28">
        <f t="shared" si="39"/>
        <v>1.2569405152659474E-2</v>
      </c>
      <c r="BE20" s="28">
        <f t="shared" si="39"/>
        <v>1.2551910153401291E-2</v>
      </c>
      <c r="BF20" s="28">
        <f t="shared" si="39"/>
        <v>1.2535051621922033E-2</v>
      </c>
      <c r="BG20" s="28">
        <f t="shared" si="39"/>
        <v>1.2518795446682107E-2</v>
      </c>
      <c r="BH20" s="28">
        <f t="shared" si="39"/>
        <v>1.250310991097181E-2</v>
      </c>
      <c r="BI20" s="28">
        <f t="shared" si="39"/>
        <v>1.2487965486372987E-2</v>
      </c>
      <c r="BJ20" s="28">
        <f t="shared" si="39"/>
        <v>1.2473334647233214E-2</v>
      </c>
      <c r="BK20" s="28">
        <f t="shared" si="39"/>
        <v>1.2459191703699135E-2</v>
      </c>
      <c r="BL20" s="28">
        <f t="shared" si="39"/>
        <v>1.2445512651180657E-2</v>
      </c>
      <c r="BM20" s="28">
        <f t="shared" si="39"/>
        <v>1.2432275034388152E-2</v>
      </c>
      <c r="BN20" s="28">
        <f t="shared" si="39"/>
        <v>1.2419457824324187E-2</v>
      </c>
      <c r="BO20" s="28">
        <f t="shared" si="39"/>
        <v>1.2407041306811584E-2</v>
      </c>
      <c r="BP20" s="28">
        <f t="shared" ref="BP20:CY20" si="40">IFERROR(BP52^-(1/BP$1)-1,"")</f>
        <v>1.2395006981313905E-2</v>
      </c>
      <c r="BQ20" s="28">
        <f t="shared" si="40"/>
        <v>1.2383337468960143E-2</v>
      </c>
      <c r="BR20" s="28">
        <f t="shared" si="40"/>
        <v>1.2372016428806143E-2</v>
      </c>
      <c r="BS20" s="28">
        <f t="shared" si="40"/>
        <v>1.2361028481489233E-2</v>
      </c>
      <c r="BT20" s="28">
        <f t="shared" si="40"/>
        <v>1.2350359139523093E-2</v>
      </c>
      <c r="BU20" s="28">
        <f t="shared" si="40"/>
        <v>1.2339994743570948E-2</v>
      </c>
      <c r="BV20" s="28">
        <f t="shared" si="40"/>
        <v>1.2329922404103133E-2</v>
      </c>
      <c r="BW20" s="28">
        <f t="shared" si="40"/>
        <v>1.2320129947920977E-2</v>
      </c>
      <c r="BX20" s="28">
        <f t="shared" si="40"/>
        <v>1.2310605869076729E-2</v>
      </c>
      <c r="BY20" s="28">
        <f t="shared" si="40"/>
        <v>1.2301339283772972E-2</v>
      </c>
      <c r="BZ20" s="28">
        <f t="shared" si="40"/>
        <v>1.2292319888872916E-2</v>
      </c>
      <c r="CA20" s="28">
        <f t="shared" si="40"/>
        <v>1.2283537923687415E-2</v>
      </c>
      <c r="CB20" s="28">
        <f t="shared" si="40"/>
        <v>1.2274984134737377E-2</v>
      </c>
      <c r="CC20" s="28">
        <f t="shared" si="40"/>
        <v>1.2266649743232216E-2</v>
      </c>
      <c r="CD20" s="28">
        <f t="shared" si="40"/>
        <v>1.2258526415016346E-2</v>
      </c>
      <c r="CE20" s="28">
        <f t="shared" si="40"/>
        <v>1.2250606232770744E-2</v>
      </c>
      <c r="CF20" s="28">
        <f t="shared" si="40"/>
        <v>1.2242881670273764E-2</v>
      </c>
      <c r="CG20" s="28">
        <f t="shared" si="40"/>
        <v>1.2235345568547773E-2</v>
      </c>
      <c r="CH20" s="28" t="str">
        <f t="shared" si="40"/>
        <v/>
      </c>
      <c r="CI20" s="28" t="str">
        <f t="shared" si="40"/>
        <v/>
      </c>
      <c r="CJ20" s="28" t="str">
        <f t="shared" si="40"/>
        <v/>
      </c>
      <c r="CK20" s="28" t="str">
        <f t="shared" si="40"/>
        <v/>
      </c>
      <c r="CL20" s="28" t="str">
        <f t="shared" si="40"/>
        <v/>
      </c>
      <c r="CM20" s="28" t="str">
        <f t="shared" si="40"/>
        <v/>
      </c>
      <c r="CN20" s="28" t="str">
        <f t="shared" si="40"/>
        <v/>
      </c>
      <c r="CO20" s="28" t="str">
        <f t="shared" si="40"/>
        <v/>
      </c>
      <c r="CP20" s="28" t="str">
        <f t="shared" si="40"/>
        <v/>
      </c>
      <c r="CQ20" s="28" t="str">
        <f t="shared" si="40"/>
        <v/>
      </c>
      <c r="CR20" s="28" t="str">
        <f t="shared" si="40"/>
        <v/>
      </c>
      <c r="CS20" s="28" t="str">
        <f t="shared" si="40"/>
        <v/>
      </c>
      <c r="CT20" s="28" t="str">
        <f t="shared" si="40"/>
        <v/>
      </c>
      <c r="CU20" s="28" t="str">
        <f t="shared" si="40"/>
        <v/>
      </c>
      <c r="CV20" s="28" t="str">
        <f t="shared" si="40"/>
        <v/>
      </c>
      <c r="CW20" s="28" t="str">
        <f t="shared" si="40"/>
        <v/>
      </c>
      <c r="CX20" s="28" t="str">
        <f t="shared" si="40"/>
        <v/>
      </c>
      <c r="CY20" s="28" t="str">
        <f t="shared" si="40"/>
        <v/>
      </c>
    </row>
    <row r="21" spans="1:103" x14ac:dyDescent="0.35">
      <c r="A21" s="167"/>
      <c r="B21" s="32">
        <f t="shared" si="6"/>
        <v>50405</v>
      </c>
      <c r="D21" s="28">
        <f t="shared" ref="D21:BO21" si="41">IFERROR(D53^-(1/D$1)-1,"")</f>
        <v>2.0380100450542837E-2</v>
      </c>
      <c r="E21" s="28">
        <f t="shared" si="41"/>
        <v>1.7617475920633119E-2</v>
      </c>
      <c r="F21" s="28">
        <f t="shared" si="41"/>
        <v>1.6698264224744408E-2</v>
      </c>
      <c r="G21" s="28">
        <f t="shared" si="41"/>
        <v>1.6238969794428959E-2</v>
      </c>
      <c r="H21" s="28">
        <f t="shared" si="41"/>
        <v>1.5963492735858731E-2</v>
      </c>
      <c r="I21" s="28">
        <f t="shared" si="41"/>
        <v>1.5779882850820437E-2</v>
      </c>
      <c r="J21" s="28">
        <f t="shared" si="41"/>
        <v>1.5424784242473955E-2</v>
      </c>
      <c r="K21" s="28">
        <f t="shared" si="41"/>
        <v>1.5158541752947841E-2</v>
      </c>
      <c r="L21" s="28">
        <f t="shared" si="41"/>
        <v>1.4951512524549626E-2</v>
      </c>
      <c r="M21" s="28">
        <f t="shared" si="41"/>
        <v>1.4785919541430159E-2</v>
      </c>
      <c r="N21" s="28">
        <f t="shared" si="41"/>
        <v>1.4650454468978058E-2</v>
      </c>
      <c r="O21" s="28">
        <f t="shared" si="41"/>
        <v>1.4482681428809485E-2</v>
      </c>
      <c r="P21" s="28">
        <f t="shared" si="41"/>
        <v>1.4340741293588533E-2</v>
      </c>
      <c r="Q21" s="28">
        <f t="shared" si="41"/>
        <v>1.4219094127096543E-2</v>
      </c>
      <c r="R21" s="28">
        <f t="shared" si="41"/>
        <v>1.4113678383599559E-2</v>
      </c>
      <c r="S21" s="28">
        <f t="shared" si="41"/>
        <v>1.4021448595984642E-2</v>
      </c>
      <c r="T21" s="28">
        <f t="shared" si="41"/>
        <v>1.3940076337414231E-2</v>
      </c>
      <c r="U21" s="28">
        <f t="shared" si="41"/>
        <v>1.386775092280268E-2</v>
      </c>
      <c r="V21" s="28">
        <f t="shared" si="41"/>
        <v>1.3803043082783573E-2</v>
      </c>
      <c r="W21" s="28">
        <f t="shared" si="41"/>
        <v>1.3744809557781235E-2</v>
      </c>
      <c r="X21" s="28">
        <f t="shared" si="41"/>
        <v>1.369212496507366E-2</v>
      </c>
      <c r="Y21" s="28">
        <f t="shared" si="41"/>
        <v>1.3598078071656028E-2</v>
      </c>
      <c r="Z21" s="28">
        <f t="shared" si="41"/>
        <v>1.3512216789239861E-2</v>
      </c>
      <c r="AA21" s="28">
        <f t="shared" si="41"/>
        <v>1.3433517003061057E-2</v>
      </c>
      <c r="AB21" s="28">
        <f t="shared" si="41"/>
        <v>1.3361118597095656E-2</v>
      </c>
      <c r="AC21" s="28">
        <f t="shared" si="41"/>
        <v>1.3294293889866804E-2</v>
      </c>
      <c r="AD21" s="28">
        <f t="shared" si="41"/>
        <v>1.3232423090081546E-2</v>
      </c>
      <c r="AE21" s="28">
        <f t="shared" si="41"/>
        <v>1.3174975015791901E-2</v>
      </c>
      <c r="AF21" s="28">
        <f t="shared" si="41"/>
        <v>1.3121491805640817E-2</v>
      </c>
      <c r="AG21" s="28">
        <f t="shared" si="41"/>
        <v>1.3071576690042219E-2</v>
      </c>
      <c r="AH21" s="28">
        <f t="shared" si="41"/>
        <v>1.3024884130860226E-2</v>
      </c>
      <c r="AI21" s="28">
        <f t="shared" si="41"/>
        <v>1.29811118111407E-2</v>
      </c>
      <c r="AJ21" s="28">
        <f t="shared" si="41"/>
        <v>1.2939994082195039E-2</v>
      </c>
      <c r="AK21" s="28">
        <f t="shared" si="41"/>
        <v>1.2901296567813469E-2</v>
      </c>
      <c r="AL21" s="28">
        <f t="shared" si="41"/>
        <v>1.2864811694033085E-2</v>
      </c>
      <c r="AM21" s="28">
        <f t="shared" si="41"/>
        <v>1.283035496438889E-2</v>
      </c>
      <c r="AN21" s="28">
        <f t="shared" si="41"/>
        <v>1.2797761839528743E-2</v>
      </c>
      <c r="AO21" s="28">
        <f t="shared" si="41"/>
        <v>1.2766885109796622E-2</v>
      </c>
      <c r="AP21" s="28">
        <f t="shared" si="41"/>
        <v>1.2737592672255715E-2</v>
      </c>
      <c r="AQ21" s="28">
        <f t="shared" si="41"/>
        <v>1.2709765641339965E-2</v>
      </c>
      <c r="AR21" s="28">
        <f t="shared" si="41"/>
        <v>1.2683296736133887E-2</v>
      </c>
      <c r="AS21" s="28">
        <f t="shared" si="41"/>
        <v>1.2658088898164888E-2</v>
      </c>
      <c r="AT21" s="28">
        <f t="shared" si="41"/>
        <v>1.2634054102154124E-2</v>
      </c>
      <c r="AU21" s="28">
        <f t="shared" si="41"/>
        <v>1.2611112329016905E-2</v>
      </c>
      <c r="AV21" s="28">
        <f t="shared" si="41"/>
        <v>1.2589190675862616E-2</v>
      </c>
      <c r="AW21" s="28">
        <f t="shared" si="41"/>
        <v>1.2568222582134858E-2</v>
      </c>
      <c r="AX21" s="28">
        <f t="shared" si="41"/>
        <v>1.2548147154588296E-2</v>
      </c>
      <c r="AY21" s="28">
        <f t="shared" si="41"/>
        <v>1.2528908576679321E-2</v>
      </c>
      <c r="AZ21" s="28">
        <f t="shared" si="41"/>
        <v>1.2510455590309055E-2</v>
      </c>
      <c r="BA21" s="28">
        <f t="shared" si="41"/>
        <v>1.2492741039783928E-2</v>
      </c>
      <c r="BB21" s="28">
        <f t="shared" si="41"/>
        <v>1.2475721469450196E-2</v>
      </c>
      <c r="BC21" s="28">
        <f t="shared" si="41"/>
        <v>1.2459356767773322E-2</v>
      </c>
      <c r="BD21" s="28">
        <f t="shared" si="41"/>
        <v>1.2443609851728876E-2</v>
      </c>
      <c r="BE21" s="28">
        <f t="shared" si="41"/>
        <v>1.2428446386273162E-2</v>
      </c>
      <c r="BF21" s="28">
        <f t="shared" si="41"/>
        <v>1.2413834534428236E-2</v>
      </c>
      <c r="BG21" s="28">
        <f t="shared" si="41"/>
        <v>1.2399744734157503E-2</v>
      </c>
      <c r="BH21" s="28">
        <f t="shared" si="41"/>
        <v>1.2386149498731847E-2</v>
      </c>
      <c r="BI21" s="28">
        <f t="shared" si="41"/>
        <v>1.237302323776035E-2</v>
      </c>
      <c r="BJ21" s="28">
        <f t="shared" si="41"/>
        <v>1.236034209642245E-2</v>
      </c>
      <c r="BK21" s="28">
        <f t="shared" si="41"/>
        <v>1.2348083810787891E-2</v>
      </c>
      <c r="BL21" s="28">
        <f t="shared" si="41"/>
        <v>1.2336227577368408E-2</v>
      </c>
      <c r="BM21" s="28">
        <f t="shared" si="41"/>
        <v>1.2324753935300414E-2</v>
      </c>
      <c r="BN21" s="28">
        <f t="shared" si="41"/>
        <v>1.2313644659751155E-2</v>
      </c>
      <c r="BO21" s="28">
        <f t="shared" si="41"/>
        <v>1.2302882665321091E-2</v>
      </c>
      <c r="BP21" s="28">
        <f t="shared" ref="BP21:CY21" si="42">IFERROR(BP53^-(1/BP$1)-1,"")</f>
        <v>1.2292451918366476E-2</v>
      </c>
      <c r="BQ21" s="28">
        <f t="shared" si="42"/>
        <v>1.2282337357295114E-2</v>
      </c>
      <c r="BR21" s="28">
        <f t="shared" si="42"/>
        <v>1.2272524820001962E-2</v>
      </c>
      <c r="BS21" s="28">
        <f t="shared" si="42"/>
        <v>1.2263000977709382E-2</v>
      </c>
      <c r="BT21" s="28">
        <f t="shared" si="42"/>
        <v>1.2253753274562129E-2</v>
      </c>
      <c r="BU21" s="28">
        <f t="shared" si="42"/>
        <v>1.2244769872402639E-2</v>
      </c>
      <c r="BV21" s="28">
        <f t="shared" si="42"/>
        <v>1.2236039600212356E-2</v>
      </c>
      <c r="BW21" s="28">
        <f t="shared" si="42"/>
        <v>1.2227551907770806E-2</v>
      </c>
      <c r="BX21" s="28">
        <f t="shared" si="42"/>
        <v>1.2219296823120063E-2</v>
      </c>
      <c r="BY21" s="28">
        <f t="shared" si="42"/>
        <v>1.2211264913483566E-2</v>
      </c>
      <c r="BZ21" s="28">
        <f t="shared" si="42"/>
        <v>1.2203447249310218E-2</v>
      </c>
      <c r="CA21" s="28">
        <f t="shared" si="42"/>
        <v>1.2195835371157759E-2</v>
      </c>
      <c r="CB21" s="28">
        <f t="shared" si="42"/>
        <v>1.2188421259157423E-2</v>
      </c>
      <c r="CC21" s="28">
        <f t="shared" si="42"/>
        <v>1.2181197304828695E-2</v>
      </c>
      <c r="CD21" s="28">
        <f t="shared" si="42"/>
        <v>1.2174156285035487E-2</v>
      </c>
      <c r="CE21" s="28">
        <f t="shared" si="42"/>
        <v>1.2167291337895181E-2</v>
      </c>
      <c r="CF21" s="28">
        <f t="shared" si="42"/>
        <v>1.2160595940472918E-2</v>
      </c>
      <c r="CG21" s="28" t="str">
        <f t="shared" si="42"/>
        <v/>
      </c>
      <c r="CH21" s="28" t="str">
        <f t="shared" si="42"/>
        <v/>
      </c>
      <c r="CI21" s="28" t="str">
        <f t="shared" si="42"/>
        <v/>
      </c>
      <c r="CJ21" s="28" t="str">
        <f t="shared" si="42"/>
        <v/>
      </c>
      <c r="CK21" s="28" t="str">
        <f t="shared" si="42"/>
        <v/>
      </c>
      <c r="CL21" s="28" t="str">
        <f t="shared" si="42"/>
        <v/>
      </c>
      <c r="CM21" s="28" t="str">
        <f t="shared" si="42"/>
        <v/>
      </c>
      <c r="CN21" s="28" t="str">
        <f t="shared" si="42"/>
        <v/>
      </c>
      <c r="CO21" s="28" t="str">
        <f t="shared" si="42"/>
        <v/>
      </c>
      <c r="CP21" s="28" t="str">
        <f t="shared" si="42"/>
        <v/>
      </c>
      <c r="CQ21" s="28" t="str">
        <f t="shared" si="42"/>
        <v/>
      </c>
      <c r="CR21" s="28" t="str">
        <f t="shared" si="42"/>
        <v/>
      </c>
      <c r="CS21" s="28" t="str">
        <f t="shared" si="42"/>
        <v/>
      </c>
      <c r="CT21" s="28" t="str">
        <f t="shared" si="42"/>
        <v/>
      </c>
      <c r="CU21" s="28" t="str">
        <f t="shared" si="42"/>
        <v/>
      </c>
      <c r="CV21" s="28" t="str">
        <f t="shared" si="42"/>
        <v/>
      </c>
      <c r="CW21" s="28" t="str">
        <f t="shared" si="42"/>
        <v/>
      </c>
      <c r="CX21" s="28" t="str">
        <f t="shared" si="42"/>
        <v/>
      </c>
      <c r="CY21" s="28" t="str">
        <f t="shared" si="42"/>
        <v/>
      </c>
    </row>
    <row r="22" spans="1:103" x14ac:dyDescent="0.35">
      <c r="A22" s="167"/>
      <c r="B22" s="32">
        <f t="shared" si="6"/>
        <v>50770</v>
      </c>
      <c r="D22" s="28">
        <f t="shared" ref="D22:BO22" si="43">IFERROR(D54^-(1/D$1)-1,"")</f>
        <v>1.4862331048833166E-2</v>
      </c>
      <c r="E22" s="28">
        <f t="shared" si="43"/>
        <v>1.4862331048832944E-2</v>
      </c>
      <c r="F22" s="28">
        <f t="shared" si="43"/>
        <v>1.4862331048832278E-2</v>
      </c>
      <c r="G22" s="28">
        <f t="shared" si="43"/>
        <v>1.48623310488325E-2</v>
      </c>
      <c r="H22" s="28">
        <f t="shared" si="43"/>
        <v>1.4862331048832944E-2</v>
      </c>
      <c r="I22" s="28">
        <f t="shared" si="43"/>
        <v>1.4601240996257259E-2</v>
      </c>
      <c r="J22" s="28">
        <f t="shared" si="43"/>
        <v>1.4414789226884883E-2</v>
      </c>
      <c r="K22" s="28">
        <f t="shared" si="43"/>
        <v>1.4274972885927273E-2</v>
      </c>
      <c r="L22" s="28">
        <f t="shared" si="43"/>
        <v>1.4166240166135324E-2</v>
      </c>
      <c r="M22" s="28">
        <f t="shared" si="43"/>
        <v>1.4079262382976632E-2</v>
      </c>
      <c r="N22" s="28">
        <f t="shared" si="43"/>
        <v>1.3948245555383876E-2</v>
      </c>
      <c r="O22" s="28">
        <f t="shared" si="43"/>
        <v>1.3839077796230503E-2</v>
      </c>
      <c r="P22" s="28">
        <f t="shared" si="43"/>
        <v>1.374671425736862E-2</v>
      </c>
      <c r="Q22" s="28">
        <f t="shared" si="43"/>
        <v>1.3667552207115019E-2</v>
      </c>
      <c r="R22" s="28">
        <f t="shared" si="43"/>
        <v>1.3598950097183593E-2</v>
      </c>
      <c r="S22" s="28">
        <f t="shared" si="43"/>
        <v>1.3538927059546069E-2</v>
      </c>
      <c r="T22" s="28">
        <f t="shared" si="43"/>
        <v>1.3485968507529256E-2</v>
      </c>
      <c r="U22" s="28">
        <f t="shared" si="43"/>
        <v>1.3438896562108837E-2</v>
      </c>
      <c r="V22" s="28">
        <f t="shared" si="43"/>
        <v>1.3396781411508352E-2</v>
      </c>
      <c r="W22" s="28">
        <f t="shared" si="43"/>
        <v>1.3358879272361346E-2</v>
      </c>
      <c r="X22" s="28">
        <f t="shared" si="43"/>
        <v>1.327625137859334E-2</v>
      </c>
      <c r="Y22" s="28">
        <f t="shared" si="43"/>
        <v>1.3201140958020385E-2</v>
      </c>
      <c r="Z22" s="28">
        <f t="shared" si="43"/>
        <v>1.3132566740867935E-2</v>
      </c>
      <c r="AA22" s="28">
        <f t="shared" si="43"/>
        <v>1.306971111894506E-2</v>
      </c>
      <c r="AB22" s="28">
        <f t="shared" si="43"/>
        <v>1.3011887390923293E-2</v>
      </c>
      <c r="AC22" s="28">
        <f t="shared" si="43"/>
        <v>1.2958514571375979E-2</v>
      </c>
      <c r="AD22" s="28">
        <f t="shared" si="43"/>
        <v>1.2909097801350855E-2</v>
      </c>
      <c r="AE22" s="28">
        <f t="shared" si="43"/>
        <v>1.2863212959245418E-2</v>
      </c>
      <c r="AF22" s="28">
        <f t="shared" si="43"/>
        <v>1.282049445751432E-2</v>
      </c>
      <c r="AG22" s="28">
        <f t="shared" si="43"/>
        <v>1.2780625481429331E-2</v>
      </c>
      <c r="AH22" s="28">
        <f t="shared" si="43"/>
        <v>1.2743330118152985E-2</v>
      </c>
      <c r="AI22" s="28">
        <f t="shared" si="43"/>
        <v>1.2708366962400852E-2</v>
      </c>
      <c r="AJ22" s="28">
        <f t="shared" si="43"/>
        <v>1.2675523885312012E-2</v>
      </c>
      <c r="AK22" s="28">
        <f t="shared" si="43"/>
        <v>1.2644613726927378E-2</v>
      </c>
      <c r="AL22" s="28">
        <f t="shared" si="43"/>
        <v>1.2615470727457279E-2</v>
      </c>
      <c r="AM22" s="28">
        <f t="shared" si="43"/>
        <v>1.2587947553625245E-2</v>
      </c>
      <c r="AN22" s="28">
        <f t="shared" si="43"/>
        <v>1.256191280744412E-2</v>
      </c>
      <c r="AO22" s="28">
        <f t="shared" si="43"/>
        <v>1.2537248928525369E-2</v>
      </c>
      <c r="AP22" s="28">
        <f t="shared" si="43"/>
        <v>1.2513850419248351E-2</v>
      </c>
      <c r="AQ22" s="28">
        <f t="shared" si="43"/>
        <v>1.2491622336268993E-2</v>
      </c>
      <c r="AR22" s="28">
        <f t="shared" si="43"/>
        <v>1.2470479002876234E-2</v>
      </c>
      <c r="AS22" s="28">
        <f t="shared" si="43"/>
        <v>1.2450342905371503E-2</v>
      </c>
      <c r="AT22" s="28">
        <f t="shared" si="43"/>
        <v>1.2431143743503625E-2</v>
      </c>
      <c r="AU22" s="28">
        <f t="shared" si="43"/>
        <v>1.2412817610439442E-2</v>
      </c>
      <c r="AV22" s="28">
        <f t="shared" si="43"/>
        <v>1.2395306282114049E-2</v>
      </c>
      <c r="AW22" s="28">
        <f t="shared" si="43"/>
        <v>1.2378556599309753E-2</v>
      </c>
      <c r="AX22" s="28">
        <f t="shared" si="43"/>
        <v>1.236251992864501E-2</v>
      </c>
      <c r="AY22" s="28">
        <f t="shared" si="43"/>
        <v>1.2347151690965008E-2</v>
      </c>
      <c r="AZ22" s="28">
        <f t="shared" si="43"/>
        <v>1.2332410947501815E-2</v>
      </c>
      <c r="BA22" s="28">
        <f t="shared" si="43"/>
        <v>1.2318260035709905E-2</v>
      </c>
      <c r="BB22" s="28">
        <f t="shared" si="43"/>
        <v>1.2304664247960506E-2</v>
      </c>
      <c r="BC22" s="28">
        <f t="shared" si="43"/>
        <v>1.2291591547321401E-2</v>
      </c>
      <c r="BD22" s="28">
        <f t="shared" si="43"/>
        <v>1.2279012315523197E-2</v>
      </c>
      <c r="BE22" s="28">
        <f t="shared" si="43"/>
        <v>1.2266899128937636E-2</v>
      </c>
      <c r="BF22" s="28">
        <f t="shared" si="43"/>
        <v>1.2255226559003241E-2</v>
      </c>
      <c r="BG22" s="28">
        <f t="shared" si="43"/>
        <v>1.2243970994039399E-2</v>
      </c>
      <c r="BH22" s="28">
        <f t="shared" si="43"/>
        <v>1.2233110479823894E-2</v>
      </c>
      <c r="BI22" s="28">
        <f t="shared" si="43"/>
        <v>1.2222624576664565E-2</v>
      </c>
      <c r="BJ22" s="28">
        <f t="shared" si="43"/>
        <v>1.2212494231014226E-2</v>
      </c>
      <c r="BK22" s="28">
        <f t="shared" si="43"/>
        <v>1.2202701659923987E-2</v>
      </c>
      <c r="BL22" s="28">
        <f t="shared" si="43"/>
        <v>1.219323024686747E-2</v>
      </c>
      <c r="BM22" s="28">
        <f t="shared" si="43"/>
        <v>1.218406444764808E-2</v>
      </c>
      <c r="BN22" s="28">
        <f t="shared" si="43"/>
        <v>1.2175189705271094E-2</v>
      </c>
      <c r="BO22" s="28">
        <f t="shared" si="43"/>
        <v>1.2166592372796714E-2</v>
      </c>
      <c r="BP22" s="28">
        <f t="shared" ref="BP22:CY22" si="44">IFERROR(BP54^-(1/BP$1)-1,"")</f>
        <v>1.2158259643318736E-2</v>
      </c>
      <c r="BQ22" s="28">
        <f t="shared" si="44"/>
        <v>1.2150179486307477E-2</v>
      </c>
      <c r="BR22" s="28">
        <f t="shared" si="44"/>
        <v>1.2142340589658351E-2</v>
      </c>
      <c r="BS22" s="28">
        <f t="shared" si="44"/>
        <v>1.2134732306851692E-2</v>
      </c>
      <c r="BT22" s="28">
        <f t="shared" si="44"/>
        <v>1.2127344608710233E-2</v>
      </c>
      <c r="BU22" s="28">
        <f t="shared" si="44"/>
        <v>1.2120168039293278E-2</v>
      </c>
      <c r="BV22" s="28">
        <f t="shared" si="44"/>
        <v>1.211319367551722E-2</v>
      </c>
      <c r="BW22" s="28">
        <f t="shared" si="44"/>
        <v>1.2106413090143819E-2</v>
      </c>
      <c r="BX22" s="28">
        <f t="shared" si="44"/>
        <v>1.209981831780893E-2</v>
      </c>
      <c r="BY22" s="28">
        <f t="shared" si="44"/>
        <v>1.2093401823808581E-2</v>
      </c>
      <c r="BZ22" s="28">
        <f t="shared" si="44"/>
        <v>1.2087156475381722E-2</v>
      </c>
      <c r="CA22" s="28">
        <f t="shared" si="44"/>
        <v>1.2081075515259609E-2</v>
      </c>
      <c r="CB22" s="28">
        <f t="shared" si="44"/>
        <v>1.2075152537278644E-2</v>
      </c>
      <c r="CC22" s="28">
        <f t="shared" si="44"/>
        <v>1.2069381463869266E-2</v>
      </c>
      <c r="CD22" s="28">
        <f t="shared" si="44"/>
        <v>1.2063756525252822E-2</v>
      </c>
      <c r="CE22" s="28">
        <f t="shared" si="44"/>
        <v>1.2058272240202061E-2</v>
      </c>
      <c r="CF22" s="28" t="str">
        <f t="shared" si="44"/>
        <v/>
      </c>
      <c r="CG22" s="28" t="str">
        <f t="shared" si="44"/>
        <v/>
      </c>
      <c r="CH22" s="28" t="str">
        <f t="shared" si="44"/>
        <v/>
      </c>
      <c r="CI22" s="28" t="str">
        <f t="shared" si="44"/>
        <v/>
      </c>
      <c r="CJ22" s="28" t="str">
        <f t="shared" si="44"/>
        <v/>
      </c>
      <c r="CK22" s="28" t="str">
        <f t="shared" si="44"/>
        <v/>
      </c>
      <c r="CL22" s="28" t="str">
        <f t="shared" si="44"/>
        <v/>
      </c>
      <c r="CM22" s="28" t="str">
        <f t="shared" si="44"/>
        <v/>
      </c>
      <c r="CN22" s="28" t="str">
        <f t="shared" si="44"/>
        <v/>
      </c>
      <c r="CO22" s="28" t="str">
        <f t="shared" si="44"/>
        <v/>
      </c>
      <c r="CP22" s="28" t="str">
        <f t="shared" si="44"/>
        <v/>
      </c>
      <c r="CQ22" s="28" t="str">
        <f t="shared" si="44"/>
        <v/>
      </c>
      <c r="CR22" s="28" t="str">
        <f t="shared" si="44"/>
        <v/>
      </c>
      <c r="CS22" s="28" t="str">
        <f t="shared" si="44"/>
        <v/>
      </c>
      <c r="CT22" s="28" t="str">
        <f t="shared" si="44"/>
        <v/>
      </c>
      <c r="CU22" s="28" t="str">
        <f t="shared" si="44"/>
        <v/>
      </c>
      <c r="CV22" s="28" t="str">
        <f t="shared" si="44"/>
        <v/>
      </c>
      <c r="CW22" s="28" t="str">
        <f t="shared" si="44"/>
        <v/>
      </c>
      <c r="CX22" s="28" t="str">
        <f t="shared" si="44"/>
        <v/>
      </c>
      <c r="CY22" s="28" t="str">
        <f t="shared" si="44"/>
        <v/>
      </c>
    </row>
    <row r="23" spans="1:103" x14ac:dyDescent="0.35">
      <c r="A23" s="167"/>
      <c r="B23" s="32">
        <f t="shared" si="6"/>
        <v>51135</v>
      </c>
      <c r="D23" s="28">
        <f t="shared" ref="D23:BO23" si="45">IFERROR(D55^-(1/D$1)-1,"")</f>
        <v>1.48623310488325E-2</v>
      </c>
      <c r="E23" s="28">
        <f t="shared" si="45"/>
        <v>1.4862331048831612E-2</v>
      </c>
      <c r="F23" s="28">
        <f t="shared" si="45"/>
        <v>1.4862331048832278E-2</v>
      </c>
      <c r="G23" s="28">
        <f t="shared" si="45"/>
        <v>1.4862331048832944E-2</v>
      </c>
      <c r="H23" s="28">
        <f t="shared" si="45"/>
        <v>1.4549031046661387E-2</v>
      </c>
      <c r="I23" s="28">
        <f t="shared" si="45"/>
        <v>1.4340218113398917E-2</v>
      </c>
      <c r="J23" s="28">
        <f t="shared" si="45"/>
        <v>1.4191092331518274E-2</v>
      </c>
      <c r="K23" s="28">
        <f t="shared" si="45"/>
        <v>1.407926238297641E-2</v>
      </c>
      <c r="L23" s="28">
        <f t="shared" si="45"/>
        <v>1.3992292059280098E-2</v>
      </c>
      <c r="M23" s="28">
        <f t="shared" si="45"/>
        <v>1.3856882300654183E-2</v>
      </c>
      <c r="N23" s="28">
        <f t="shared" si="45"/>
        <v>1.3746105948254872E-2</v>
      </c>
      <c r="O23" s="28">
        <f t="shared" si="45"/>
        <v>1.3653801567178991E-2</v>
      </c>
      <c r="P23" s="28">
        <f t="shared" si="45"/>
        <v>1.3575704424660273E-2</v>
      </c>
      <c r="Q23" s="28">
        <f t="shared" si="45"/>
        <v>1.3508768805853055E-2</v>
      </c>
      <c r="R23" s="28">
        <f t="shared" si="45"/>
        <v>1.34507615118169E-2</v>
      </c>
      <c r="S23" s="28">
        <f t="shared" si="45"/>
        <v>1.3400007852976348E-2</v>
      </c>
      <c r="T23" s="28">
        <f t="shared" si="45"/>
        <v>1.3355227323619046E-2</v>
      </c>
      <c r="U23" s="28">
        <f t="shared" si="45"/>
        <v>1.3315424069835879E-2</v>
      </c>
      <c r="V23" s="28">
        <f t="shared" si="45"/>
        <v>1.327981195746708E-2</v>
      </c>
      <c r="W23" s="28">
        <f t="shared" si="45"/>
        <v>1.3197012496015015E-2</v>
      </c>
      <c r="X23" s="28">
        <f t="shared" si="45"/>
        <v>1.3122104527601763E-2</v>
      </c>
      <c r="Y23" s="28">
        <f t="shared" si="45"/>
        <v>1.3054011180313463E-2</v>
      </c>
      <c r="Z23" s="28">
        <f t="shared" si="45"/>
        <v>1.2991842990664582E-2</v>
      </c>
      <c r="AA23" s="28">
        <f t="shared" si="45"/>
        <v>1.2934858834934948E-2</v>
      </c>
      <c r="AB23" s="28">
        <f t="shared" si="45"/>
        <v>1.288243624280816E-2</v>
      </c>
      <c r="AC23" s="28">
        <f t="shared" si="45"/>
        <v>1.2834048565790734E-2</v>
      </c>
      <c r="AD23" s="28">
        <f t="shared" si="45"/>
        <v>1.2789247222234623E-2</v>
      </c>
      <c r="AE23" s="28">
        <f t="shared" si="45"/>
        <v>1.2747647749103086E-2</v>
      </c>
      <c r="AF23" s="28">
        <f t="shared" si="45"/>
        <v>1.2708918741123343E-2</v>
      </c>
      <c r="AG23" s="28">
        <f t="shared" si="45"/>
        <v>1.2672773003251647E-2</v>
      </c>
      <c r="AH23" s="28">
        <f t="shared" si="45"/>
        <v>1.263896041642254E-2</v>
      </c>
      <c r="AI23" s="28">
        <f t="shared" si="45"/>
        <v>1.2607262141617337E-2</v>
      </c>
      <c r="AJ23" s="28">
        <f t="shared" si="45"/>
        <v>1.2577485878235262E-2</v>
      </c>
      <c r="AK23" s="28">
        <f t="shared" si="45"/>
        <v>1.2549461959602493E-2</v>
      </c>
      <c r="AL23" s="28">
        <f t="shared" si="45"/>
        <v>1.2523040118121997E-2</v>
      </c>
      <c r="AM23" s="28">
        <f t="shared" si="45"/>
        <v>1.2498086789794138E-2</v>
      </c>
      <c r="AN23" s="28">
        <f t="shared" si="45"/>
        <v>1.2474482856028368E-2</v>
      </c>
      <c r="AO23" s="28">
        <f t="shared" si="45"/>
        <v>1.2452121742154709E-2</v>
      </c>
      <c r="AP23" s="28">
        <f t="shared" si="45"/>
        <v>1.2430907808588465E-2</v>
      </c>
      <c r="AQ23" s="28">
        <f t="shared" si="45"/>
        <v>1.2410754983415151E-2</v>
      </c>
      <c r="AR23" s="28">
        <f t="shared" si="45"/>
        <v>1.2391585595159071E-2</v>
      </c>
      <c r="AS23" s="28">
        <f t="shared" si="45"/>
        <v>1.2373329372362019E-2</v>
      </c>
      <c r="AT23" s="28">
        <f t="shared" si="45"/>
        <v>1.2355922582804713E-2</v>
      </c>
      <c r="AU23" s="28">
        <f t="shared" si="45"/>
        <v>1.2339307290150536E-2</v>
      </c>
      <c r="AV23" s="28">
        <f t="shared" si="45"/>
        <v>1.2323430709735961E-2</v>
      </c>
      <c r="AW23" s="28">
        <f t="shared" si="45"/>
        <v>1.23082446484164E-2</v>
      </c>
      <c r="AX23" s="28">
        <f t="shared" si="45"/>
        <v>1.2293705015946399E-2</v>
      </c>
      <c r="AY23" s="28">
        <f t="shared" si="45"/>
        <v>1.2279771397455841E-2</v>
      </c>
      <c r="AZ23" s="28">
        <f t="shared" si="45"/>
        <v>1.2266406678293151E-2</v>
      </c>
      <c r="BA23" s="28">
        <f t="shared" si="45"/>
        <v>1.225357671390026E-2</v>
      </c>
      <c r="BB23" s="28">
        <f t="shared" si="45"/>
        <v>1.2241250038538709E-2</v>
      </c>
      <c r="BC23" s="28">
        <f t="shared" si="45"/>
        <v>1.2229397607634418E-2</v>
      </c>
      <c r="BD23" s="28">
        <f t="shared" si="45"/>
        <v>1.2217992569298008E-2</v>
      </c>
      <c r="BE23" s="28">
        <f t="shared" si="45"/>
        <v>1.2207010061241474E-2</v>
      </c>
      <c r="BF23" s="28">
        <f t="shared" si="45"/>
        <v>1.2196427029852908E-2</v>
      </c>
      <c r="BG23" s="28">
        <f t="shared" si="45"/>
        <v>1.2186222068663932E-2</v>
      </c>
      <c r="BH23" s="28">
        <f t="shared" si="45"/>
        <v>1.2176375273823314E-2</v>
      </c>
      <c r="BI23" s="28">
        <f t="shared" si="45"/>
        <v>1.2166868114526608E-2</v>
      </c>
      <c r="BJ23" s="28">
        <f t="shared" si="45"/>
        <v>1.21576833166257E-2</v>
      </c>
      <c r="BK23" s="28">
        <f t="shared" si="45"/>
        <v>1.2148804757880161E-2</v>
      </c>
      <c r="BL23" s="28">
        <f t="shared" si="45"/>
        <v>1.2140217373514783E-2</v>
      </c>
      <c r="BM23" s="28">
        <f t="shared" si="45"/>
        <v>1.2131907070918713E-2</v>
      </c>
      <c r="BN23" s="28">
        <f t="shared" si="45"/>
        <v>1.212386065247073E-2</v>
      </c>
      <c r="BO23" s="28">
        <f t="shared" si="45"/>
        <v>1.2116065745600757E-2</v>
      </c>
      <c r="BP23" s="28">
        <f t="shared" ref="BP23:CY23" si="46">IFERROR(BP55^-(1/BP$1)-1,"")</f>
        <v>1.2108510739309519E-2</v>
      </c>
      <c r="BQ23" s="28">
        <f t="shared" si="46"/>
        <v>1.210118472646049E-2</v>
      </c>
      <c r="BR23" s="28">
        <f t="shared" si="46"/>
        <v>1.2094077451239471E-2</v>
      </c>
      <c r="BS23" s="28">
        <f t="shared" si="46"/>
        <v>1.2087179261254466E-2</v>
      </c>
      <c r="BT23" s="28">
        <f t="shared" si="46"/>
        <v>1.2080481063796666E-2</v>
      </c>
      <c r="BU23" s="28">
        <f t="shared" si="46"/>
        <v>1.2073974285857769E-2</v>
      </c>
      <c r="BV23" s="28">
        <f t="shared" si="46"/>
        <v>1.2067650837519928E-2</v>
      </c>
      <c r="BW23" s="28">
        <f t="shared" si="46"/>
        <v>1.2061503078402591E-2</v>
      </c>
      <c r="BX23" s="28">
        <f t="shared" si="46"/>
        <v>1.2055523786865807E-2</v>
      </c>
      <c r="BY23" s="28">
        <f t="shared" si="46"/>
        <v>1.2049706131709526E-2</v>
      </c>
      <c r="BZ23" s="28">
        <f t="shared" si="46"/>
        <v>1.2044043646140423E-2</v>
      </c>
      <c r="CA23" s="28">
        <f t="shared" si="46"/>
        <v>1.2038530203791531E-2</v>
      </c>
      <c r="CB23" s="28">
        <f t="shared" si="46"/>
        <v>1.2033159996613696E-2</v>
      </c>
      <c r="CC23" s="28">
        <f t="shared" si="46"/>
        <v>1.2027927514465242E-2</v>
      </c>
      <c r="CD23" s="28">
        <f t="shared" si="46"/>
        <v>1.2022827526253943E-2</v>
      </c>
      <c r="CE23" s="28" t="str">
        <f t="shared" si="46"/>
        <v/>
      </c>
      <c r="CF23" s="28" t="str">
        <f t="shared" si="46"/>
        <v/>
      </c>
      <c r="CG23" s="28" t="str">
        <f t="shared" si="46"/>
        <v/>
      </c>
      <c r="CH23" s="28" t="str">
        <f t="shared" si="46"/>
        <v/>
      </c>
      <c r="CI23" s="28" t="str">
        <f t="shared" si="46"/>
        <v/>
      </c>
      <c r="CJ23" s="28" t="str">
        <f t="shared" si="46"/>
        <v/>
      </c>
      <c r="CK23" s="28" t="str">
        <f t="shared" si="46"/>
        <v/>
      </c>
      <c r="CL23" s="28" t="str">
        <f t="shared" si="46"/>
        <v/>
      </c>
      <c r="CM23" s="28" t="str">
        <f t="shared" si="46"/>
        <v/>
      </c>
      <c r="CN23" s="28" t="str">
        <f t="shared" si="46"/>
        <v/>
      </c>
      <c r="CO23" s="28" t="str">
        <f t="shared" si="46"/>
        <v/>
      </c>
      <c r="CP23" s="28" t="str">
        <f t="shared" si="46"/>
        <v/>
      </c>
      <c r="CQ23" s="28" t="str">
        <f t="shared" si="46"/>
        <v/>
      </c>
      <c r="CR23" s="28" t="str">
        <f t="shared" si="46"/>
        <v/>
      </c>
      <c r="CS23" s="28" t="str">
        <f t="shared" si="46"/>
        <v/>
      </c>
      <c r="CT23" s="28" t="str">
        <f t="shared" si="46"/>
        <v/>
      </c>
      <c r="CU23" s="28" t="str">
        <f t="shared" si="46"/>
        <v/>
      </c>
      <c r="CV23" s="28" t="str">
        <f t="shared" si="46"/>
        <v/>
      </c>
      <c r="CW23" s="28" t="str">
        <f t="shared" si="46"/>
        <v/>
      </c>
      <c r="CX23" s="28" t="str">
        <f t="shared" si="46"/>
        <v/>
      </c>
      <c r="CY23" s="28" t="str">
        <f t="shared" si="46"/>
        <v/>
      </c>
    </row>
    <row r="24" spans="1:103" x14ac:dyDescent="0.35">
      <c r="A24" s="167"/>
      <c r="B24" s="32">
        <f t="shared" si="6"/>
        <v>51501</v>
      </c>
      <c r="D24" s="28">
        <f t="shared" ref="D24:BO24" si="47">IFERROR(D56^-(1/D$1)-1,"")</f>
        <v>1.4862331048830946E-2</v>
      </c>
      <c r="E24" s="28">
        <f t="shared" si="47"/>
        <v>1.4862331048831834E-2</v>
      </c>
      <c r="F24" s="28">
        <f t="shared" si="47"/>
        <v>1.4862331048833166E-2</v>
      </c>
      <c r="G24" s="28">
        <f t="shared" si="47"/>
        <v>1.4470721159693722E-2</v>
      </c>
      <c r="H24" s="28">
        <f t="shared" si="47"/>
        <v>1.4235827763905418E-2</v>
      </c>
      <c r="I24" s="28">
        <f t="shared" si="47"/>
        <v>1.4079262382976632E-2</v>
      </c>
      <c r="J24" s="28">
        <f t="shared" si="47"/>
        <v>1.3967444765382586E-2</v>
      </c>
      <c r="K24" s="28">
        <f t="shared" si="47"/>
        <v>1.3883589643553629E-2</v>
      </c>
      <c r="L24" s="28">
        <f t="shared" si="47"/>
        <v>1.3745227280179462E-2</v>
      </c>
      <c r="M24" s="28">
        <f t="shared" si="47"/>
        <v>1.3634550984638949E-2</v>
      </c>
      <c r="N24" s="28">
        <f t="shared" si="47"/>
        <v>1.3544006639455652E-2</v>
      </c>
      <c r="O24" s="28">
        <f t="shared" si="47"/>
        <v>1.3468559196835095E-2</v>
      </c>
      <c r="P24" s="28">
        <f t="shared" si="47"/>
        <v>1.3404723439753186E-2</v>
      </c>
      <c r="Q24" s="28">
        <f t="shared" si="47"/>
        <v>1.335001027681737E-2</v>
      </c>
      <c r="R24" s="28">
        <f t="shared" si="47"/>
        <v>1.3302594591682482E-2</v>
      </c>
      <c r="S24" s="28">
        <f t="shared" si="47"/>
        <v>1.3261107687161156E-2</v>
      </c>
      <c r="T24" s="28">
        <f t="shared" si="47"/>
        <v>1.3224503005514476E-2</v>
      </c>
      <c r="U24" s="28">
        <f t="shared" si="47"/>
        <v>1.3191966620853535E-2</v>
      </c>
      <c r="V24" s="28">
        <f t="shared" si="47"/>
        <v>1.3109439887672325E-2</v>
      </c>
      <c r="W24" s="28">
        <f t="shared" si="47"/>
        <v>1.303517157512224E-2</v>
      </c>
      <c r="X24" s="28">
        <f t="shared" si="47"/>
        <v>1.2967981126534411E-2</v>
      </c>
      <c r="Y24" s="28">
        <f t="shared" si="47"/>
        <v>1.2906902767734429E-2</v>
      </c>
      <c r="Z24" s="28">
        <f t="shared" si="47"/>
        <v>1.285113878693922E-2</v>
      </c>
      <c r="AA24" s="28">
        <f t="shared" si="47"/>
        <v>1.2800024501455454E-2</v>
      </c>
      <c r="AB24" s="28">
        <f t="shared" si="47"/>
        <v>1.2753001637045625E-2</v>
      </c>
      <c r="AC24" s="28">
        <f t="shared" si="47"/>
        <v>1.2709597853809873E-2</v>
      </c>
      <c r="AD24" s="28">
        <f t="shared" si="47"/>
        <v>1.2669410824214689E-2</v>
      </c>
      <c r="AE24" s="28">
        <f t="shared" si="47"/>
        <v>1.2632095724668169E-2</v>
      </c>
      <c r="AF24" s="28">
        <f t="shared" si="47"/>
        <v>1.2597355316288805E-2</v>
      </c>
      <c r="AG24" s="28">
        <f t="shared" si="47"/>
        <v>1.2564932010440844E-2</v>
      </c>
      <c r="AH24" s="28">
        <f t="shared" si="47"/>
        <v>1.2534601470659767E-2</v>
      </c>
      <c r="AI24" s="28">
        <f t="shared" si="47"/>
        <v>1.2506167414741753E-2</v>
      </c>
      <c r="AJ24" s="28">
        <f t="shared" si="47"/>
        <v>1.2479457362303936E-2</v>
      </c>
      <c r="AK24" s="28">
        <f t="shared" si="47"/>
        <v>1.2454319133083702E-2</v>
      </c>
      <c r="AL24" s="28">
        <f t="shared" si="47"/>
        <v>1.243061794576783E-2</v>
      </c>
      <c r="AM24" s="28">
        <f t="shared" si="47"/>
        <v>1.2408234000536478E-2</v>
      </c>
      <c r="AN24" s="28">
        <f t="shared" si="47"/>
        <v>1.2387060453777243E-2</v>
      </c>
      <c r="AO24" s="28">
        <f t="shared" si="47"/>
        <v>1.2367001712693781E-2</v>
      </c>
      <c r="AP24" s="28">
        <f t="shared" si="47"/>
        <v>1.2347971992380469E-2</v>
      </c>
      <c r="AQ24" s="28">
        <f t="shared" si="47"/>
        <v>1.2329894089408544E-2</v>
      </c>
      <c r="AR24" s="28">
        <f t="shared" si="47"/>
        <v>1.2312698334949301E-2</v>
      </c>
      <c r="AS24" s="28">
        <f t="shared" si="47"/>
        <v>1.2296321697500501E-2</v>
      </c>
      <c r="AT24" s="28">
        <f t="shared" si="47"/>
        <v>1.2280707010854153E-2</v>
      </c>
      <c r="AU24" s="28">
        <f t="shared" si="47"/>
        <v>1.2265802307375617E-2</v>
      </c>
      <c r="AV24" s="28">
        <f t="shared" si="47"/>
        <v>1.225156024020424E-2</v>
      </c>
      <c r="AW24" s="28">
        <f t="shared" si="47"/>
        <v>1.2237937580844793E-2</v>
      </c>
      <c r="AX24" s="28">
        <f t="shared" si="47"/>
        <v>1.2224894780912265E-2</v>
      </c>
      <c r="AY24" s="28">
        <f t="shared" si="47"/>
        <v>1.2212395588677039E-2</v>
      </c>
      <c r="AZ24" s="28">
        <f t="shared" si="47"/>
        <v>1.2200406712575829E-2</v>
      </c>
      <c r="BA24" s="28">
        <f t="shared" si="47"/>
        <v>1.2188897525110987E-2</v>
      </c>
      <c r="BB24" s="28">
        <f t="shared" si="47"/>
        <v>1.2177839801599033E-2</v>
      </c>
      <c r="BC24" s="28">
        <f t="shared" si="47"/>
        <v>1.2167207489065746E-2</v>
      </c>
      <c r="BD24" s="28">
        <f t="shared" si="47"/>
        <v>1.2156976501317196E-2</v>
      </c>
      <c r="BE24" s="28">
        <f t="shared" si="47"/>
        <v>1.2147124536781018E-2</v>
      </c>
      <c r="BF24" s="28">
        <f t="shared" si="47"/>
        <v>1.2137630916229325E-2</v>
      </c>
      <c r="BG24" s="28">
        <f t="shared" si="47"/>
        <v>1.2128476437887947E-2</v>
      </c>
      <c r="BH24" s="28">
        <f t="shared" si="47"/>
        <v>1.2119643247805456E-2</v>
      </c>
      <c r="BI24" s="28">
        <f t="shared" si="47"/>
        <v>1.2111114723633243E-2</v>
      </c>
      <c r="BJ24" s="28">
        <f t="shared" si="47"/>
        <v>1.2102875370227029E-2</v>
      </c>
      <c r="BK24" s="28">
        <f t="shared" si="47"/>
        <v>1.2094910725692243E-2</v>
      </c>
      <c r="BL24" s="28">
        <f t="shared" si="47"/>
        <v>1.2087207276672229E-2</v>
      </c>
      <c r="BM24" s="28">
        <f t="shared" si="47"/>
        <v>1.2079752381835007E-2</v>
      </c>
      <c r="BN24" s="28">
        <f t="shared" si="47"/>
        <v>1.207253420265042E-2</v>
      </c>
      <c r="BO24" s="28">
        <f t="shared" si="47"/>
        <v>1.2065541640657651E-2</v>
      </c>
      <c r="BP24" s="28">
        <f t="shared" ref="BP24:CY24" si="48">IFERROR(BP56^-(1/BP$1)-1,"")</f>
        <v>1.2058764280524548E-2</v>
      </c>
      <c r="BQ24" s="28">
        <f t="shared" si="48"/>
        <v>1.2052192338283474E-2</v>
      </c>
      <c r="BR24" s="28">
        <f t="shared" si="48"/>
        <v>1.2045816614207006E-2</v>
      </c>
      <c r="BS24" s="28">
        <f t="shared" si="48"/>
        <v>1.2039628449837858E-2</v>
      </c>
      <c r="BT24" s="28">
        <f t="shared" si="48"/>
        <v>1.2033619688760266E-2</v>
      </c>
      <c r="BU24" s="28">
        <f t="shared" si="48"/>
        <v>1.2027782640731788E-2</v>
      </c>
      <c r="BV24" s="28">
        <f t="shared" si="48"/>
        <v>1.2022110048848456E-2</v>
      </c>
      <c r="BW24" s="28">
        <f t="shared" si="48"/>
        <v>1.2016595059445079E-2</v>
      </c>
      <c r="BX24" s="28">
        <f t="shared" si="48"/>
        <v>1.2011231194472005E-2</v>
      </c>
      <c r="BY24" s="28">
        <f t="shared" si="48"/>
        <v>1.200601232610965E-2</v>
      </c>
      <c r="BZ24" s="28">
        <f t="shared" si="48"/>
        <v>1.2000932653416507E-2</v>
      </c>
      <c r="CA24" s="28">
        <f t="shared" si="48"/>
        <v>1.1995986680820359E-2</v>
      </c>
      <c r="CB24" s="28">
        <f t="shared" si="48"/>
        <v>1.1991169198283469E-2</v>
      </c>
      <c r="CC24" s="28">
        <f t="shared" si="48"/>
        <v>1.1986475262998342E-2</v>
      </c>
      <c r="CD24" s="28" t="str">
        <f t="shared" si="48"/>
        <v/>
      </c>
      <c r="CE24" s="28" t="str">
        <f t="shared" si="48"/>
        <v/>
      </c>
      <c r="CF24" s="28" t="str">
        <f t="shared" si="48"/>
        <v/>
      </c>
      <c r="CG24" s="28" t="str">
        <f t="shared" si="48"/>
        <v/>
      </c>
      <c r="CH24" s="28" t="str">
        <f t="shared" si="48"/>
        <v/>
      </c>
      <c r="CI24" s="28" t="str">
        <f t="shared" si="48"/>
        <v/>
      </c>
      <c r="CJ24" s="28" t="str">
        <f t="shared" si="48"/>
        <v/>
      </c>
      <c r="CK24" s="28" t="str">
        <f t="shared" si="48"/>
        <v/>
      </c>
      <c r="CL24" s="28" t="str">
        <f t="shared" si="48"/>
        <v/>
      </c>
      <c r="CM24" s="28" t="str">
        <f t="shared" si="48"/>
        <v/>
      </c>
      <c r="CN24" s="28" t="str">
        <f t="shared" si="48"/>
        <v/>
      </c>
      <c r="CO24" s="28" t="str">
        <f t="shared" si="48"/>
        <v/>
      </c>
      <c r="CP24" s="28" t="str">
        <f t="shared" si="48"/>
        <v/>
      </c>
      <c r="CQ24" s="28" t="str">
        <f t="shared" si="48"/>
        <v/>
      </c>
      <c r="CR24" s="28" t="str">
        <f t="shared" si="48"/>
        <v/>
      </c>
      <c r="CS24" s="28" t="str">
        <f t="shared" si="48"/>
        <v/>
      </c>
      <c r="CT24" s="28" t="str">
        <f t="shared" si="48"/>
        <v/>
      </c>
      <c r="CU24" s="28" t="str">
        <f t="shared" si="48"/>
        <v/>
      </c>
      <c r="CV24" s="28" t="str">
        <f t="shared" si="48"/>
        <v/>
      </c>
      <c r="CW24" s="28" t="str">
        <f t="shared" si="48"/>
        <v/>
      </c>
      <c r="CX24" s="28" t="str">
        <f t="shared" si="48"/>
        <v/>
      </c>
      <c r="CY24" s="28" t="str">
        <f t="shared" si="48"/>
        <v/>
      </c>
    </row>
    <row r="25" spans="1:103" x14ac:dyDescent="0.35">
      <c r="A25" s="167"/>
      <c r="B25" s="32">
        <f t="shared" si="6"/>
        <v>51866</v>
      </c>
      <c r="D25" s="28">
        <f t="shared" ref="D25:BO25" si="49">IFERROR(D57^-(1/D$1)-1,"")</f>
        <v>1.4862331048832944E-2</v>
      </c>
      <c r="E25" s="28">
        <f t="shared" si="49"/>
        <v>1.4862331048834276E-2</v>
      </c>
      <c r="F25" s="28">
        <f t="shared" si="49"/>
        <v>1.4340218113399583E-2</v>
      </c>
      <c r="G25" s="28">
        <f t="shared" si="49"/>
        <v>1.4079262382977742E-2</v>
      </c>
      <c r="H25" s="28">
        <f t="shared" si="49"/>
        <v>1.3922721170706254E-2</v>
      </c>
      <c r="I25" s="28">
        <f t="shared" si="49"/>
        <v>1.381837378771511E-2</v>
      </c>
      <c r="J25" s="28">
        <f t="shared" si="49"/>
        <v>1.3743846517599634E-2</v>
      </c>
      <c r="K25" s="28">
        <f t="shared" si="49"/>
        <v>1.3605675796314776E-2</v>
      </c>
      <c r="L25" s="28">
        <f t="shared" si="49"/>
        <v>1.3498222699766194E-2</v>
      </c>
      <c r="M25" s="28">
        <f t="shared" si="49"/>
        <v>1.3412268424237483E-2</v>
      </c>
      <c r="N25" s="28">
        <f t="shared" si="49"/>
        <v>1.3341947620952421E-2</v>
      </c>
      <c r="O25" s="28">
        <f t="shared" si="49"/>
        <v>1.3283350679011985E-2</v>
      </c>
      <c r="P25" s="28">
        <f t="shared" si="49"/>
        <v>1.3233771297780139E-2</v>
      </c>
      <c r="Q25" s="28">
        <f t="shared" si="49"/>
        <v>1.3191276616111303E-2</v>
      </c>
      <c r="R25" s="28">
        <f t="shared" si="49"/>
        <v>1.315444933361265E-2</v>
      </c>
      <c r="S25" s="28">
        <f t="shared" si="49"/>
        <v>1.3122226559490802E-2</v>
      </c>
      <c r="T25" s="28">
        <f t="shared" si="49"/>
        <v>1.3093795551039511E-2</v>
      </c>
      <c r="U25" s="28">
        <f t="shared" si="49"/>
        <v>1.3012145866792668E-2</v>
      </c>
      <c r="V25" s="28">
        <f t="shared" si="49"/>
        <v>1.2939096464103406E-2</v>
      </c>
      <c r="W25" s="28">
        <f t="shared" si="49"/>
        <v>1.2873356505552991E-2</v>
      </c>
      <c r="X25" s="28">
        <f t="shared" si="49"/>
        <v>1.2813881171824582E-2</v>
      </c>
      <c r="Y25" s="28">
        <f t="shared" si="49"/>
        <v>1.275981571717999E-2</v>
      </c>
      <c r="Z25" s="28">
        <f t="shared" si="49"/>
        <v>1.2710454126977577E-2</v>
      </c>
      <c r="AA25" s="28">
        <f t="shared" si="49"/>
        <v>1.2665208116116489E-2</v>
      </c>
      <c r="AB25" s="28">
        <f t="shared" si="49"/>
        <v>1.2623583571521602E-2</v>
      </c>
      <c r="AC25" s="28">
        <f t="shared" si="49"/>
        <v>1.2585162433554231E-2</v>
      </c>
      <c r="AD25" s="28">
        <f t="shared" si="49"/>
        <v>1.254958860561306E-2</v>
      </c>
      <c r="AE25" s="28">
        <f t="shared" si="49"/>
        <v>1.251655688443587E-2</v>
      </c>
      <c r="AF25" s="28">
        <f t="shared" si="49"/>
        <v>1.2485804181657123E-2</v>
      </c>
      <c r="AG25" s="28">
        <f t="shared" si="49"/>
        <v>1.2457102501773676E-2</v>
      </c>
      <c r="AH25" s="28">
        <f t="shared" si="49"/>
        <v>1.2430253279756442E-2</v>
      </c>
      <c r="AI25" s="28">
        <f t="shared" si="49"/>
        <v>1.2405082780766019E-2</v>
      </c>
      <c r="AJ25" s="28">
        <f t="shared" si="49"/>
        <v>1.2381438336599437E-2</v>
      </c>
      <c r="AK25" s="28">
        <f t="shared" si="49"/>
        <v>1.2359185246530568E-2</v>
      </c>
      <c r="AL25" s="28">
        <f t="shared" si="49"/>
        <v>1.2338204209624282E-2</v>
      </c>
      <c r="AM25" s="28">
        <f t="shared" si="49"/>
        <v>1.2318389185144829E-2</v>
      </c>
      <c r="AN25" s="28">
        <f t="shared" si="49"/>
        <v>1.2299645600038822E-2</v>
      </c>
      <c r="AO25" s="28">
        <f t="shared" si="49"/>
        <v>1.2281888839541066E-2</v>
      </c>
      <c r="AP25" s="28">
        <f t="shared" si="49"/>
        <v>1.2265042970067697E-2</v>
      </c>
      <c r="AQ25" s="28">
        <f t="shared" si="49"/>
        <v>1.2249039653733362E-2</v>
      </c>
      <c r="AR25" s="28">
        <f t="shared" si="49"/>
        <v>1.2233817221767973E-2</v>
      </c>
      <c r="AS25" s="28">
        <f t="shared" si="49"/>
        <v>1.221931988034175E-2</v>
      </c>
      <c r="AT25" s="28">
        <f t="shared" si="49"/>
        <v>1.2205497027237167E-2</v>
      </c>
      <c r="AU25" s="28">
        <f t="shared" si="49"/>
        <v>1.2192302661726773E-2</v>
      </c>
      <c r="AV25" s="28">
        <f t="shared" si="49"/>
        <v>1.2179694873156954E-2</v>
      </c>
      <c r="AW25" s="28">
        <f t="shared" si="49"/>
        <v>1.2167635396255871E-2</v>
      </c>
      <c r="AX25" s="28">
        <f t="shared" si="49"/>
        <v>1.2156089223224642E-2</v>
      </c>
      <c r="AY25" s="28">
        <f t="shared" si="49"/>
        <v>1.2145024264330173E-2</v>
      </c>
      <c r="AZ25" s="28">
        <f t="shared" si="49"/>
        <v>1.2134411050068961E-2</v>
      </c>
      <c r="BA25" s="28">
        <f t="shared" si="49"/>
        <v>1.2124222469078516E-2</v>
      </c>
      <c r="BB25" s="28">
        <f t="shared" si="49"/>
        <v>1.2114433536892122E-2</v>
      </c>
      <c r="BC25" s="28">
        <f t="shared" si="49"/>
        <v>1.2105021191381127E-2</v>
      </c>
      <c r="BD25" s="28">
        <f t="shared" si="49"/>
        <v>1.2095964111358715E-2</v>
      </c>
      <c r="BE25" s="28">
        <f t="shared" si="49"/>
        <v>1.2087242555347322E-2</v>
      </c>
      <c r="BF25" s="28">
        <f t="shared" si="49"/>
        <v>1.2078838217933985E-2</v>
      </c>
      <c r="BG25" s="28">
        <f t="shared" si="49"/>
        <v>1.2070734101523373E-2</v>
      </c>
      <c r="BH25" s="28">
        <f t="shared" si="49"/>
        <v>1.2062914401591796E-2</v>
      </c>
      <c r="BI25" s="28">
        <f t="shared" si="49"/>
        <v>1.2055364403814828E-2</v>
      </c>
      <c r="BJ25" s="28">
        <f t="shared" si="49"/>
        <v>1.2048070391657228E-2</v>
      </c>
      <c r="BK25" s="28">
        <f t="shared" si="49"/>
        <v>1.2041019563207689E-2</v>
      </c>
      <c r="BL25" s="28">
        <f t="shared" si="49"/>
        <v>1.2034199956194369E-2</v>
      </c>
      <c r="BM25" s="28">
        <f t="shared" si="49"/>
        <v>1.2027600380258185E-2</v>
      </c>
      <c r="BN25" s="28">
        <f t="shared" si="49"/>
        <v>1.2021210355678047E-2</v>
      </c>
      <c r="BO25" s="28">
        <f t="shared" si="49"/>
        <v>1.2015020057841719E-2</v>
      </c>
      <c r="BP25" s="28">
        <f t="shared" ref="BP25:CY25" si="50">IFERROR(BP57^-(1/BP$1)-1,"")</f>
        <v>1.2009020266843029E-2</v>
      </c>
      <c r="BQ25" s="28">
        <f t="shared" si="50"/>
        <v>1.2003202321662299E-2</v>
      </c>
      <c r="BR25" s="28">
        <f t="shared" si="50"/>
        <v>1.1997558078451043E-2</v>
      </c>
      <c r="BS25" s="28">
        <f t="shared" si="50"/>
        <v>1.1992079872497508E-2</v>
      </c>
      <c r="BT25" s="28">
        <f t="shared" si="50"/>
        <v>1.1986760483500447E-2</v>
      </c>
      <c r="BU25" s="28">
        <f t="shared" si="50"/>
        <v>1.1981593103819632E-2</v>
      </c>
      <c r="BV25" s="28">
        <f t="shared" si="50"/>
        <v>1.1976571309411099E-2</v>
      </c>
      <c r="BW25" s="28">
        <f t="shared" si="50"/>
        <v>1.1971689033182908E-2</v>
      </c>
      <c r="BX25" s="28">
        <f t="shared" si="50"/>
        <v>1.1966940540542703E-2</v>
      </c>
      <c r="BY25" s="28">
        <f t="shared" si="50"/>
        <v>1.1962320406927462E-2</v>
      </c>
      <c r="BZ25" s="28">
        <f t="shared" si="50"/>
        <v>1.1957823497132702E-2</v>
      </c>
      <c r="CA25" s="28">
        <f t="shared" si="50"/>
        <v>1.1953444946270375E-2</v>
      </c>
      <c r="CB25" s="28">
        <f t="shared" si="50"/>
        <v>1.1949180142215132E-2</v>
      </c>
      <c r="CC25" s="28" t="str">
        <f t="shared" si="50"/>
        <v/>
      </c>
      <c r="CD25" s="28" t="str">
        <f t="shared" si="50"/>
        <v/>
      </c>
      <c r="CE25" s="28" t="str">
        <f t="shared" si="50"/>
        <v/>
      </c>
      <c r="CF25" s="28" t="str">
        <f t="shared" si="50"/>
        <v/>
      </c>
      <c r="CG25" s="28" t="str">
        <f t="shared" si="50"/>
        <v/>
      </c>
      <c r="CH25" s="28" t="str">
        <f t="shared" si="50"/>
        <v/>
      </c>
      <c r="CI25" s="28" t="str">
        <f t="shared" si="50"/>
        <v/>
      </c>
      <c r="CJ25" s="28" t="str">
        <f t="shared" si="50"/>
        <v/>
      </c>
      <c r="CK25" s="28" t="str">
        <f t="shared" si="50"/>
        <v/>
      </c>
      <c r="CL25" s="28" t="str">
        <f t="shared" si="50"/>
        <v/>
      </c>
      <c r="CM25" s="28" t="str">
        <f t="shared" si="50"/>
        <v/>
      </c>
      <c r="CN25" s="28" t="str">
        <f t="shared" si="50"/>
        <v/>
      </c>
      <c r="CO25" s="28" t="str">
        <f t="shared" si="50"/>
        <v/>
      </c>
      <c r="CP25" s="28" t="str">
        <f t="shared" si="50"/>
        <v/>
      </c>
      <c r="CQ25" s="28" t="str">
        <f t="shared" si="50"/>
        <v/>
      </c>
      <c r="CR25" s="28" t="str">
        <f t="shared" si="50"/>
        <v/>
      </c>
      <c r="CS25" s="28" t="str">
        <f t="shared" si="50"/>
        <v/>
      </c>
      <c r="CT25" s="28" t="str">
        <f t="shared" si="50"/>
        <v/>
      </c>
      <c r="CU25" s="28" t="str">
        <f t="shared" si="50"/>
        <v/>
      </c>
      <c r="CV25" s="28" t="str">
        <f t="shared" si="50"/>
        <v/>
      </c>
      <c r="CW25" s="28" t="str">
        <f t="shared" si="50"/>
        <v/>
      </c>
      <c r="CX25" s="28" t="str">
        <f t="shared" si="50"/>
        <v/>
      </c>
      <c r="CY25" s="28" t="str">
        <f t="shared" si="50"/>
        <v/>
      </c>
    </row>
    <row r="26" spans="1:103" x14ac:dyDescent="0.35">
      <c r="A26" s="167"/>
      <c r="B26" s="32">
        <f t="shared" si="6"/>
        <v>52231</v>
      </c>
      <c r="D26" s="28">
        <f t="shared" ref="D26:BO26" si="51">IFERROR(D58^-(1/D$1)-1,"")</f>
        <v>1.4862331048835387E-2</v>
      </c>
      <c r="E26" s="28">
        <f t="shared" si="51"/>
        <v>1.4079262382977742E-2</v>
      </c>
      <c r="F26" s="28">
        <f t="shared" si="51"/>
        <v>1.381837378771622E-2</v>
      </c>
      <c r="G26" s="28">
        <f t="shared" si="51"/>
        <v>1.3687954660372093E-2</v>
      </c>
      <c r="H26" s="28">
        <f t="shared" si="51"/>
        <v>1.3609711237214661E-2</v>
      </c>
      <c r="I26" s="28">
        <f t="shared" si="51"/>
        <v>1.3557552310342169E-2</v>
      </c>
      <c r="J26" s="28">
        <f t="shared" si="51"/>
        <v>1.3426280687312886E-2</v>
      </c>
      <c r="K26" s="28">
        <f t="shared" si="51"/>
        <v>1.3327838127551006E-2</v>
      </c>
      <c r="L26" s="28">
        <f t="shared" si="51"/>
        <v>1.3251278303372471E-2</v>
      </c>
      <c r="M26" s="28">
        <f t="shared" si="51"/>
        <v>1.3190034608757006E-2</v>
      </c>
      <c r="N26" s="28">
        <f t="shared" si="51"/>
        <v>1.3139928884713381E-2</v>
      </c>
      <c r="O26" s="28">
        <f t="shared" si="51"/>
        <v>1.3098176007522389E-2</v>
      </c>
      <c r="P26" s="28">
        <f t="shared" si="51"/>
        <v>1.3062847993875248E-2</v>
      </c>
      <c r="Q26" s="28">
        <f t="shared" si="51"/>
        <v>1.3032567819839525E-2</v>
      </c>
      <c r="R26" s="28">
        <f t="shared" si="51"/>
        <v>1.3006325734440827E-2</v>
      </c>
      <c r="S26" s="28">
        <f t="shared" si="51"/>
        <v>1.2983364467355818E-2</v>
      </c>
      <c r="T26" s="28">
        <f t="shared" si="51"/>
        <v>1.2903416547649149E-2</v>
      </c>
      <c r="U26" s="28">
        <f t="shared" si="51"/>
        <v>1.2832357027220187E-2</v>
      </c>
      <c r="V26" s="28">
        <f t="shared" si="51"/>
        <v>1.2768781681943286E-2</v>
      </c>
      <c r="W26" s="28">
        <f t="shared" si="51"/>
        <v>1.2711567283177683E-2</v>
      </c>
      <c r="X26" s="28">
        <f t="shared" si="51"/>
        <v>1.2659804659904683E-2</v>
      </c>
      <c r="Y26" s="28">
        <f t="shared" si="51"/>
        <v>1.2612750025548403E-2</v>
      </c>
      <c r="Z26" s="28">
        <f t="shared" si="51"/>
        <v>1.2569789008064491E-2</v>
      </c>
      <c r="AA26" s="28">
        <f t="shared" si="51"/>
        <v>1.2530409676529297E-2</v>
      </c>
      <c r="AB26" s="28">
        <f t="shared" si="51"/>
        <v>1.2494182044122892E-2</v>
      </c>
      <c r="AC26" s="28">
        <f t="shared" si="51"/>
        <v>1.2460742303144645E-2</v>
      </c>
      <c r="AD26" s="28">
        <f t="shared" si="51"/>
        <v>1.2429780564751747E-2</v>
      </c>
      <c r="AE26" s="28">
        <f t="shared" si="51"/>
        <v>1.2401031226902282E-2</v>
      </c>
      <c r="AF26" s="28">
        <f t="shared" si="51"/>
        <v>1.2374265335873824E-2</v>
      </c>
      <c r="AG26" s="28">
        <f t="shared" si="51"/>
        <v>1.2349284476027345E-2</v>
      </c>
      <c r="AH26" s="28">
        <f t="shared" si="51"/>
        <v>1.2325915842603674E-2</v>
      </c>
      <c r="AI26" s="28">
        <f t="shared" si="51"/>
        <v>1.2304008238682718E-2</v>
      </c>
      <c r="AJ26" s="28">
        <f t="shared" si="51"/>
        <v>1.2283428800202945E-2</v>
      </c>
      <c r="AK26" s="28">
        <f t="shared" si="51"/>
        <v>1.2264060299103097E-2</v>
      </c>
      <c r="AL26" s="28">
        <f t="shared" si="51"/>
        <v>1.2245798908921968E-2</v>
      </c>
      <c r="AM26" s="28">
        <f t="shared" si="51"/>
        <v>1.222855234291087E-2</v>
      </c>
      <c r="AN26" s="28">
        <f t="shared" si="51"/>
        <v>1.221223829416096E-2</v>
      </c>
      <c r="AO26" s="28">
        <f t="shared" si="51"/>
        <v>1.2196783122094823E-2</v>
      </c>
      <c r="AP26" s="28">
        <f t="shared" si="51"/>
        <v>1.2182120741093927E-2</v>
      </c>
      <c r="AQ26" s="28">
        <f t="shared" si="51"/>
        <v>1.2168191675873796E-2</v>
      </c>
      <c r="AR26" s="28">
        <f t="shared" si="51"/>
        <v>1.2154942255135914E-2</v>
      </c>
      <c r="AS26" s="28">
        <f t="shared" si="51"/>
        <v>1.2142323920440123E-2</v>
      </c>
      <c r="AT26" s="28">
        <f t="shared" si="51"/>
        <v>1.2130292631538087E-2</v>
      </c>
      <c r="AU26" s="28">
        <f t="shared" si="51"/>
        <v>1.2118808352816313E-2</v>
      </c>
      <c r="AV26" s="28">
        <f t="shared" si="51"/>
        <v>1.2107834608231505E-2</v>
      </c>
      <c r="AW26" s="28">
        <f t="shared" si="51"/>
        <v>1.2097338094310794E-2</v>
      </c>
      <c r="AX26" s="28">
        <f t="shared" si="51"/>
        <v>1.2087288342565561E-2</v>
      </c>
      <c r="AY26" s="28">
        <f t="shared" si="51"/>
        <v>1.2077657424116595E-2</v>
      </c>
      <c r="AZ26" s="28">
        <f t="shared" si="51"/>
        <v>1.2068419690492105E-2</v>
      </c>
      <c r="BA26" s="28">
        <f t="shared" si="51"/>
        <v>1.2059551545538172E-2</v>
      </c>
      <c r="BB26" s="28">
        <f t="shared" si="51"/>
        <v>1.205103124416973E-2</v>
      </c>
      <c r="BC26" s="28">
        <f t="shared" si="51"/>
        <v>1.2042838714344972E-2</v>
      </c>
      <c r="BD26" s="28">
        <f t="shared" si="51"/>
        <v>1.2034955399201186E-2</v>
      </c>
      <c r="BE26" s="28">
        <f t="shared" si="51"/>
        <v>1.202736411673011E-2</v>
      </c>
      <c r="BF26" s="28">
        <f t="shared" si="51"/>
        <v>1.2020048934768379E-2</v>
      </c>
      <c r="BG26" s="28">
        <f t="shared" si="51"/>
        <v>1.2012995059382359E-2</v>
      </c>
      <c r="BH26" s="28">
        <f t="shared" si="51"/>
        <v>1.2006188735004253E-2</v>
      </c>
      <c r="BI26" s="28">
        <f t="shared" si="51"/>
        <v>1.1999617154902387E-2</v>
      </c>
      <c r="BJ26" s="28">
        <f t="shared" si="51"/>
        <v>1.1993268380755762E-2</v>
      </c>
      <c r="BK26" s="28">
        <f t="shared" si="51"/>
        <v>1.198713127027351E-2</v>
      </c>
      <c r="BL26" s="28">
        <f t="shared" si="51"/>
        <v>1.1981195411935763E-2</v>
      </c>
      <c r="BM26" s="28">
        <f t="shared" si="51"/>
        <v>1.1975451066049914E-2</v>
      </c>
      <c r="BN26" s="28">
        <f t="shared" si="51"/>
        <v>1.1969889111421494E-2</v>
      </c>
      <c r="BO26" s="28">
        <f t="shared" si="51"/>
        <v>1.1964500997026617E-2</v>
      </c>
      <c r="BP26" s="28">
        <f t="shared" ref="BP26:CY26" si="52">IFERROR(BP58^-(1/BP$1)-1,"")</f>
        <v>1.1959278698144837E-2</v>
      </c>
      <c r="BQ26" s="28">
        <f t="shared" si="52"/>
        <v>1.19542146764815E-2</v>
      </c>
      <c r="BR26" s="28">
        <f t="shared" si="52"/>
        <v>1.1949301843861893E-2</v>
      </c>
      <c r="BS26" s="28">
        <f t="shared" si="52"/>
        <v>1.1944533529127943E-2</v>
      </c>
      <c r="BT26" s="28">
        <f t="shared" si="52"/>
        <v>1.1939903447916178E-2</v>
      </c>
      <c r="BU26" s="28">
        <f t="shared" si="52"/>
        <v>1.1935405675024713E-2</v>
      </c>
      <c r="BV26" s="28">
        <f t="shared" si="52"/>
        <v>1.193103461911571E-2</v>
      </c>
      <c r="BW26" s="28">
        <f t="shared" si="52"/>
        <v>1.1926784999527706E-2</v>
      </c>
      <c r="BX26" s="28">
        <f t="shared" si="52"/>
        <v>1.192265182499308E-2</v>
      </c>
      <c r="BY26" s="28">
        <f t="shared" si="52"/>
        <v>1.191863037408214E-2</v>
      </c>
      <c r="BZ26" s="28">
        <f t="shared" si="52"/>
        <v>1.1914716177209739E-2</v>
      </c>
      <c r="CA26" s="28">
        <f t="shared" si="52"/>
        <v>1.191090500006653E-2</v>
      </c>
      <c r="CB26" s="28" t="str">
        <f t="shared" si="52"/>
        <v/>
      </c>
      <c r="CC26" s="28" t="str">
        <f t="shared" si="52"/>
        <v/>
      </c>
      <c r="CD26" s="28" t="str">
        <f t="shared" si="52"/>
        <v/>
      </c>
      <c r="CE26" s="28" t="str">
        <f t="shared" si="52"/>
        <v/>
      </c>
      <c r="CF26" s="28" t="str">
        <f t="shared" si="52"/>
        <v/>
      </c>
      <c r="CG26" s="28" t="str">
        <f t="shared" si="52"/>
        <v/>
      </c>
      <c r="CH26" s="28" t="str">
        <f t="shared" si="52"/>
        <v/>
      </c>
      <c r="CI26" s="28" t="str">
        <f t="shared" si="52"/>
        <v/>
      </c>
      <c r="CJ26" s="28" t="str">
        <f t="shared" si="52"/>
        <v/>
      </c>
      <c r="CK26" s="28" t="str">
        <f t="shared" si="52"/>
        <v/>
      </c>
      <c r="CL26" s="28" t="str">
        <f t="shared" si="52"/>
        <v/>
      </c>
      <c r="CM26" s="28" t="str">
        <f t="shared" si="52"/>
        <v/>
      </c>
      <c r="CN26" s="28" t="str">
        <f t="shared" si="52"/>
        <v/>
      </c>
      <c r="CO26" s="28" t="str">
        <f t="shared" si="52"/>
        <v/>
      </c>
      <c r="CP26" s="28" t="str">
        <f t="shared" si="52"/>
        <v/>
      </c>
      <c r="CQ26" s="28" t="str">
        <f t="shared" si="52"/>
        <v/>
      </c>
      <c r="CR26" s="28" t="str">
        <f t="shared" si="52"/>
        <v/>
      </c>
      <c r="CS26" s="28" t="str">
        <f t="shared" si="52"/>
        <v/>
      </c>
      <c r="CT26" s="28" t="str">
        <f t="shared" si="52"/>
        <v/>
      </c>
      <c r="CU26" s="28" t="str">
        <f t="shared" si="52"/>
        <v/>
      </c>
      <c r="CV26" s="28" t="str">
        <f t="shared" si="52"/>
        <v/>
      </c>
      <c r="CW26" s="28" t="str">
        <f t="shared" si="52"/>
        <v/>
      </c>
      <c r="CX26" s="28" t="str">
        <f t="shared" si="52"/>
        <v/>
      </c>
      <c r="CY26" s="28" t="str">
        <f t="shared" si="52"/>
        <v/>
      </c>
    </row>
    <row r="27" spans="1:103" x14ac:dyDescent="0.35">
      <c r="A27" s="167"/>
      <c r="B27" s="32">
        <f t="shared" si="6"/>
        <v>52596</v>
      </c>
      <c r="D27" s="28">
        <f t="shared" ref="D27:BO27" si="53">IFERROR(D59^-(1/D$1)-1,"")</f>
        <v>1.329679793359051E-2</v>
      </c>
      <c r="E27" s="28">
        <f t="shared" si="53"/>
        <v>1.3296797933591176E-2</v>
      </c>
      <c r="F27" s="28">
        <f t="shared" si="53"/>
        <v>1.329679793359051E-2</v>
      </c>
      <c r="G27" s="28">
        <f t="shared" si="53"/>
        <v>1.3296797933590287E-2</v>
      </c>
      <c r="H27" s="28">
        <f t="shared" si="53"/>
        <v>1.329679793359051E-2</v>
      </c>
      <c r="I27" s="28">
        <f t="shared" si="53"/>
        <v>1.3187136597520022E-2</v>
      </c>
      <c r="J27" s="28">
        <f t="shared" si="53"/>
        <v>1.3108814337833063E-2</v>
      </c>
      <c r="K27" s="28">
        <f t="shared" si="53"/>
        <v>1.3050076616381689E-2</v>
      </c>
      <c r="L27" s="28">
        <f t="shared" si="53"/>
        <v>1.3004394076334025E-2</v>
      </c>
      <c r="M27" s="28">
        <f t="shared" si="53"/>
        <v>1.2967849527509179E-2</v>
      </c>
      <c r="N27" s="28">
        <f t="shared" si="53"/>
        <v>1.2937950422707178E-2</v>
      </c>
      <c r="O27" s="28">
        <f t="shared" si="53"/>
        <v>1.2913035176181031E-2</v>
      </c>
      <c r="P27" s="28">
        <f t="shared" si="53"/>
        <v>1.2891953523173516E-2</v>
      </c>
      <c r="Q27" s="28">
        <f t="shared" si="53"/>
        <v>1.2873883884107151E-2</v>
      </c>
      <c r="R27" s="28">
        <f t="shared" si="53"/>
        <v>1.285822379099999E-2</v>
      </c>
      <c r="S27" s="28">
        <f t="shared" si="53"/>
        <v>1.2781110013098562E-2</v>
      </c>
      <c r="T27" s="28">
        <f t="shared" si="53"/>
        <v>1.2713073319983836E-2</v>
      </c>
      <c r="U27" s="28">
        <f t="shared" si="53"/>
        <v>1.2652600096472177E-2</v>
      </c>
      <c r="V27" s="28">
        <f t="shared" si="53"/>
        <v>1.2598495536376708E-2</v>
      </c>
      <c r="W27" s="28">
        <f t="shared" si="53"/>
        <v>1.2549803903867618E-2</v>
      </c>
      <c r="X27" s="28">
        <f t="shared" si="53"/>
        <v>1.2505751587209124E-2</v>
      </c>
      <c r="Y27" s="28">
        <f t="shared" si="53"/>
        <v>1.2465705689737927E-2</v>
      </c>
      <c r="Z27" s="28">
        <f t="shared" si="53"/>
        <v>1.2429143427485911E-2</v>
      </c>
      <c r="AA27" s="28">
        <f t="shared" si="53"/>
        <v>1.2395629180305123E-2</v>
      </c>
      <c r="AB27" s="28">
        <f t="shared" si="53"/>
        <v>1.236479705273541E-2</v>
      </c>
      <c r="AC27" s="28">
        <f t="shared" si="53"/>
        <v>1.2336337460702174E-2</v>
      </c>
      <c r="AD27" s="28">
        <f t="shared" si="53"/>
        <v>1.2309986699953201E-2</v>
      </c>
      <c r="AE27" s="28">
        <f t="shared" si="53"/>
        <v>1.2285518750562607E-2</v>
      </c>
      <c r="AF27" s="28">
        <f t="shared" si="53"/>
        <v>1.2262738777585325E-2</v>
      </c>
      <c r="AG27" s="28">
        <f t="shared" si="53"/>
        <v>1.2241477931978828E-2</v>
      </c>
      <c r="AH27" s="28">
        <f t="shared" si="53"/>
        <v>1.2221589158093904E-2</v>
      </c>
      <c r="AI27" s="28">
        <f t="shared" si="53"/>
        <v>1.2202943787484211E-2</v>
      </c>
      <c r="AJ27" s="28">
        <f t="shared" si="53"/>
        <v>1.2185428752195859E-2</v>
      </c>
      <c r="AK27" s="28">
        <f t="shared" si="53"/>
        <v>1.2168944289961292E-2</v>
      </c>
      <c r="AL27" s="28">
        <f t="shared" si="53"/>
        <v>1.2153402042890393E-2</v>
      </c>
      <c r="AM27" s="28">
        <f t="shared" si="53"/>
        <v>1.2138723473127166E-2</v>
      </c>
      <c r="AN27" s="28">
        <f t="shared" si="53"/>
        <v>1.2124838535492177E-2</v>
      </c>
      <c r="AO27" s="28">
        <f t="shared" si="53"/>
        <v>1.2111684559753533E-2</v>
      </c>
      <c r="AP27" s="28">
        <f t="shared" si="53"/>
        <v>1.2099205304902272E-2</v>
      </c>
      <c r="AQ27" s="28">
        <f t="shared" si="53"/>
        <v>1.2087350155313814E-2</v>
      </c>
      <c r="AR27" s="28">
        <f t="shared" si="53"/>
        <v>1.2076073434574397E-2</v>
      </c>
      <c r="AS27" s="28">
        <f t="shared" si="53"/>
        <v>1.2065333817350199E-2</v>
      </c>
      <c r="AT27" s="28">
        <f t="shared" si="53"/>
        <v>1.2055093823341911E-2</v>
      </c>
      <c r="AU27" s="28">
        <f t="shared" si="53"/>
        <v>1.2045319380256769E-2</v>
      </c>
      <c r="AV27" s="28">
        <f t="shared" si="53"/>
        <v>1.2035979445065959E-2</v>
      </c>
      <c r="AW27" s="28">
        <f t="shared" si="53"/>
        <v>1.2027045674670056E-2</v>
      </c>
      <c r="AX27" s="28">
        <f t="shared" si="53"/>
        <v>1.2018492138617276E-2</v>
      </c>
      <c r="AY27" s="28">
        <f t="shared" si="53"/>
        <v>1.2010295067737875E-2</v>
      </c>
      <c r="AZ27" s="28">
        <f t="shared" si="53"/>
        <v>1.2002432633564375E-2</v>
      </c>
      <c r="BA27" s="28">
        <f t="shared" si="53"/>
        <v>1.1994884754226165E-2</v>
      </c>
      <c r="BB27" s="28">
        <f t="shared" si="53"/>
        <v>1.1987632923182279E-2</v>
      </c>
      <c r="BC27" s="28">
        <f t="shared" si="53"/>
        <v>1.1980660057723469E-2</v>
      </c>
      <c r="BD27" s="28">
        <f t="shared" si="53"/>
        <v>1.1973950364622787E-2</v>
      </c>
      <c r="BE27" s="28">
        <f t="shared" si="53"/>
        <v>1.1967489220719996E-2</v>
      </c>
      <c r="BF27" s="28">
        <f t="shared" si="53"/>
        <v>1.1961263066534222E-2</v>
      </c>
      <c r="BG27" s="28">
        <f t="shared" si="53"/>
        <v>1.1955259311276611E-2</v>
      </c>
      <c r="BH27" s="28">
        <f t="shared" si="53"/>
        <v>1.1949466247864304E-2</v>
      </c>
      <c r="BI27" s="28">
        <f t="shared" si="53"/>
        <v>1.1943872976726722E-2</v>
      </c>
      <c r="BJ27" s="28">
        <f t="shared" si="53"/>
        <v>1.1938469337361646E-2</v>
      </c>
      <c r="BK27" s="28">
        <f t="shared" si="53"/>
        <v>1.193324584673694E-2</v>
      </c>
      <c r="BL27" s="28">
        <f t="shared" si="53"/>
        <v>1.1928193643751195E-2</v>
      </c>
      <c r="BM27" s="28">
        <f t="shared" si="53"/>
        <v>1.1923304439071858E-2</v>
      </c>
      <c r="BN27" s="28">
        <f t="shared" si="53"/>
        <v>1.1918570469748868E-2</v>
      </c>
      <c r="BO27" s="28">
        <f t="shared" si="53"/>
        <v>1.1913984458086668E-2</v>
      </c>
      <c r="BP27" s="28">
        <f t="shared" ref="BP27:CY27" si="54">IFERROR(BP59^-(1/BP$1)-1,"")</f>
        <v>1.1909539574309624E-2</v>
      </c>
      <c r="BQ27" s="28">
        <f t="shared" si="54"/>
        <v>1.1905229402626505E-2</v>
      </c>
      <c r="BR27" s="28">
        <f t="shared" si="54"/>
        <v>1.1901047910329643E-2</v>
      </c>
      <c r="BS27" s="28">
        <f t="shared" si="54"/>
        <v>1.189698941962436E-2</v>
      </c>
      <c r="BT27" s="28">
        <f t="shared" si="54"/>
        <v>1.1893048581908205E-2</v>
      </c>
      <c r="BU27" s="28">
        <f t="shared" si="54"/>
        <v>1.1889220354251107E-2</v>
      </c>
      <c r="BV27" s="28">
        <f t="shared" si="54"/>
        <v>1.1885499977869696E-2</v>
      </c>
      <c r="BW27" s="28">
        <f t="shared" si="54"/>
        <v>1.1881882958390655E-2</v>
      </c>
      <c r="BX27" s="28">
        <f t="shared" si="54"/>
        <v>1.1878365047738315E-2</v>
      </c>
      <c r="BY27" s="28">
        <f t="shared" si="54"/>
        <v>1.1874942227491303E-2</v>
      </c>
      <c r="BZ27" s="28">
        <f t="shared" si="54"/>
        <v>1.1871610693570123E-2</v>
      </c>
      <c r="CA27" s="28" t="str">
        <f t="shared" si="54"/>
        <v/>
      </c>
      <c r="CB27" s="28" t="str">
        <f t="shared" si="54"/>
        <v/>
      </c>
      <c r="CC27" s="28" t="str">
        <f t="shared" si="54"/>
        <v/>
      </c>
      <c r="CD27" s="28" t="str">
        <f t="shared" si="54"/>
        <v/>
      </c>
      <c r="CE27" s="28" t="str">
        <f t="shared" si="54"/>
        <v/>
      </c>
      <c r="CF27" s="28" t="str">
        <f t="shared" si="54"/>
        <v/>
      </c>
      <c r="CG27" s="28" t="str">
        <f t="shared" si="54"/>
        <v/>
      </c>
      <c r="CH27" s="28" t="str">
        <f t="shared" si="54"/>
        <v/>
      </c>
      <c r="CI27" s="28" t="str">
        <f t="shared" si="54"/>
        <v/>
      </c>
      <c r="CJ27" s="28" t="str">
        <f t="shared" si="54"/>
        <v/>
      </c>
      <c r="CK27" s="28" t="str">
        <f t="shared" si="54"/>
        <v/>
      </c>
      <c r="CL27" s="28" t="str">
        <f t="shared" si="54"/>
        <v/>
      </c>
      <c r="CM27" s="28" t="str">
        <f t="shared" si="54"/>
        <v/>
      </c>
      <c r="CN27" s="28" t="str">
        <f t="shared" si="54"/>
        <v/>
      </c>
      <c r="CO27" s="28" t="str">
        <f t="shared" si="54"/>
        <v/>
      </c>
      <c r="CP27" s="28" t="str">
        <f t="shared" si="54"/>
        <v/>
      </c>
      <c r="CQ27" s="28" t="str">
        <f t="shared" si="54"/>
        <v/>
      </c>
      <c r="CR27" s="28" t="str">
        <f t="shared" si="54"/>
        <v/>
      </c>
      <c r="CS27" s="28" t="str">
        <f t="shared" si="54"/>
        <v/>
      </c>
      <c r="CT27" s="28" t="str">
        <f t="shared" si="54"/>
        <v/>
      </c>
      <c r="CU27" s="28" t="str">
        <f t="shared" si="54"/>
        <v/>
      </c>
      <c r="CV27" s="28" t="str">
        <f t="shared" si="54"/>
        <v/>
      </c>
      <c r="CW27" s="28" t="str">
        <f t="shared" si="54"/>
        <v/>
      </c>
      <c r="CX27" s="28" t="str">
        <f t="shared" si="54"/>
        <v/>
      </c>
      <c r="CY27" s="28" t="str">
        <f t="shared" si="54"/>
        <v/>
      </c>
    </row>
    <row r="28" spans="1:103" x14ac:dyDescent="0.35">
      <c r="A28" s="167"/>
      <c r="B28" s="32">
        <f t="shared" si="6"/>
        <v>52962</v>
      </c>
      <c r="D28" s="28">
        <f t="shared" ref="D28:BO28" si="55">IFERROR(D60^-(1/D$1)-1,"")</f>
        <v>1.3296797933592064E-2</v>
      </c>
      <c r="E28" s="28">
        <f t="shared" si="55"/>
        <v>1.329679793359051E-2</v>
      </c>
      <c r="F28" s="28">
        <f t="shared" si="55"/>
        <v>1.3296797933590287E-2</v>
      </c>
      <c r="G28" s="28">
        <f t="shared" si="55"/>
        <v>1.329679793359051E-2</v>
      </c>
      <c r="H28" s="28">
        <f t="shared" si="55"/>
        <v>1.3165205754483766E-2</v>
      </c>
      <c r="I28" s="28">
        <f t="shared" si="55"/>
        <v>1.3077487129254051E-2</v>
      </c>
      <c r="J28" s="28">
        <f t="shared" si="55"/>
        <v>1.3014835618152976E-2</v>
      </c>
      <c r="K28" s="28">
        <f t="shared" si="55"/>
        <v>1.2967849527508513E-2</v>
      </c>
      <c r="L28" s="28">
        <f t="shared" si="55"/>
        <v>1.293130629704331E-2</v>
      </c>
      <c r="M28" s="28">
        <f t="shared" si="55"/>
        <v>1.2902072661858277E-2</v>
      </c>
      <c r="N28" s="28">
        <f t="shared" si="55"/>
        <v>1.2878154860612945E-2</v>
      </c>
      <c r="O28" s="28">
        <f t="shared" si="55"/>
        <v>1.2858223791000434E-2</v>
      </c>
      <c r="P28" s="28">
        <f t="shared" si="55"/>
        <v>1.2841359346121406E-2</v>
      </c>
      <c r="Q28" s="28">
        <f t="shared" si="55"/>
        <v>1.282690433114686E-2</v>
      </c>
      <c r="R28" s="28">
        <f t="shared" si="55"/>
        <v>1.2746740151232006E-2</v>
      </c>
      <c r="S28" s="28">
        <f t="shared" si="55"/>
        <v>1.2676601698632828E-2</v>
      </c>
      <c r="T28" s="28">
        <f t="shared" si="55"/>
        <v>1.2614718862601348E-2</v>
      </c>
      <c r="U28" s="28">
        <f t="shared" si="55"/>
        <v>1.2559715071880362E-2</v>
      </c>
      <c r="V28" s="28">
        <f t="shared" si="55"/>
        <v>1.251050368640505E-2</v>
      </c>
      <c r="W28" s="28">
        <f t="shared" si="55"/>
        <v>1.2466215484402188E-2</v>
      </c>
      <c r="X28" s="28">
        <f t="shared" si="55"/>
        <v>1.2426146875652355E-2</v>
      </c>
      <c r="Y28" s="28">
        <f t="shared" si="55"/>
        <v>1.2389722243742574E-2</v>
      </c>
      <c r="Z28" s="28">
        <f t="shared" si="55"/>
        <v>1.2356466115624132E-2</v>
      </c>
      <c r="AA28" s="28">
        <f t="shared" si="55"/>
        <v>1.2325982291190307E-2</v>
      </c>
      <c r="AB28" s="28">
        <f t="shared" si="55"/>
        <v>1.2297937983420049E-2</v>
      </c>
      <c r="AC28" s="28">
        <f t="shared" si="55"/>
        <v>1.2272051619656388E-2</v>
      </c>
      <c r="AD28" s="28">
        <f t="shared" si="55"/>
        <v>1.2248083354547745E-2</v>
      </c>
      <c r="AE28" s="28">
        <f t="shared" si="55"/>
        <v>1.2225827616531681E-2</v>
      </c>
      <c r="AF28" s="28">
        <f t="shared" si="55"/>
        <v>1.220510719686807E-2</v>
      </c>
      <c r="AG28" s="28">
        <f t="shared" si="55"/>
        <v>1.2185768521193463E-2</v>
      </c>
      <c r="AH28" s="28">
        <f t="shared" si="55"/>
        <v>1.21676778365023E-2</v>
      </c>
      <c r="AI28" s="28">
        <f t="shared" si="55"/>
        <v>1.2150718113256298E-2</v>
      </c>
      <c r="AJ28" s="28">
        <f t="shared" si="55"/>
        <v>1.2134786510887619E-2</v>
      </c>
      <c r="AK28" s="28">
        <f t="shared" si="55"/>
        <v>1.2119792290675724E-2</v>
      </c>
      <c r="AL28" s="28">
        <f t="shared" si="55"/>
        <v>1.2105655086501077E-2</v>
      </c>
      <c r="AM28" s="28">
        <f t="shared" si="55"/>
        <v>1.2092303463874909E-2</v>
      </c>
      <c r="AN28" s="28">
        <f t="shared" si="55"/>
        <v>1.2079673712690031E-2</v>
      </c>
      <c r="AO28" s="28">
        <f t="shared" si="55"/>
        <v>1.2067708830632018E-2</v>
      </c>
      <c r="AP28" s="28">
        <f t="shared" si="55"/>
        <v>1.2056357663024375E-2</v>
      </c>
      <c r="AQ28" s="28">
        <f t="shared" si="55"/>
        <v>1.2045574171720475E-2</v>
      </c>
      <c r="AR28" s="28">
        <f t="shared" si="55"/>
        <v>1.2035316811010777E-2</v>
      </c>
      <c r="AS28" s="28">
        <f t="shared" si="55"/>
        <v>1.2025547992702279E-2</v>
      </c>
      <c r="AT28" s="28">
        <f t="shared" si="55"/>
        <v>1.2016233625854245E-2</v>
      </c>
      <c r="AU28" s="28">
        <f t="shared" si="55"/>
        <v>1.2007342719287717E-2</v>
      </c>
      <c r="AV28" s="28">
        <f t="shared" si="55"/>
        <v>1.1998847037103522E-2</v>
      </c>
      <c r="AW28" s="28">
        <f t="shared" si="55"/>
        <v>1.1990720799142096E-2</v>
      </c>
      <c r="AX28" s="28">
        <f t="shared" si="55"/>
        <v>1.1982940419687393E-2</v>
      </c>
      <c r="AY28" s="28">
        <f t="shared" si="55"/>
        <v>1.1975484278840653E-2</v>
      </c>
      <c r="AZ28" s="28">
        <f t="shared" si="55"/>
        <v>1.1968332521891334E-2</v>
      </c>
      <c r="BA28" s="28">
        <f t="shared" si="55"/>
        <v>1.1961466882769889E-2</v>
      </c>
      <c r="BB28" s="28">
        <f t="shared" si="55"/>
        <v>1.1954870528274153E-2</v>
      </c>
      <c r="BC28" s="28">
        <f t="shared" si="55"/>
        <v>1.1948527920269347E-2</v>
      </c>
      <c r="BD28" s="28">
        <f t="shared" si="55"/>
        <v>1.1942424693494269E-2</v>
      </c>
      <c r="BE28" s="28">
        <f t="shared" si="55"/>
        <v>1.1936547546945064E-2</v>
      </c>
      <c r="BF28" s="28">
        <f t="shared" si="55"/>
        <v>1.1930884147109744E-2</v>
      </c>
      <c r="BG28" s="28">
        <f t="shared" si="55"/>
        <v>1.1925423041571959E-2</v>
      </c>
      <c r="BH28" s="28">
        <f t="shared" si="55"/>
        <v>1.1920153581711723E-2</v>
      </c>
      <c r="BI28" s="28">
        <f t="shared" si="55"/>
        <v>1.191506585340063E-2</v>
      </c>
      <c r="BJ28" s="28">
        <f t="shared" si="55"/>
        <v>1.1910150614750092E-2</v>
      </c>
      <c r="BK28" s="28">
        <f t="shared" si="55"/>
        <v>1.1905399240082604E-2</v>
      </c>
      <c r="BL28" s="28">
        <f t="shared" si="55"/>
        <v>1.1900803669415927E-2</v>
      </c>
      <c r="BM28" s="28">
        <f t="shared" si="55"/>
        <v>1.1896356362836036E-2</v>
      </c>
      <c r="BN28" s="28">
        <f t="shared" si="55"/>
        <v>1.1892050259217024E-2</v>
      </c>
      <c r="BO28" s="28">
        <f t="shared" si="55"/>
        <v>1.1887878738810365E-2</v>
      </c>
      <c r="BP28" s="28">
        <f t="shared" ref="BP28:CY28" si="56">IFERROR(BP60^-(1/BP$1)-1,"")</f>
        <v>1.1883835589289404E-2</v>
      </c>
      <c r="BQ28" s="28">
        <f t="shared" si="56"/>
        <v>1.1879914974879169E-2</v>
      </c>
      <c r="BR28" s="28">
        <f t="shared" si="56"/>
        <v>1.1876111408251955E-2</v>
      </c>
      <c r="BS28" s="28">
        <f t="shared" si="56"/>
        <v>1.1872419724904271E-2</v>
      </c>
      <c r="BT28" s="28">
        <f t="shared" si="56"/>
        <v>1.1868835059759775E-2</v>
      </c>
      <c r="BU28" s="28">
        <f t="shared" si="56"/>
        <v>1.1865352825779274E-2</v>
      </c>
      <c r="BV28" s="28">
        <f t="shared" si="56"/>
        <v>1.1861968694378833E-2</v>
      </c>
      <c r="BW28" s="28">
        <f t="shared" si="56"/>
        <v>1.1858678577479465E-2</v>
      </c>
      <c r="BX28" s="28">
        <f t="shared" si="56"/>
        <v>1.1855478611031423E-2</v>
      </c>
      <c r="BY28" s="28">
        <f t="shared" si="56"/>
        <v>1.1852365139876087E-2</v>
      </c>
      <c r="BZ28" s="28" t="str">
        <f t="shared" si="56"/>
        <v/>
      </c>
      <c r="CA28" s="28" t="str">
        <f t="shared" si="56"/>
        <v/>
      </c>
      <c r="CB28" s="28" t="str">
        <f t="shared" si="56"/>
        <v/>
      </c>
      <c r="CC28" s="28" t="str">
        <f t="shared" si="56"/>
        <v/>
      </c>
      <c r="CD28" s="28" t="str">
        <f t="shared" si="56"/>
        <v/>
      </c>
      <c r="CE28" s="28" t="str">
        <f t="shared" si="56"/>
        <v/>
      </c>
      <c r="CF28" s="28" t="str">
        <f t="shared" si="56"/>
        <v/>
      </c>
      <c r="CG28" s="28" t="str">
        <f t="shared" si="56"/>
        <v/>
      </c>
      <c r="CH28" s="28" t="str">
        <f t="shared" si="56"/>
        <v/>
      </c>
      <c r="CI28" s="28" t="str">
        <f t="shared" si="56"/>
        <v/>
      </c>
      <c r="CJ28" s="28" t="str">
        <f t="shared" si="56"/>
        <v/>
      </c>
      <c r="CK28" s="28" t="str">
        <f t="shared" si="56"/>
        <v/>
      </c>
      <c r="CL28" s="28" t="str">
        <f t="shared" si="56"/>
        <v/>
      </c>
      <c r="CM28" s="28" t="str">
        <f t="shared" si="56"/>
        <v/>
      </c>
      <c r="CN28" s="28" t="str">
        <f t="shared" si="56"/>
        <v/>
      </c>
      <c r="CO28" s="28" t="str">
        <f t="shared" si="56"/>
        <v/>
      </c>
      <c r="CP28" s="28" t="str">
        <f t="shared" si="56"/>
        <v/>
      </c>
      <c r="CQ28" s="28" t="str">
        <f t="shared" si="56"/>
        <v/>
      </c>
      <c r="CR28" s="28" t="str">
        <f t="shared" si="56"/>
        <v/>
      </c>
      <c r="CS28" s="28" t="str">
        <f t="shared" si="56"/>
        <v/>
      </c>
      <c r="CT28" s="28" t="str">
        <f t="shared" si="56"/>
        <v/>
      </c>
      <c r="CU28" s="28" t="str">
        <f t="shared" si="56"/>
        <v/>
      </c>
      <c r="CV28" s="28" t="str">
        <f t="shared" si="56"/>
        <v/>
      </c>
      <c r="CW28" s="28" t="str">
        <f t="shared" si="56"/>
        <v/>
      </c>
      <c r="CX28" s="28" t="str">
        <f t="shared" si="56"/>
        <v/>
      </c>
      <c r="CY28" s="28" t="str">
        <f t="shared" si="56"/>
        <v/>
      </c>
    </row>
    <row r="29" spans="1:103" x14ac:dyDescent="0.35">
      <c r="A29" s="167"/>
      <c r="B29" s="32">
        <f t="shared" si="6"/>
        <v>53327</v>
      </c>
      <c r="D29" s="28">
        <f t="shared" ref="D29:BO29" si="57">IFERROR(D61^-(1/D$1)-1,"")</f>
        <v>1.3296797933588955E-2</v>
      </c>
      <c r="E29" s="28">
        <f t="shared" si="57"/>
        <v>1.3296797933589399E-2</v>
      </c>
      <c r="F29" s="28">
        <f t="shared" si="57"/>
        <v>1.3296797933589843E-2</v>
      </c>
      <c r="G29" s="28">
        <f t="shared" si="57"/>
        <v>1.313231037999163E-2</v>
      </c>
      <c r="H29" s="28">
        <f t="shared" si="57"/>
        <v>1.3033630664645024E-2</v>
      </c>
      <c r="I29" s="28">
        <f t="shared" si="57"/>
        <v>1.2967849527508513E-2</v>
      </c>
      <c r="J29" s="28">
        <f t="shared" si="57"/>
        <v>1.2920865616193211E-2</v>
      </c>
      <c r="K29" s="28">
        <f t="shared" si="57"/>
        <v>1.2885629112831642E-2</v>
      </c>
      <c r="L29" s="28">
        <f t="shared" si="57"/>
        <v>1.2858223791000434E-2</v>
      </c>
      <c r="M29" s="28">
        <f t="shared" si="57"/>
        <v>1.2836300067414319E-2</v>
      </c>
      <c r="N29" s="28">
        <f t="shared" si="57"/>
        <v>1.2818362828358687E-2</v>
      </c>
      <c r="O29" s="28">
        <f t="shared" si="57"/>
        <v>1.2803415371807958E-2</v>
      </c>
      <c r="P29" s="28">
        <f t="shared" si="57"/>
        <v>1.2790767696259531E-2</v>
      </c>
      <c r="Q29" s="28">
        <f t="shared" si="57"/>
        <v>1.2707461737316406E-2</v>
      </c>
      <c r="R29" s="28">
        <f t="shared" si="57"/>
        <v>1.2635268782285047E-2</v>
      </c>
      <c r="S29" s="28">
        <f t="shared" si="57"/>
        <v>1.257210416832133E-2</v>
      </c>
      <c r="T29" s="28">
        <f t="shared" si="57"/>
        <v>1.2516373957380811E-2</v>
      </c>
      <c r="U29" s="28">
        <f t="shared" si="57"/>
        <v>1.2466838567117611E-2</v>
      </c>
      <c r="V29" s="28">
        <f t="shared" si="57"/>
        <v>1.2422519482667704E-2</v>
      </c>
      <c r="W29" s="28">
        <f t="shared" si="57"/>
        <v>1.2382633965361212E-2</v>
      </c>
      <c r="X29" s="28">
        <f t="shared" si="57"/>
        <v>1.2346548422736969E-2</v>
      </c>
      <c r="Y29" s="28">
        <f t="shared" si="57"/>
        <v>1.2313744500147106E-2</v>
      </c>
      <c r="Z29" s="28">
        <f t="shared" si="57"/>
        <v>1.2283794020909289E-2</v>
      </c>
      <c r="AA29" s="28">
        <f t="shared" si="57"/>
        <v>1.2256340193373516E-2</v>
      </c>
      <c r="AB29" s="28">
        <f t="shared" si="57"/>
        <v>1.22310833296424E-2</v>
      </c>
      <c r="AC29" s="28">
        <f t="shared" si="57"/>
        <v>1.2207769860919093E-2</v>
      </c>
      <c r="AD29" s="28">
        <f t="shared" si="57"/>
        <v>1.2186183794567818E-2</v>
      </c>
      <c r="AE29" s="28">
        <f t="shared" si="57"/>
        <v>1.2166140002289438E-2</v>
      </c>
      <c r="AF29" s="28">
        <f t="shared" si="57"/>
        <v>1.2147478897313935E-2</v>
      </c>
      <c r="AG29" s="28">
        <f t="shared" si="57"/>
        <v>1.2130062176413992E-2</v>
      </c>
      <c r="AH29" s="28">
        <f t="shared" si="57"/>
        <v>1.2113769386248752E-2</v>
      </c>
      <c r="AI29" s="28">
        <f t="shared" si="57"/>
        <v>1.209849513366712E-2</v>
      </c>
      <c r="AJ29" s="28">
        <f t="shared" si="57"/>
        <v>1.2084146803341023E-2</v>
      </c>
      <c r="AK29" s="28">
        <f t="shared" si="57"/>
        <v>1.2070642678263299E-2</v>
      </c>
      <c r="AL29" s="28">
        <f t="shared" si="57"/>
        <v>1.2057910382509363E-2</v>
      </c>
      <c r="AM29" s="28">
        <f t="shared" si="57"/>
        <v>1.2045885583596982E-2</v>
      </c>
      <c r="AN29" s="28">
        <f t="shared" si="57"/>
        <v>1.2034510905312157E-2</v>
      </c>
      <c r="AO29" s="28">
        <f t="shared" si="57"/>
        <v>1.2023735012232972E-2</v>
      </c>
      <c r="AP29" s="28">
        <f t="shared" si="57"/>
        <v>1.2013511835119228E-2</v>
      </c>
      <c r="AQ29" s="28">
        <f t="shared" si="57"/>
        <v>1.2003799912516655E-2</v>
      </c>
      <c r="AR29" s="28">
        <f t="shared" si="57"/>
        <v>1.1994561828729156E-2</v>
      </c>
      <c r="AS29" s="28">
        <f t="shared" si="57"/>
        <v>1.1985763732095256E-2</v>
      </c>
      <c r="AT29" s="28">
        <f t="shared" si="57"/>
        <v>1.1977374920493888E-2</v>
      </c>
      <c r="AU29" s="28">
        <f t="shared" si="57"/>
        <v>1.1969367483380067E-2</v>
      </c>
      <c r="AV29" s="28">
        <f t="shared" si="57"/>
        <v>1.1961715991558819E-2</v>
      </c>
      <c r="AW29" s="28">
        <f t="shared" si="57"/>
        <v>1.1954397227429636E-2</v>
      </c>
      <c r="AX29" s="28">
        <f t="shared" si="57"/>
        <v>1.194738994967226E-2</v>
      </c>
      <c r="AY29" s="28">
        <f t="shared" si="57"/>
        <v>1.1940674687353159E-2</v>
      </c>
      <c r="AZ29" s="28">
        <f t="shared" si="57"/>
        <v>1.1934233559244278E-2</v>
      </c>
      <c r="BA29" s="28">
        <f t="shared" si="57"/>
        <v>1.1928050114831557E-2</v>
      </c>
      <c r="BB29" s="28">
        <f t="shared" si="57"/>
        <v>1.1922109194025587E-2</v>
      </c>
      <c r="BC29" s="28">
        <f t="shared" si="57"/>
        <v>1.1916396803065776E-2</v>
      </c>
      <c r="BD29" s="28">
        <f t="shared" si="57"/>
        <v>1.1910900004473701E-2</v>
      </c>
      <c r="BE29" s="28">
        <f t="shared" si="57"/>
        <v>1.1905606819234915E-2</v>
      </c>
      <c r="BF29" s="28">
        <f t="shared" si="57"/>
        <v>1.1900506139655542E-2</v>
      </c>
      <c r="BG29" s="28">
        <f t="shared" si="57"/>
        <v>1.189558765155363E-2</v>
      </c>
      <c r="BH29" s="28">
        <f t="shared" si="57"/>
        <v>1.1890841764645277E-2</v>
      </c>
      <c r="BI29" s="28">
        <f t="shared" si="57"/>
        <v>1.1886259550130118E-2</v>
      </c>
      <c r="BJ29" s="28">
        <f t="shared" si="57"/>
        <v>1.1881832684627502E-2</v>
      </c>
      <c r="BK29" s="28">
        <f t="shared" si="57"/>
        <v>1.1877553399717522E-2</v>
      </c>
      <c r="BL29" s="28">
        <f t="shared" si="57"/>
        <v>1.1873414436448071E-2</v>
      </c>
      <c r="BM29" s="28">
        <f t="shared" si="57"/>
        <v>1.186940900424216E-2</v>
      </c>
      <c r="BN29" s="28">
        <f t="shared" si="57"/>
        <v>1.1865530743722319E-2</v>
      </c>
      <c r="BO29" s="28">
        <f t="shared" si="57"/>
        <v>1.1861773693018884E-2</v>
      </c>
      <c r="BP29" s="28">
        <f t="shared" ref="BP29:CY29" si="58">IFERROR(BP61^-(1/BP$1)-1,"")</f>
        <v>1.1858132257188014E-2</v>
      </c>
      <c r="BQ29" s="28">
        <f t="shared" si="58"/>
        <v>1.1854601180412372E-2</v>
      </c>
      <c r="BR29" s="28">
        <f t="shared" si="58"/>
        <v>1.1851175520690038E-2</v>
      </c>
      <c r="BS29" s="28">
        <f t="shared" si="58"/>
        <v>1.1847850626756307E-2</v>
      </c>
      <c r="BT29" s="28">
        <f t="shared" si="58"/>
        <v>1.184462211701498E-2</v>
      </c>
      <c r="BU29" s="28">
        <f t="shared" si="58"/>
        <v>1.1841485860272893E-2</v>
      </c>
      <c r="BV29" s="28">
        <f t="shared" si="58"/>
        <v>1.1838437958105352E-2</v>
      </c>
      <c r="BW29" s="28">
        <f t="shared" si="58"/>
        <v>1.1835474728688844E-2</v>
      </c>
      <c r="BX29" s="28">
        <f t="shared" si="58"/>
        <v>1.1832592691964461E-2</v>
      </c>
      <c r="BY29" s="28" t="str">
        <f t="shared" si="58"/>
        <v/>
      </c>
      <c r="BZ29" s="28" t="str">
        <f t="shared" si="58"/>
        <v/>
      </c>
      <c r="CA29" s="28" t="str">
        <f t="shared" si="58"/>
        <v/>
      </c>
      <c r="CB29" s="28" t="str">
        <f t="shared" si="58"/>
        <v/>
      </c>
      <c r="CC29" s="28" t="str">
        <f t="shared" si="58"/>
        <v/>
      </c>
      <c r="CD29" s="28" t="str">
        <f t="shared" si="58"/>
        <v/>
      </c>
      <c r="CE29" s="28" t="str">
        <f t="shared" si="58"/>
        <v/>
      </c>
      <c r="CF29" s="28" t="str">
        <f t="shared" si="58"/>
        <v/>
      </c>
      <c r="CG29" s="28" t="str">
        <f t="shared" si="58"/>
        <v/>
      </c>
      <c r="CH29" s="28" t="str">
        <f t="shared" si="58"/>
        <v/>
      </c>
      <c r="CI29" s="28" t="str">
        <f t="shared" si="58"/>
        <v/>
      </c>
      <c r="CJ29" s="28" t="str">
        <f t="shared" si="58"/>
        <v/>
      </c>
      <c r="CK29" s="28" t="str">
        <f t="shared" si="58"/>
        <v/>
      </c>
      <c r="CL29" s="28" t="str">
        <f t="shared" si="58"/>
        <v/>
      </c>
      <c r="CM29" s="28" t="str">
        <f t="shared" si="58"/>
        <v/>
      </c>
      <c r="CN29" s="28" t="str">
        <f t="shared" si="58"/>
        <v/>
      </c>
      <c r="CO29" s="28" t="str">
        <f t="shared" si="58"/>
        <v/>
      </c>
      <c r="CP29" s="28" t="str">
        <f t="shared" si="58"/>
        <v/>
      </c>
      <c r="CQ29" s="28" t="str">
        <f t="shared" si="58"/>
        <v/>
      </c>
      <c r="CR29" s="28" t="str">
        <f t="shared" si="58"/>
        <v/>
      </c>
      <c r="CS29" s="28" t="str">
        <f t="shared" si="58"/>
        <v/>
      </c>
      <c r="CT29" s="28" t="str">
        <f t="shared" si="58"/>
        <v/>
      </c>
      <c r="CU29" s="28" t="str">
        <f t="shared" si="58"/>
        <v/>
      </c>
      <c r="CV29" s="28" t="str">
        <f t="shared" si="58"/>
        <v/>
      </c>
      <c r="CW29" s="28" t="str">
        <f t="shared" si="58"/>
        <v/>
      </c>
      <c r="CX29" s="28" t="str">
        <f t="shared" si="58"/>
        <v/>
      </c>
      <c r="CY29" s="28" t="str">
        <f t="shared" si="58"/>
        <v/>
      </c>
    </row>
    <row r="30" spans="1:103" x14ac:dyDescent="0.35">
      <c r="A30" s="167"/>
      <c r="B30" s="32">
        <f t="shared" si="6"/>
        <v>53692</v>
      </c>
      <c r="D30" s="28">
        <f t="shared" ref="D30:BO30" si="59">IFERROR(D62^-(1/D$1)-1,"")</f>
        <v>1.3296797933589843E-2</v>
      </c>
      <c r="E30" s="28">
        <f t="shared" si="59"/>
        <v>1.3296797933590287E-2</v>
      </c>
      <c r="F30" s="28">
        <f t="shared" si="59"/>
        <v>1.3077487129254495E-2</v>
      </c>
      <c r="G30" s="28">
        <f t="shared" si="59"/>
        <v>1.2967849527508735E-2</v>
      </c>
      <c r="H30" s="28">
        <f t="shared" si="59"/>
        <v>1.2902072661857167E-2</v>
      </c>
      <c r="I30" s="28">
        <f t="shared" si="59"/>
        <v>1.2858223790999324E-2</v>
      </c>
      <c r="J30" s="28">
        <f t="shared" si="59"/>
        <v>1.2826904331147082E-2</v>
      </c>
      <c r="K30" s="28">
        <f t="shared" si="59"/>
        <v>1.2803415371808624E-2</v>
      </c>
      <c r="L30" s="28">
        <f t="shared" si="59"/>
        <v>1.2785146557825255E-2</v>
      </c>
      <c r="M30" s="28">
        <f t="shared" si="59"/>
        <v>1.2770531743900415E-2</v>
      </c>
      <c r="N30" s="28">
        <f t="shared" si="59"/>
        <v>1.2758574325736571E-2</v>
      </c>
      <c r="O30" s="28">
        <f t="shared" si="59"/>
        <v>1.2748609918443066E-2</v>
      </c>
      <c r="P30" s="28">
        <f t="shared" si="59"/>
        <v>1.2662142383439434E-2</v>
      </c>
      <c r="Q30" s="28">
        <f t="shared" si="59"/>
        <v>1.2588033229341766E-2</v>
      </c>
      <c r="R30" s="28">
        <f t="shared" si="59"/>
        <v>1.2523809682808196E-2</v>
      </c>
      <c r="S30" s="28">
        <f t="shared" si="59"/>
        <v>1.2467617421051624E-2</v>
      </c>
      <c r="T30" s="28">
        <f t="shared" si="59"/>
        <v>1.2418038603394521E-2</v>
      </c>
      <c r="U30" s="28">
        <f t="shared" si="59"/>
        <v>1.2373970581403659E-2</v>
      </c>
      <c r="V30" s="28">
        <f t="shared" si="59"/>
        <v>1.2334542924500536E-2</v>
      </c>
      <c r="W30" s="28">
        <f t="shared" si="59"/>
        <v>1.2299059346175811E-2</v>
      </c>
      <c r="X30" s="28">
        <f t="shared" si="59"/>
        <v>1.2266956227970915E-2</v>
      </c>
      <c r="Y30" s="28">
        <f t="shared" si="59"/>
        <v>1.22377724585232E-2</v>
      </c>
      <c r="Z30" s="28">
        <f t="shared" si="59"/>
        <v>1.2211127142967015E-2</v>
      </c>
      <c r="AA30" s="28">
        <f t="shared" si="59"/>
        <v>1.2186702886525236E-2</v>
      </c>
      <c r="AB30" s="28">
        <f t="shared" si="59"/>
        <v>1.2164233091111143E-2</v>
      </c>
      <c r="AC30" s="28">
        <f t="shared" si="59"/>
        <v>1.2143492184231608E-2</v>
      </c>
      <c r="AD30" s="28">
        <f t="shared" si="59"/>
        <v>1.2124288019781826E-2</v>
      </c>
      <c r="AE30" s="28">
        <f t="shared" si="59"/>
        <v>1.2106455907629154E-2</v>
      </c>
      <c r="AF30" s="28">
        <f t="shared" si="59"/>
        <v>1.2089853878736179E-2</v>
      </c>
      <c r="AG30" s="28">
        <f t="shared" si="59"/>
        <v>1.207435889747166E-2</v>
      </c>
      <c r="AH30" s="28">
        <f t="shared" si="59"/>
        <v>1.2059863807180937E-2</v>
      </c>
      <c r="AI30" s="28">
        <f t="shared" si="59"/>
        <v>1.204627484857701E-2</v>
      </c>
      <c r="AJ30" s="28">
        <f t="shared" si="59"/>
        <v>1.2033509629429284E-2</v>
      </c>
      <c r="AK30" s="28">
        <f t="shared" si="59"/>
        <v>1.2021495452608333E-2</v>
      </c>
      <c r="AL30" s="28">
        <f t="shared" si="59"/>
        <v>1.2010167930809335E-2</v>
      </c>
      <c r="AM30" s="28">
        <f t="shared" si="59"/>
        <v>1.1999469832195464E-2</v>
      </c>
      <c r="AN30" s="28">
        <f t="shared" si="59"/>
        <v>1.1989350113268848E-2</v>
      </c>
      <c r="AO30" s="28">
        <f t="shared" si="59"/>
        <v>1.1979763104473795E-2</v>
      </c>
      <c r="AP30" s="28">
        <f t="shared" si="59"/>
        <v>1.1970667821110448E-2</v>
      </c>
      <c r="AQ30" s="28">
        <f t="shared" si="59"/>
        <v>1.1962027377631301E-2</v>
      </c>
      <c r="AR30" s="28">
        <f t="shared" si="59"/>
        <v>1.1953808487663586E-2</v>
      </c>
      <c r="AS30" s="28">
        <f t="shared" si="59"/>
        <v>1.1945981035468511E-2</v>
      </c>
      <c r="AT30" s="28">
        <f t="shared" si="59"/>
        <v>1.1938517707203555E-2</v>
      </c>
      <c r="AU30" s="28">
        <f t="shared" si="59"/>
        <v>1.1931393672480528E-2</v>
      </c>
      <c r="AV30" s="28">
        <f t="shared" si="59"/>
        <v>1.192458630838189E-2</v>
      </c>
      <c r="AW30" s="28">
        <f t="shared" si="59"/>
        <v>1.1918074959485825E-2</v>
      </c>
      <c r="AX30" s="28">
        <f t="shared" si="59"/>
        <v>1.1911840728528134E-2</v>
      </c>
      <c r="AY30" s="28">
        <f t="shared" si="59"/>
        <v>1.1905866293234091E-2</v>
      </c>
      <c r="AZ30" s="28">
        <f t="shared" si="59"/>
        <v>1.1900135745585461E-2</v>
      </c>
      <c r="BA30" s="28">
        <f t="shared" si="59"/>
        <v>1.189463445037453E-2</v>
      </c>
      <c r="BB30" s="28">
        <f t="shared" si="59"/>
        <v>1.1889348920402609E-2</v>
      </c>
      <c r="BC30" s="28">
        <f t="shared" si="59"/>
        <v>1.1884266706081004E-2</v>
      </c>
      <c r="BD30" s="28">
        <f t="shared" si="59"/>
        <v>1.1879376297530664E-2</v>
      </c>
      <c r="BE30" s="28">
        <f t="shared" si="59"/>
        <v>1.1874667037561126E-2</v>
      </c>
      <c r="BF30" s="28">
        <f t="shared" si="59"/>
        <v>1.1870129044144306E-2</v>
      </c>
      <c r="BG30" s="28">
        <f t="shared" si="59"/>
        <v>1.1865753141195423E-2</v>
      </c>
      <c r="BH30" s="28">
        <f t="shared" si="59"/>
        <v>1.1861530796640762E-2</v>
      </c>
      <c r="BI30" s="28">
        <f t="shared" si="59"/>
        <v>1.1857454066892092E-2</v>
      </c>
      <c r="BJ30" s="28">
        <f t="shared" si="59"/>
        <v>1.1853515546971671E-2</v>
      </c>
      <c r="BK30" s="28">
        <f t="shared" si="59"/>
        <v>1.18497083256206E-2</v>
      </c>
      <c r="BL30" s="28">
        <f t="shared" si="59"/>
        <v>1.1846025944827643E-2</v>
      </c>
      <c r="BM30" s="28">
        <f t="shared" si="59"/>
        <v>1.1842462363271355E-2</v>
      </c>
      <c r="BN30" s="28">
        <f t="shared" si="59"/>
        <v>1.1839011923247433E-2</v>
      </c>
      <c r="BO30" s="28">
        <f t="shared" si="59"/>
        <v>1.1835669320694686E-2</v>
      </c>
      <c r="BP30" s="28">
        <f t="shared" ref="BP30:CY30" si="60">IFERROR(BP62^-(1/BP$1)-1,"")</f>
        <v>1.1832429577988801E-2</v>
      </c>
      <c r="BQ30" s="28">
        <f t="shared" si="60"/>
        <v>1.1829288019211237E-2</v>
      </c>
      <c r="BR30" s="28">
        <f t="shared" si="60"/>
        <v>1.1826240247629016E-2</v>
      </c>
      <c r="BS30" s="28">
        <f t="shared" si="60"/>
        <v>1.1823282125166701E-2</v>
      </c>
      <c r="BT30" s="28">
        <f t="shared" si="60"/>
        <v>1.1820409753660277E-2</v>
      </c>
      <c r="BU30" s="28">
        <f t="shared" si="60"/>
        <v>1.1817619457719308E-2</v>
      </c>
      <c r="BV30" s="28">
        <f t="shared" si="60"/>
        <v>1.1814907769036376E-2</v>
      </c>
      <c r="BW30" s="28">
        <f t="shared" si="60"/>
        <v>1.1812271412006803E-2</v>
      </c>
      <c r="BX30" s="28" t="str">
        <f t="shared" si="60"/>
        <v/>
      </c>
      <c r="BY30" s="28" t="str">
        <f t="shared" si="60"/>
        <v/>
      </c>
      <c r="BZ30" s="28" t="str">
        <f t="shared" si="60"/>
        <v/>
      </c>
      <c r="CA30" s="28" t="str">
        <f t="shared" si="60"/>
        <v/>
      </c>
      <c r="CB30" s="28" t="str">
        <f t="shared" si="60"/>
        <v/>
      </c>
      <c r="CC30" s="28" t="str">
        <f t="shared" si="60"/>
        <v/>
      </c>
      <c r="CD30" s="28" t="str">
        <f t="shared" si="60"/>
        <v/>
      </c>
      <c r="CE30" s="28" t="str">
        <f t="shared" si="60"/>
        <v/>
      </c>
      <c r="CF30" s="28" t="str">
        <f t="shared" si="60"/>
        <v/>
      </c>
      <c r="CG30" s="28" t="str">
        <f t="shared" si="60"/>
        <v/>
      </c>
      <c r="CH30" s="28" t="str">
        <f t="shared" si="60"/>
        <v/>
      </c>
      <c r="CI30" s="28" t="str">
        <f t="shared" si="60"/>
        <v/>
      </c>
      <c r="CJ30" s="28" t="str">
        <f t="shared" si="60"/>
        <v/>
      </c>
      <c r="CK30" s="28" t="str">
        <f t="shared" si="60"/>
        <v/>
      </c>
      <c r="CL30" s="28" t="str">
        <f t="shared" si="60"/>
        <v/>
      </c>
      <c r="CM30" s="28" t="str">
        <f t="shared" si="60"/>
        <v/>
      </c>
      <c r="CN30" s="28" t="str">
        <f t="shared" si="60"/>
        <v/>
      </c>
      <c r="CO30" s="28" t="str">
        <f t="shared" si="60"/>
        <v/>
      </c>
      <c r="CP30" s="28" t="str">
        <f t="shared" si="60"/>
        <v/>
      </c>
      <c r="CQ30" s="28" t="str">
        <f t="shared" si="60"/>
        <v/>
      </c>
      <c r="CR30" s="28" t="str">
        <f t="shared" si="60"/>
        <v/>
      </c>
      <c r="CS30" s="28" t="str">
        <f t="shared" si="60"/>
        <v/>
      </c>
      <c r="CT30" s="28" t="str">
        <f t="shared" si="60"/>
        <v/>
      </c>
      <c r="CU30" s="28" t="str">
        <f t="shared" si="60"/>
        <v/>
      </c>
      <c r="CV30" s="28" t="str">
        <f t="shared" si="60"/>
        <v/>
      </c>
      <c r="CW30" s="28" t="str">
        <f t="shared" si="60"/>
        <v/>
      </c>
      <c r="CX30" s="28" t="str">
        <f t="shared" si="60"/>
        <v/>
      </c>
      <c r="CY30" s="28" t="str">
        <f t="shared" si="60"/>
        <v/>
      </c>
    </row>
    <row r="31" spans="1:103" x14ac:dyDescent="0.35">
      <c r="A31" s="167"/>
      <c r="B31" s="32">
        <f t="shared" si="6"/>
        <v>54057</v>
      </c>
      <c r="D31" s="28">
        <f t="shared" ref="D31:BO31" si="61">IFERROR(D63^-(1/D$1)-1,"")</f>
        <v>1.3296797933590954E-2</v>
      </c>
      <c r="E31" s="28">
        <f t="shared" si="61"/>
        <v>1.2967849527509623E-2</v>
      </c>
      <c r="F31" s="28">
        <f t="shared" si="61"/>
        <v>1.2858223790999768E-2</v>
      </c>
      <c r="G31" s="28">
        <f t="shared" si="61"/>
        <v>1.2803415371807514E-2</v>
      </c>
      <c r="H31" s="28">
        <f t="shared" si="61"/>
        <v>1.2770531743899305E-2</v>
      </c>
      <c r="I31" s="28">
        <f t="shared" si="61"/>
        <v>1.274860991844351E-2</v>
      </c>
      <c r="J31" s="28">
        <f t="shared" si="61"/>
        <v>1.2732951762204126E-2</v>
      </c>
      <c r="K31" s="28">
        <f t="shared" si="61"/>
        <v>1.2721208303897003E-2</v>
      </c>
      <c r="L31" s="28">
        <f t="shared" si="61"/>
        <v>1.2712074597136747E-2</v>
      </c>
      <c r="M31" s="28">
        <f t="shared" si="61"/>
        <v>1.2704767691039898E-2</v>
      </c>
      <c r="N31" s="28">
        <f t="shared" si="61"/>
        <v>1.2698789352537654E-2</v>
      </c>
      <c r="O31" s="28">
        <f t="shared" si="61"/>
        <v>1.2609272367167579E-2</v>
      </c>
      <c r="P31" s="28">
        <f t="shared" si="61"/>
        <v>1.2533533406146491E-2</v>
      </c>
      <c r="Q31" s="28">
        <f t="shared" si="61"/>
        <v>1.2468618805560938E-2</v>
      </c>
      <c r="R31" s="28">
        <f t="shared" si="61"/>
        <v>1.2412362851451642E-2</v>
      </c>
      <c r="S31" s="28">
        <f t="shared" si="61"/>
        <v>1.236314145571038E-2</v>
      </c>
      <c r="T31" s="28">
        <f t="shared" si="61"/>
        <v>1.2319712799714777E-2</v>
      </c>
      <c r="U31" s="28">
        <f t="shared" si="61"/>
        <v>1.2281111113956245E-2</v>
      </c>
      <c r="V31" s="28">
        <f t="shared" si="61"/>
        <v>1.2246574011239408E-2</v>
      </c>
      <c r="W31" s="28">
        <f t="shared" si="61"/>
        <v>1.2215491626276442E-2</v>
      </c>
      <c r="X31" s="28">
        <f t="shared" si="61"/>
        <v>1.2187370290861699E-2</v>
      </c>
      <c r="Y31" s="28">
        <f t="shared" si="61"/>
        <v>1.2161806118443197E-2</v>
      </c>
      <c r="Z31" s="28">
        <f t="shared" si="61"/>
        <v>1.2138465481422722E-2</v>
      </c>
      <c r="AA31" s="28">
        <f t="shared" si="61"/>
        <v>1.211707037031573E-2</v>
      </c>
      <c r="AB31" s="28">
        <f t="shared" si="61"/>
        <v>1.209738726753451E-2</v>
      </c>
      <c r="AC31" s="28">
        <f t="shared" si="61"/>
        <v>1.2079218589333696E-2</v>
      </c>
      <c r="AD31" s="28">
        <f t="shared" si="61"/>
        <v>1.2062396029958844E-2</v>
      </c>
      <c r="AE31" s="28">
        <f t="shared" si="61"/>
        <v>1.2046775332342774E-2</v>
      </c>
      <c r="AF31" s="28">
        <f t="shared" si="61"/>
        <v>1.2032232140947619E-2</v>
      </c>
      <c r="AG31" s="28">
        <f t="shared" si="61"/>
        <v>1.201865868419838E-2</v>
      </c>
      <c r="AH31" s="28">
        <f t="shared" si="61"/>
        <v>1.2005961099145424E-2</v>
      </c>
      <c r="AI31" s="28">
        <f t="shared" si="61"/>
        <v>1.1994057257847635E-2</v>
      </c>
      <c r="AJ31" s="28">
        <f t="shared" si="61"/>
        <v>1.1982874989025616E-2</v>
      </c>
      <c r="AK31" s="28">
        <f t="shared" si="61"/>
        <v>1.1972350613594918E-2</v>
      </c>
      <c r="AL31" s="28">
        <f t="shared" si="61"/>
        <v>1.196242773129419E-2</v>
      </c>
      <c r="AM31" s="28">
        <f t="shared" si="61"/>
        <v>1.1953056209572654E-2</v>
      </c>
      <c r="AN31" s="28">
        <f t="shared" si="61"/>
        <v>1.19441913364704E-2</v>
      </c>
      <c r="AO31" s="28">
        <f t="shared" si="61"/>
        <v>1.193579310727122E-2</v>
      </c>
      <c r="AP31" s="28">
        <f t="shared" si="61"/>
        <v>1.192782562092054E-2</v>
      </c>
      <c r="AQ31" s="28">
        <f t="shared" si="61"/>
        <v>1.1920256566992915E-2</v>
      </c>
      <c r="AR31" s="28">
        <f t="shared" si="61"/>
        <v>1.1913056787748344E-2</v>
      </c>
      <c r="AS31" s="28">
        <f t="shared" si="61"/>
        <v>1.1906199902759429E-2</v>
      </c>
      <c r="AT31" s="28">
        <f t="shared" si="61"/>
        <v>1.1899661985925958E-2</v>
      </c>
      <c r="AU31" s="28">
        <f t="shared" si="61"/>
        <v>1.1893421286535366E-2</v>
      </c>
      <c r="AV31" s="28">
        <f t="shared" si="61"/>
        <v>1.1887457987522554E-2</v>
      </c>
      <c r="AW31" s="28">
        <f t="shared" si="61"/>
        <v>1.1881753995264255E-2</v>
      </c>
      <c r="AX31" s="28">
        <f t="shared" si="61"/>
        <v>1.1876292756210383E-2</v>
      </c>
      <c r="AY31" s="28">
        <f t="shared" si="61"/>
        <v>1.1871059096442593E-2</v>
      </c>
      <c r="AZ31" s="28">
        <f t="shared" si="61"/>
        <v>1.1866039080875579E-2</v>
      </c>
      <c r="BA31" s="28">
        <f t="shared" si="61"/>
        <v>1.1861219889361951E-2</v>
      </c>
      <c r="BB31" s="28">
        <f t="shared" si="61"/>
        <v>1.1856589707370579E-2</v>
      </c>
      <c r="BC31" s="28">
        <f t="shared" si="61"/>
        <v>1.1852137629282389E-2</v>
      </c>
      <c r="BD31" s="28">
        <f t="shared" si="61"/>
        <v>1.1847853572634515E-2</v>
      </c>
      <c r="BE31" s="28">
        <f t="shared" si="61"/>
        <v>1.1843728201894388E-2</v>
      </c>
      <c r="BF31" s="28">
        <f t="shared" si="61"/>
        <v>1.1839752860548947E-2</v>
      </c>
      <c r="BG31" s="28">
        <f t="shared" si="61"/>
        <v>1.1835919510471582E-2</v>
      </c>
      <c r="BH31" s="28">
        <f t="shared" si="61"/>
        <v>1.1832220677673089E-2</v>
      </c>
      <c r="BI31" s="28">
        <f t="shared" si="61"/>
        <v>1.1828649403663238E-2</v>
      </c>
      <c r="BJ31" s="28">
        <f t="shared" si="61"/>
        <v>1.1825199201760395E-2</v>
      </c>
      <c r="BK31" s="28">
        <f t="shared" si="61"/>
        <v>1.1821864017770967E-2</v>
      </c>
      <c r="BL31" s="28">
        <f t="shared" si="61"/>
        <v>1.1818638194534659E-2</v>
      </c>
      <c r="BM31" s="28">
        <f t="shared" si="61"/>
        <v>1.1815516439904528E-2</v>
      </c>
      <c r="BN31" s="28">
        <f t="shared" si="61"/>
        <v>1.1812493797773715E-2</v>
      </c>
      <c r="BO31" s="28">
        <f t="shared" si="61"/>
        <v>1.1809565621820228E-2</v>
      </c>
      <c r="BP31" s="28">
        <f t="shared" ref="BP31:CY31" si="62">IFERROR(BP63^-(1/BP$1)-1,"")</f>
        <v>1.1806727551675555E-2</v>
      </c>
      <c r="BQ31" s="28">
        <f t="shared" si="62"/>
        <v>1.1803975491259111E-2</v>
      </c>
      <c r="BR31" s="28">
        <f t="shared" si="62"/>
        <v>1.1801305589053346E-2</v>
      </c>
      <c r="BS31" s="28">
        <f t="shared" si="62"/>
        <v>1.1798714220120354E-2</v>
      </c>
      <c r="BT31" s="28">
        <f t="shared" si="62"/>
        <v>1.1796197969681677E-2</v>
      </c>
      <c r="BU31" s="28">
        <f t="shared" si="62"/>
        <v>1.179375361810453E-2</v>
      </c>
      <c r="BV31" s="28">
        <f t="shared" si="62"/>
        <v>1.1791378127159469E-2</v>
      </c>
      <c r="BW31" s="28" t="str">
        <f t="shared" si="62"/>
        <v/>
      </c>
      <c r="BX31" s="28" t="str">
        <f t="shared" si="62"/>
        <v/>
      </c>
      <c r="BY31" s="28" t="str">
        <f t="shared" si="62"/>
        <v/>
      </c>
      <c r="BZ31" s="28" t="str">
        <f t="shared" si="62"/>
        <v/>
      </c>
      <c r="CA31" s="28" t="str">
        <f t="shared" si="62"/>
        <v/>
      </c>
      <c r="CB31" s="28" t="str">
        <f t="shared" si="62"/>
        <v/>
      </c>
      <c r="CC31" s="28" t="str">
        <f t="shared" si="62"/>
        <v/>
      </c>
      <c r="CD31" s="28" t="str">
        <f t="shared" si="62"/>
        <v/>
      </c>
      <c r="CE31" s="28" t="str">
        <f t="shared" si="62"/>
        <v/>
      </c>
      <c r="CF31" s="28" t="str">
        <f t="shared" si="62"/>
        <v/>
      </c>
      <c r="CG31" s="28" t="str">
        <f t="shared" si="62"/>
        <v/>
      </c>
      <c r="CH31" s="28" t="str">
        <f t="shared" si="62"/>
        <v/>
      </c>
      <c r="CI31" s="28" t="str">
        <f t="shared" si="62"/>
        <v/>
      </c>
      <c r="CJ31" s="28" t="str">
        <f t="shared" si="62"/>
        <v/>
      </c>
      <c r="CK31" s="28" t="str">
        <f t="shared" si="62"/>
        <v/>
      </c>
      <c r="CL31" s="28" t="str">
        <f t="shared" si="62"/>
        <v/>
      </c>
      <c r="CM31" s="28" t="str">
        <f t="shared" si="62"/>
        <v/>
      </c>
      <c r="CN31" s="28" t="str">
        <f t="shared" si="62"/>
        <v/>
      </c>
      <c r="CO31" s="28" t="str">
        <f t="shared" si="62"/>
        <v/>
      </c>
      <c r="CP31" s="28" t="str">
        <f t="shared" si="62"/>
        <v/>
      </c>
      <c r="CQ31" s="28" t="str">
        <f t="shared" si="62"/>
        <v/>
      </c>
      <c r="CR31" s="28" t="str">
        <f t="shared" si="62"/>
        <v/>
      </c>
      <c r="CS31" s="28" t="str">
        <f t="shared" si="62"/>
        <v/>
      </c>
      <c r="CT31" s="28" t="str">
        <f t="shared" si="62"/>
        <v/>
      </c>
      <c r="CU31" s="28" t="str">
        <f t="shared" si="62"/>
        <v/>
      </c>
      <c r="CV31" s="28" t="str">
        <f t="shared" si="62"/>
        <v/>
      </c>
      <c r="CW31" s="28" t="str">
        <f t="shared" si="62"/>
        <v/>
      </c>
      <c r="CX31" s="28" t="str">
        <f t="shared" si="62"/>
        <v/>
      </c>
      <c r="CY31" s="28" t="str">
        <f t="shared" si="62"/>
        <v/>
      </c>
    </row>
    <row r="32" spans="1:103" x14ac:dyDescent="0.35">
      <c r="A32" s="167"/>
      <c r="B32" s="32">
        <f t="shared" si="6"/>
        <v>54423</v>
      </c>
      <c r="D32" s="28">
        <f t="shared" ref="D32:BO32" si="63">IFERROR(D64^-(1/D$1)-1,"")</f>
        <v>1.2639007908555433E-2</v>
      </c>
      <c r="E32" s="28">
        <f t="shared" si="63"/>
        <v>1.2639007908554101E-2</v>
      </c>
      <c r="F32" s="28">
        <f t="shared" si="63"/>
        <v>1.2639007908554101E-2</v>
      </c>
      <c r="G32" s="28">
        <f t="shared" si="63"/>
        <v>1.2639007908553657E-2</v>
      </c>
      <c r="H32" s="28">
        <f t="shared" si="63"/>
        <v>1.2639007908554989E-2</v>
      </c>
      <c r="I32" s="28">
        <f t="shared" si="63"/>
        <v>1.2639007908555655E-2</v>
      </c>
      <c r="J32" s="28">
        <f t="shared" si="63"/>
        <v>1.2639007908555877E-2</v>
      </c>
      <c r="K32" s="28">
        <f t="shared" si="63"/>
        <v>1.2639007908555211E-2</v>
      </c>
      <c r="L32" s="28">
        <f t="shared" si="63"/>
        <v>1.2639007908554989E-2</v>
      </c>
      <c r="M32" s="28">
        <f t="shared" si="63"/>
        <v>1.2639007908554545E-2</v>
      </c>
      <c r="N32" s="28">
        <f t="shared" si="63"/>
        <v>1.2546793179371019E-2</v>
      </c>
      <c r="O32" s="28">
        <f t="shared" si="63"/>
        <v>1.2469953986447457E-2</v>
      </c>
      <c r="P32" s="28">
        <f t="shared" si="63"/>
        <v>1.2404940762306138E-2</v>
      </c>
      <c r="Q32" s="28">
        <f t="shared" si="63"/>
        <v>1.2349218464313472E-2</v>
      </c>
      <c r="R32" s="28">
        <f t="shared" si="63"/>
        <v>1.2300928286864021E-2</v>
      </c>
      <c r="S32" s="28">
        <f t="shared" si="63"/>
        <v>1.2258676271185376E-2</v>
      </c>
      <c r="T32" s="28">
        <f t="shared" si="63"/>
        <v>1.2221396545414098E-2</v>
      </c>
      <c r="U32" s="28">
        <f t="shared" si="63"/>
        <v>1.2188260163994658E-2</v>
      </c>
      <c r="V32" s="28">
        <f t="shared" si="63"/>
        <v>1.2158612742219965E-2</v>
      </c>
      <c r="W32" s="28">
        <f t="shared" si="63"/>
        <v>1.2131930805092894E-2</v>
      </c>
      <c r="X32" s="28">
        <f t="shared" si="63"/>
        <v>1.210779061091749E-2</v>
      </c>
      <c r="Y32" s="28">
        <f t="shared" si="63"/>
        <v>1.2085845479478996E-2</v>
      </c>
      <c r="Z32" s="28">
        <f t="shared" si="63"/>
        <v>1.206580903590182E-2</v>
      </c>
      <c r="AA32" s="28">
        <f t="shared" si="63"/>
        <v>1.2047442644415485E-2</v>
      </c>
      <c r="AB32" s="28">
        <f t="shared" si="63"/>
        <v>1.2030545858620734E-2</v>
      </c>
      <c r="AC32" s="28">
        <f t="shared" si="63"/>
        <v>1.2014949075967341E-2</v>
      </c>
      <c r="AD32" s="28">
        <f t="shared" si="63"/>
        <v>1.2000507824867057E-2</v>
      </c>
      <c r="AE32" s="28">
        <f t="shared" si="63"/>
        <v>1.1987098276222685E-2</v>
      </c>
      <c r="AF32" s="28">
        <f t="shared" si="63"/>
        <v>1.1974613683761959E-2</v>
      </c>
      <c r="AG32" s="28">
        <f t="shared" si="63"/>
        <v>1.1962961536424288E-2</v>
      </c>
      <c r="AH32" s="28">
        <f t="shared" si="63"/>
        <v>1.1952061261989E-2</v>
      </c>
      <c r="AI32" s="28">
        <f t="shared" si="63"/>
        <v>1.194184236133955E-2</v>
      </c>
      <c r="AJ32" s="28">
        <f t="shared" si="63"/>
        <v>1.193224288200323E-2</v>
      </c>
      <c r="AK32" s="28">
        <f t="shared" si="63"/>
        <v>1.1923208161106924E-2</v>
      </c>
      <c r="AL32" s="28">
        <f t="shared" si="63"/>
        <v>1.1914689783857568E-2</v>
      </c>
      <c r="AM32" s="28">
        <f t="shared" si="63"/>
        <v>1.190664471563152E-2</v>
      </c>
      <c r="AN32" s="28">
        <f t="shared" si="63"/>
        <v>1.1899034574826883E-2</v>
      </c>
      <c r="AO32" s="28">
        <f t="shared" si="63"/>
        <v>1.1891825020542424E-2</v>
      </c>
      <c r="AP32" s="28">
        <f t="shared" si="63"/>
        <v>1.1884985234473122E-2</v>
      </c>
      <c r="AQ32" s="28">
        <f t="shared" si="63"/>
        <v>1.1878487480530664E-2</v>
      </c>
      <c r="AR32" s="28">
        <f t="shared" si="63"/>
        <v>1.1872306728916593E-2</v>
      </c>
      <c r="AS32" s="28">
        <f t="shared" si="63"/>
        <v>1.186642033390739E-2</v>
      </c>
      <c r="AT32" s="28">
        <f t="shared" si="63"/>
        <v>1.1860807756603808E-2</v>
      </c>
      <c r="AU32" s="28">
        <f t="shared" si="63"/>
        <v>1.185545032549129E-2</v>
      </c>
      <c r="AV32" s="28">
        <f t="shared" si="63"/>
        <v>1.1850331028931071E-2</v>
      </c>
      <c r="AW32" s="28">
        <f t="shared" si="63"/>
        <v>1.1845434334717408E-2</v>
      </c>
      <c r="AX32" s="28">
        <f t="shared" si="63"/>
        <v>1.1840746032676153E-2</v>
      </c>
      <c r="AY32" s="28">
        <f t="shared" si="63"/>
        <v>1.1836253096937366E-2</v>
      </c>
      <c r="AZ32" s="28">
        <f t="shared" si="63"/>
        <v>1.1831943565076219E-2</v>
      </c>
      <c r="BA32" s="28">
        <f t="shared" si="63"/>
        <v>1.1827806431757626E-2</v>
      </c>
      <c r="BB32" s="28">
        <f t="shared" si="63"/>
        <v>1.1823831554895081E-2</v>
      </c>
      <c r="BC32" s="28">
        <f t="shared" si="63"/>
        <v>1.1820009572637291E-2</v>
      </c>
      <c r="BD32" s="28">
        <f t="shared" si="63"/>
        <v>1.1816331829754834E-2</v>
      </c>
      <c r="BE32" s="28">
        <f t="shared" si="63"/>
        <v>1.1812790312206056E-2</v>
      </c>
      <c r="BF32" s="28">
        <f t="shared" si="63"/>
        <v>1.1809377588841707E-2</v>
      </c>
      <c r="BG32" s="28">
        <f t="shared" si="63"/>
        <v>1.1806086759356127E-2</v>
      </c>
      <c r="BH32" s="28">
        <f t="shared" si="63"/>
        <v>1.1802911407718053E-2</v>
      </c>
      <c r="BI32" s="28">
        <f t="shared" si="63"/>
        <v>1.1799845560420019E-2</v>
      </c>
      <c r="BJ32" s="28">
        <f t="shared" si="63"/>
        <v>1.1796883648971912E-2</v>
      </c>
      <c r="BK32" s="28">
        <f t="shared" si="63"/>
        <v>1.1794020476146638E-2</v>
      </c>
      <c r="BL32" s="28">
        <f t="shared" si="63"/>
        <v>1.1791251185548912E-2</v>
      </c>
      <c r="BM32" s="28">
        <f t="shared" si="63"/>
        <v>1.178857123412258E-2</v>
      </c>
      <c r="BN32" s="28">
        <f t="shared" si="63"/>
        <v>1.1785976367282958E-2</v>
      </c>
      <c r="BO32" s="28">
        <f t="shared" si="63"/>
        <v>1.1783462596378413E-2</v>
      </c>
      <c r="BP32" s="28">
        <f t="shared" ref="BP32:CY32" si="64">IFERROR(BP64^-(1/BP$1)-1,"")</f>
        <v>1.1781026178231402E-2</v>
      </c>
      <c r="BQ32" s="28">
        <f t="shared" si="64"/>
        <v>1.1778663596540229E-2</v>
      </c>
      <c r="BR32" s="28">
        <f t="shared" si="64"/>
        <v>1.1776371544947706E-2</v>
      </c>
      <c r="BS32" s="28">
        <f t="shared" si="64"/>
        <v>1.1774146911603056E-2</v>
      </c>
      <c r="BT32" s="28">
        <f t="shared" si="64"/>
        <v>1.177198676506519E-2</v>
      </c>
      <c r="BU32" s="28">
        <f t="shared" si="64"/>
        <v>1.176988834141568E-2</v>
      </c>
      <c r="BV32" s="28" t="str">
        <f t="shared" si="64"/>
        <v/>
      </c>
      <c r="BW32" s="28" t="str">
        <f t="shared" si="64"/>
        <v/>
      </c>
      <c r="BX32" s="28" t="str">
        <f t="shared" si="64"/>
        <v/>
      </c>
      <c r="BY32" s="28" t="str">
        <f t="shared" si="64"/>
        <v/>
      </c>
      <c r="BZ32" s="28" t="str">
        <f t="shared" si="64"/>
        <v/>
      </c>
      <c r="CA32" s="28" t="str">
        <f t="shared" si="64"/>
        <v/>
      </c>
      <c r="CB32" s="28" t="str">
        <f t="shared" si="64"/>
        <v/>
      </c>
      <c r="CC32" s="28" t="str">
        <f t="shared" si="64"/>
        <v/>
      </c>
      <c r="CD32" s="28" t="str">
        <f t="shared" si="64"/>
        <v/>
      </c>
      <c r="CE32" s="28" t="str">
        <f t="shared" si="64"/>
        <v/>
      </c>
      <c r="CF32" s="28" t="str">
        <f t="shared" si="64"/>
        <v/>
      </c>
      <c r="CG32" s="28" t="str">
        <f t="shared" si="64"/>
        <v/>
      </c>
      <c r="CH32" s="28" t="str">
        <f t="shared" si="64"/>
        <v/>
      </c>
      <c r="CI32" s="28" t="str">
        <f t="shared" si="64"/>
        <v/>
      </c>
      <c r="CJ32" s="28" t="str">
        <f t="shared" si="64"/>
        <v/>
      </c>
      <c r="CK32" s="28" t="str">
        <f t="shared" si="64"/>
        <v/>
      </c>
      <c r="CL32" s="28" t="str">
        <f t="shared" si="64"/>
        <v/>
      </c>
      <c r="CM32" s="28" t="str">
        <f t="shared" si="64"/>
        <v/>
      </c>
      <c r="CN32" s="28" t="str">
        <f t="shared" si="64"/>
        <v/>
      </c>
      <c r="CO32" s="28" t="str">
        <f t="shared" si="64"/>
        <v/>
      </c>
      <c r="CP32" s="28" t="str">
        <f t="shared" si="64"/>
        <v/>
      </c>
      <c r="CQ32" s="28" t="str">
        <f t="shared" si="64"/>
        <v/>
      </c>
      <c r="CR32" s="28" t="str">
        <f t="shared" si="64"/>
        <v/>
      </c>
      <c r="CS32" s="28" t="str">
        <f t="shared" si="64"/>
        <v/>
      </c>
      <c r="CT32" s="28" t="str">
        <f t="shared" si="64"/>
        <v/>
      </c>
      <c r="CU32" s="28" t="str">
        <f t="shared" si="64"/>
        <v/>
      </c>
      <c r="CV32" s="28" t="str">
        <f t="shared" si="64"/>
        <v/>
      </c>
      <c r="CW32" s="28" t="str">
        <f t="shared" si="64"/>
        <v/>
      </c>
      <c r="CX32" s="28" t="str">
        <f t="shared" si="64"/>
        <v/>
      </c>
      <c r="CY32" s="28" t="str">
        <f t="shared" si="64"/>
        <v/>
      </c>
    </row>
    <row r="34" spans="1:103" x14ac:dyDescent="0.35">
      <c r="A34" s="167" t="s">
        <v>389</v>
      </c>
      <c r="B34" s="32">
        <f>B2</f>
        <v>43465</v>
      </c>
      <c r="C34" s="27">
        <v>1</v>
      </c>
      <c r="D34" s="27">
        <f>IFERROR(C34/(1+D66),"")</f>
        <v>1.0033411259494116</v>
      </c>
      <c r="E34" s="27">
        <f t="shared" ref="E34:BP34" si="65">IFERROR(D34/(1+E66),"")</f>
        <v>1.0055227709968804</v>
      </c>
      <c r="F34" s="27">
        <f t="shared" si="65"/>
        <v>1.0053288529999629</v>
      </c>
      <c r="G34" s="27">
        <f t="shared" si="65"/>
        <v>1.0018421179482986</v>
      </c>
      <c r="H34" s="27">
        <f t="shared" si="65"/>
        <v>0.99506466760663481</v>
      </c>
      <c r="I34" s="27">
        <f t="shared" si="65"/>
        <v>0.98583820147231938</v>
      </c>
      <c r="J34" s="27">
        <f t="shared" si="65"/>
        <v>0.97434319086527288</v>
      </c>
      <c r="K34" s="27">
        <f t="shared" si="65"/>
        <v>0.96096169560083611</v>
      </c>
      <c r="L34" s="27">
        <f t="shared" si="65"/>
        <v>0.94606042380942657</v>
      </c>
      <c r="M34" s="27">
        <f t="shared" si="65"/>
        <v>0.93021668009892977</v>
      </c>
      <c r="N34" s="27">
        <f t="shared" si="65"/>
        <v>0.91388512627544805</v>
      </c>
      <c r="O34" s="27">
        <f t="shared" si="65"/>
        <v>0.89710065039178211</v>
      </c>
      <c r="P34" s="27">
        <f t="shared" si="65"/>
        <v>0.88013416221312868</v>
      </c>
      <c r="Q34" s="27">
        <f t="shared" si="65"/>
        <v>0.86347720493995428</v>
      </c>
      <c r="R34" s="27">
        <f t="shared" si="65"/>
        <v>0.8480285960563142</v>
      </c>
      <c r="S34" s="27">
        <f t="shared" si="65"/>
        <v>0.83373244515576306</v>
      </c>
      <c r="T34" s="27">
        <f t="shared" si="65"/>
        <v>0.82016517470801609</v>
      </c>
      <c r="U34" s="27">
        <f t="shared" si="65"/>
        <v>0.8064849816028441</v>
      </c>
      <c r="V34" s="27">
        <f t="shared" si="65"/>
        <v>0.79198497632624754</v>
      </c>
      <c r="W34" s="27">
        <f t="shared" si="65"/>
        <v>0.77616662259147473</v>
      </c>
      <c r="X34" s="27">
        <f t="shared" si="65"/>
        <v>0.76479991309690964</v>
      </c>
      <c r="Y34" s="27">
        <f t="shared" si="65"/>
        <v>0.75359966539157075</v>
      </c>
      <c r="Z34" s="27">
        <f t="shared" si="65"/>
        <v>0.74256344169632071</v>
      </c>
      <c r="AA34" s="27">
        <f t="shared" si="65"/>
        <v>0.73168883993250722</v>
      </c>
      <c r="AB34" s="27">
        <f t="shared" si="65"/>
        <v>0.72097349319914628</v>
      </c>
      <c r="AC34" s="27">
        <f t="shared" si="65"/>
        <v>0.7115126532220597</v>
      </c>
      <c r="AD34" s="27">
        <f t="shared" si="65"/>
        <v>0.7021759613501608</v>
      </c>
      <c r="AE34" s="27">
        <f t="shared" si="65"/>
        <v>0.69296178847313517</v>
      </c>
      <c r="AF34" s="27">
        <f t="shared" si="65"/>
        <v>0.68386852685835786</v>
      </c>
      <c r="AG34" s="27">
        <f t="shared" si="65"/>
        <v>0.67489458987037776</v>
      </c>
      <c r="AH34" s="27">
        <f t="shared" si="65"/>
        <v>0.66647105691125308</v>
      </c>
      <c r="AI34" s="27">
        <f t="shared" si="65"/>
        <v>0.65815266023352648</v>
      </c>
      <c r="AJ34" s="27">
        <f t="shared" si="65"/>
        <v>0.64993808760422611</v>
      </c>
      <c r="AK34" s="27">
        <f t="shared" si="65"/>
        <v>0.64182604316870195</v>
      </c>
      <c r="AL34" s="27">
        <f t="shared" si="65"/>
        <v>0.63381524724619176</v>
      </c>
      <c r="AM34" s="27">
        <f t="shared" si="65"/>
        <v>0.62590443612796776</v>
      </c>
      <c r="AN34" s="27">
        <f t="shared" si="65"/>
        <v>0.61809236187797367</v>
      </c>
      <c r="AO34" s="27">
        <f t="shared" si="65"/>
        <v>0.61037779213596288</v>
      </c>
      <c r="AP34" s="27">
        <f t="shared" si="65"/>
        <v>0.60275950992308946</v>
      </c>
      <c r="AQ34" s="27">
        <f t="shared" si="65"/>
        <v>0.59523631344993944</v>
      </c>
      <c r="AR34" s="27">
        <f t="shared" si="65"/>
        <v>0.58839614494205983</v>
      </c>
      <c r="AS34" s="27">
        <f t="shared" si="65"/>
        <v>0.58163458035023552</v>
      </c>
      <c r="AT34" s="27">
        <f t="shared" si="65"/>
        <v>0.57495071639619277</v>
      </c>
      <c r="AU34" s="27">
        <f t="shared" si="65"/>
        <v>0.56834366018169025</v>
      </c>
      <c r="AV34" s="27">
        <f t="shared" si="65"/>
        <v>0.56181252906925072</v>
      </c>
      <c r="AW34" s="27">
        <f t="shared" si="65"/>
        <v>0.55535645056423033</v>
      </c>
      <c r="AX34" s="27">
        <f t="shared" si="65"/>
        <v>0.54897456219828322</v>
      </c>
      <c r="AY34" s="27">
        <f t="shared" si="65"/>
        <v>0.54266601141412329</v>
      </c>
      <c r="AZ34" s="27">
        <f t="shared" si="65"/>
        <v>0.53642995545164518</v>
      </c>
      <c r="BA34" s="27">
        <f t="shared" si="65"/>
        <v>0.53026556123534241</v>
      </c>
      <c r="BB34" s="27">
        <f t="shared" si="65"/>
        <v>0.52417200526300234</v>
      </c>
      <c r="BC34" s="27">
        <f t="shared" si="65"/>
        <v>0.51814847349570781</v>
      </c>
      <c r="BD34" s="27">
        <f t="shared" si="65"/>
        <v>0.51219416124908157</v>
      </c>
      <c r="BE34" s="27">
        <f t="shared" si="65"/>
        <v>0.5063082730857893</v>
      </c>
      <c r="BF34" s="27">
        <f t="shared" si="65"/>
        <v>0.50049002270928533</v>
      </c>
      <c r="BG34" s="27">
        <f t="shared" si="65"/>
        <v>0.49473863285875058</v>
      </c>
      <c r="BH34" s="27">
        <f t="shared" si="65"/>
        <v>0.48905333520528788</v>
      </c>
      <c r="BI34" s="27">
        <f t="shared" si="65"/>
        <v>0.48343337024925831</v>
      </c>
      <c r="BJ34" s="27">
        <f t="shared" si="65"/>
        <v>0.47787798721882219</v>
      </c>
      <c r="BK34" s="27">
        <f t="shared" si="65"/>
        <v>0.4723864439696579</v>
      </c>
      <c r="BL34" s="27">
        <f t="shared" si="65"/>
        <v>0.46695800688580186</v>
      </c>
      <c r="BM34" s="27">
        <f t="shared" si="65"/>
        <v>0.46159195078164733</v>
      </c>
      <c r="BN34" s="27">
        <f t="shared" si="65"/>
        <v>0.45628755880507571</v>
      </c>
      <c r="BO34" s="27">
        <f t="shared" si="65"/>
        <v>0.45104412234168834</v>
      </c>
      <c r="BP34" s="27">
        <f t="shared" si="65"/>
        <v>0.44586094092014039</v>
      </c>
      <c r="BQ34" s="27">
        <f t="shared" ref="BQ34:CY34" si="66">IFERROR(BP34/(1+BQ66),"")</f>
        <v>0.44073732211855932</v>
      </c>
      <c r="BR34" s="27">
        <f t="shared" si="66"/>
        <v>0.43567258147205745</v>
      </c>
      <c r="BS34" s="27">
        <f t="shared" si="66"/>
        <v>0.43066604238128875</v>
      </c>
      <c r="BT34" s="27">
        <f t="shared" si="66"/>
        <v>0.42571703602205707</v>
      </c>
      <c r="BU34" s="27">
        <f t="shared" si="66"/>
        <v>0.42082490125596828</v>
      </c>
      <c r="BV34" s="27">
        <f t="shared" si="66"/>
        <v>0.41598898454211702</v>
      </c>
      <c r="BW34" s="27">
        <f t="shared" si="66"/>
        <v>0.41120863984977374</v>
      </c>
      <c r="BX34" s="27">
        <f t="shared" si="66"/>
        <v>0.40648322857207714</v>
      </c>
      <c r="BY34" s="27">
        <f t="shared" si="66"/>
        <v>0.40181211944073802</v>
      </c>
      <c r="BZ34" s="27">
        <f t="shared" si="66"/>
        <v>0.39719468844168671</v>
      </c>
      <c r="CA34" s="27">
        <f t="shared" si="66"/>
        <v>0.39263031873173326</v>
      </c>
      <c r="CB34" s="27">
        <f t="shared" si="66"/>
        <v>0.38811840055613672</v>
      </c>
      <c r="CC34" s="27">
        <f t="shared" si="66"/>
        <v>0.38365833116717812</v>
      </c>
      <c r="CD34" s="27">
        <f t="shared" si="66"/>
        <v>0.37924951474361679</v>
      </c>
      <c r="CE34" s="27">
        <f t="shared" si="66"/>
        <v>0.37489136231110648</v>
      </c>
      <c r="CF34" s="27">
        <f t="shared" si="66"/>
        <v>0.37058329166351062</v>
      </c>
      <c r="CG34" s="27">
        <f t="shared" si="66"/>
        <v>0.36632472728512094</v>
      </c>
      <c r="CH34" s="27">
        <f t="shared" si="66"/>
        <v>0.36211510027377602</v>
      </c>
      <c r="CI34" s="27">
        <f t="shared" si="66"/>
        <v>0.35795384826486809</v>
      </c>
      <c r="CJ34" s="27">
        <f t="shared" si="66"/>
        <v>0.35384041535620753</v>
      </c>
      <c r="CK34" s="27">
        <f t="shared" si="66"/>
        <v>0.34977425203376855</v>
      </c>
      <c r="CL34" s="27">
        <f t="shared" si="66"/>
        <v>0.34575481509827277</v>
      </c>
      <c r="CM34" s="27">
        <f t="shared" si="66"/>
        <v>0.3417815675926289</v>
      </c>
      <c r="CN34" s="27">
        <f t="shared" si="66"/>
        <v>0.33785397873019368</v>
      </c>
      <c r="CO34" s="27">
        <f t="shared" si="66"/>
        <v>0.33397152382387918</v>
      </c>
      <c r="CP34" s="27">
        <f t="shared" si="66"/>
        <v>0.33013368421602735</v>
      </c>
      <c r="CQ34" s="27">
        <f t="shared" si="66"/>
        <v>0.3263399472091626</v>
      </c>
      <c r="CR34" s="27">
        <f t="shared" si="66"/>
        <v>0.32258980599747583</v>
      </c>
      <c r="CS34" s="27">
        <f t="shared" si="66"/>
        <v>0.31888275959911533</v>
      </c>
      <c r="CT34" s="27">
        <f t="shared" si="66"/>
        <v>0.31521831278928392</v>
      </c>
      <c r="CU34" s="27">
        <f t="shared" si="66"/>
        <v>0.31159597603406686</v>
      </c>
      <c r="CV34" s="27">
        <f t="shared" si="66"/>
        <v>0.30801526542503804</v>
      </c>
      <c r="CW34" s="27">
        <f t="shared" si="66"/>
        <v>0.30447570261460205</v>
      </c>
      <c r="CX34" s="27">
        <f t="shared" si="66"/>
        <v>0.30097681475211846</v>
      </c>
      <c r="CY34" s="27">
        <f t="shared" si="66"/>
        <v>0.29751813442070868</v>
      </c>
    </row>
    <row r="35" spans="1:103" x14ac:dyDescent="0.35">
      <c r="A35" s="167"/>
      <c r="B35" s="32">
        <f t="shared" ref="B35:B64" si="67">B3</f>
        <v>43830</v>
      </c>
      <c r="C35" s="27">
        <v>1</v>
      </c>
      <c r="D35" s="27">
        <f t="shared" ref="D35:BO35" si="68">IFERROR(C35/(1+D67),"")</f>
        <v>1.0021743801694607</v>
      </c>
      <c r="E35" s="27">
        <f t="shared" si="68"/>
        <v>1.0019811079194729</v>
      </c>
      <c r="F35" s="27">
        <f t="shared" si="68"/>
        <v>0.99850598369553067</v>
      </c>
      <c r="G35" s="27">
        <f t="shared" si="68"/>
        <v>0.99175110226350471</v>
      </c>
      <c r="H35" s="27">
        <f t="shared" si="68"/>
        <v>0.98255536026141654</v>
      </c>
      <c r="I35" s="27">
        <f t="shared" si="68"/>
        <v>0.97109862803969149</v>
      </c>
      <c r="J35" s="27">
        <f t="shared" si="68"/>
        <v>0.95776169315448534</v>
      </c>
      <c r="K35" s="27">
        <f t="shared" si="68"/>
        <v>0.94291004259814115</v>
      </c>
      <c r="L35" s="27">
        <f t="shared" si="68"/>
        <v>0.92711905855420029</v>
      </c>
      <c r="M35" s="27">
        <f t="shared" si="68"/>
        <v>0.91084188880495076</v>
      </c>
      <c r="N35" s="27">
        <f t="shared" si="68"/>
        <v>0.89411330522597743</v>
      </c>
      <c r="O35" s="27">
        <f t="shared" si="68"/>
        <v>0.87720331545295893</v>
      </c>
      <c r="P35" s="27">
        <f t="shared" si="68"/>
        <v>0.86060182584750422</v>
      </c>
      <c r="Q35" s="27">
        <f t="shared" si="68"/>
        <v>0.84520466083144674</v>
      </c>
      <c r="R35" s="27">
        <f t="shared" si="68"/>
        <v>0.83095611611339437</v>
      </c>
      <c r="S35" s="27">
        <f t="shared" si="68"/>
        <v>0.81743402467623838</v>
      </c>
      <c r="T35" s="27">
        <f t="shared" si="68"/>
        <v>0.80379938661410666</v>
      </c>
      <c r="U35" s="27">
        <f t="shared" si="68"/>
        <v>0.78934766635508113</v>
      </c>
      <c r="V35" s="27">
        <f t="shared" si="68"/>
        <v>0.77358198773824505</v>
      </c>
      <c r="W35" s="27">
        <f t="shared" si="68"/>
        <v>0.76225312938629686</v>
      </c>
      <c r="X35" s="27">
        <f t="shared" si="68"/>
        <v>0.75109017850581672</v>
      </c>
      <c r="Y35" s="27">
        <f t="shared" si="68"/>
        <v>0.74009070543547195</v>
      </c>
      <c r="Z35" s="27">
        <f t="shared" si="68"/>
        <v>0.72925231609553198</v>
      </c>
      <c r="AA35" s="27">
        <f t="shared" si="68"/>
        <v>0.71857265146679306</v>
      </c>
      <c r="AB35" s="27">
        <f t="shared" si="68"/>
        <v>0.70914331608683012</v>
      </c>
      <c r="AC35" s="27">
        <f t="shared" si="68"/>
        <v>0.69983771539886475</v>
      </c>
      <c r="AD35" s="27">
        <f t="shared" si="68"/>
        <v>0.69065422571751955</v>
      </c>
      <c r="AE35" s="27">
        <f t="shared" si="68"/>
        <v>0.6815912446639194</v>
      </c>
      <c r="AF35" s="27">
        <f t="shared" si="68"/>
        <v>0.67264719088610925</v>
      </c>
      <c r="AG35" s="27">
        <f t="shared" si="68"/>
        <v>0.66425170829173852</v>
      </c>
      <c r="AH35" s="27">
        <f t="shared" si="68"/>
        <v>0.65596101187494882</v>
      </c>
      <c r="AI35" s="27">
        <f t="shared" si="68"/>
        <v>0.64777379377250399</v>
      </c>
      <c r="AJ35" s="27">
        <f t="shared" si="68"/>
        <v>0.6396887624449501</v>
      </c>
      <c r="AK35" s="27">
        <f t="shared" si="68"/>
        <v>0.63170464247286184</v>
      </c>
      <c r="AL35" s="27">
        <f t="shared" si="68"/>
        <v>0.62382017435566162</v>
      </c>
      <c r="AM35" s="27">
        <f t="shared" si="68"/>
        <v>0.61603411431291999</v>
      </c>
      <c r="AN35" s="27">
        <f t="shared" si="68"/>
        <v>0.60834523408815011</v>
      </c>
      <c r="AO35" s="27">
        <f t="shared" si="68"/>
        <v>0.60075232075504548</v>
      </c>
      <c r="AP35" s="27">
        <f t="shared" si="68"/>
        <v>0.59325417652615109</v>
      </c>
      <c r="AQ35" s="27">
        <f t="shared" si="68"/>
        <v>0.58643678577940273</v>
      </c>
      <c r="AR35" s="27">
        <f t="shared" si="68"/>
        <v>0.57969773719766926</v>
      </c>
      <c r="AS35" s="27">
        <f t="shared" si="68"/>
        <v>0.57303613051059354</v>
      </c>
      <c r="AT35" s="27">
        <f t="shared" si="68"/>
        <v>0.56645107579328524</v>
      </c>
      <c r="AU35" s="27">
        <f t="shared" si="68"/>
        <v>0.55994169334745014</v>
      </c>
      <c r="AV35" s="27">
        <f t="shared" si="68"/>
        <v>0.55350711358385141</v>
      </c>
      <c r="AW35" s="27">
        <f t="shared" si="68"/>
        <v>0.54714647690616292</v>
      </c>
      <c r="AX35" s="27">
        <f t="shared" si="68"/>
        <v>0.54085893359611426</v>
      </c>
      <c r="AY35" s="27">
        <f t="shared" si="68"/>
        <v>0.53464364369999118</v>
      </c>
      <c r="AZ35" s="27">
        <f t="shared" si="68"/>
        <v>0.52849977691642869</v>
      </c>
      <c r="BA35" s="27">
        <f t="shared" si="68"/>
        <v>0.52242651248547656</v>
      </c>
      <c r="BB35" s="27">
        <f t="shared" si="68"/>
        <v>0.51642303907896714</v>
      </c>
      <c r="BC35" s="27">
        <f t="shared" si="68"/>
        <v>0.51048855469212218</v>
      </c>
      <c r="BD35" s="27">
        <f t="shared" si="68"/>
        <v>0.50462226653641373</v>
      </c>
      <c r="BE35" s="27">
        <f t="shared" si="68"/>
        <v>0.49882339093366351</v>
      </c>
      <c r="BF35" s="27">
        <f t="shared" si="68"/>
        <v>0.49309115321133107</v>
      </c>
      <c r="BG35" s="27">
        <f t="shared" si="68"/>
        <v>0.48742478759905439</v>
      </c>
      <c r="BH35" s="27">
        <f t="shared" si="68"/>
        <v>0.48182353712632842</v>
      </c>
      <c r="BI35" s="27">
        <f t="shared" si="68"/>
        <v>0.47628665352138366</v>
      </c>
      <c r="BJ35" s="27">
        <f t="shared" si="68"/>
        <v>0.4708133971112391</v>
      </c>
      <c r="BK35" s="27">
        <f t="shared" si="68"/>
        <v>0.46540303672287231</v>
      </c>
      <c r="BL35" s="27">
        <f t="shared" si="68"/>
        <v>0.4600548495855446</v>
      </c>
      <c r="BM35" s="27">
        <f t="shared" si="68"/>
        <v>0.45476812123425497</v>
      </c>
      <c r="BN35" s="27">
        <f t="shared" si="68"/>
        <v>0.44954214541429066</v>
      </c>
      <c r="BO35" s="27">
        <f t="shared" si="68"/>
        <v>0.44437622398687648</v>
      </c>
      <c r="BP35" s="27">
        <f t="shared" ref="BP35:CY35" si="69">IFERROR(BO35/(1+BP67),"")</f>
        <v>0.43926966683590468</v>
      </c>
      <c r="BQ35" s="27">
        <f t="shared" si="69"/>
        <v>0.43422179177575571</v>
      </c>
      <c r="BR35" s="27">
        <f t="shared" si="69"/>
        <v>0.42923192446015923</v>
      </c>
      <c r="BS35" s="27">
        <f t="shared" si="69"/>
        <v>0.42429939829210384</v>
      </c>
      <c r="BT35" s="27">
        <f t="shared" si="69"/>
        <v>0.41942355433478612</v>
      </c>
      <c r="BU35" s="27">
        <f t="shared" si="69"/>
        <v>0.414603741223592</v>
      </c>
      <c r="BV35" s="27">
        <f t="shared" si="69"/>
        <v>0.40983931507907423</v>
      </c>
      <c r="BW35" s="27">
        <f t="shared" si="69"/>
        <v>0.40512963942093239</v>
      </c>
      <c r="BX35" s="27">
        <f t="shared" si="69"/>
        <v>0.40047408508300064</v>
      </c>
      <c r="BY35" s="27">
        <f t="shared" si="69"/>
        <v>0.39587203012917616</v>
      </c>
      <c r="BZ35" s="27">
        <f t="shared" si="69"/>
        <v>0.39132285977035686</v>
      </c>
      <c r="CA35" s="27">
        <f t="shared" si="69"/>
        <v>0.38682596628228505</v>
      </c>
      <c r="CB35" s="27">
        <f t="shared" si="69"/>
        <v>0.38238074892439167</v>
      </c>
      <c r="CC35" s="27">
        <f t="shared" si="69"/>
        <v>0.37798661385952076</v>
      </c>
      <c r="CD35" s="27">
        <f t="shared" si="69"/>
        <v>0.37364297407461072</v>
      </c>
      <c r="CE35" s="27">
        <f t="shared" si="69"/>
        <v>0.36934924930227137</v>
      </c>
      <c r="CF35" s="27">
        <f t="shared" si="69"/>
        <v>0.36510486594326169</v>
      </c>
      <c r="CG35" s="27">
        <f t="shared" si="69"/>
        <v>0.36090925698986454</v>
      </c>
      <c r="CH35" s="27">
        <f t="shared" si="69"/>
        <v>0.35676186195014625</v>
      </c>
      <c r="CI35" s="27">
        <f t="shared" si="69"/>
        <v>0.35266212677307152</v>
      </c>
      <c r="CJ35" s="27">
        <f t="shared" si="69"/>
        <v>0.34860950377449623</v>
      </c>
      <c r="CK35" s="27">
        <f t="shared" si="69"/>
        <v>0.34460345156399563</v>
      </c>
      <c r="CL35" s="27">
        <f t="shared" si="69"/>
        <v>0.34064343497254557</v>
      </c>
      <c r="CM35" s="27">
        <f t="shared" si="69"/>
        <v>0.33672892498102225</v>
      </c>
      <c r="CN35" s="27">
        <f t="shared" si="69"/>
        <v>0.33285939864954578</v>
      </c>
      <c r="CO35" s="27">
        <f t="shared" si="69"/>
        <v>0.32903433904758811</v>
      </c>
      <c r="CP35" s="27">
        <f t="shared" si="69"/>
        <v>0.32525323518495619</v>
      </c>
      <c r="CQ35" s="27">
        <f t="shared" si="69"/>
        <v>0.32151558194350438</v>
      </c>
      <c r="CR35" s="27">
        <f t="shared" si="69"/>
        <v>0.31782088000965042</v>
      </c>
      <c r="CS35" s="27">
        <f t="shared" si="69"/>
        <v>0.31416863580769577</v>
      </c>
      <c r="CT35" s="27">
        <f t="shared" si="69"/>
        <v>0.31055836143387355</v>
      </c>
      <c r="CU35" s="27">
        <f t="shared" si="69"/>
        <v>0.30698957459117282</v>
      </c>
      <c r="CV35" s="27">
        <f t="shared" si="69"/>
        <v>0.30346179852489558</v>
      </c>
      <c r="CW35" s="27">
        <f t="shared" si="69"/>
        <v>0.29997456195899408</v>
      </c>
      <c r="CX35" s="27">
        <f t="shared" si="69"/>
        <v>0.29652739903308789</v>
      </c>
      <c r="CY35" s="27" t="str">
        <f t="shared" si="69"/>
        <v/>
      </c>
    </row>
    <row r="36" spans="1:103" x14ac:dyDescent="0.35">
      <c r="A36" s="167"/>
      <c r="B36" s="32">
        <f t="shared" si="67"/>
        <v>44196</v>
      </c>
      <c r="C36" s="27">
        <v>1</v>
      </c>
      <c r="D36" s="27">
        <f t="shared" ref="D36:BO36" si="70">IFERROR(C36/(1+D68),"")</f>
        <v>0.99980714708556495</v>
      </c>
      <c r="E36" s="27">
        <f t="shared" si="70"/>
        <v>0.99633956270832846</v>
      </c>
      <c r="F36" s="27">
        <f t="shared" si="70"/>
        <v>0.98959933708922632</v>
      </c>
      <c r="G36" s="27">
        <f t="shared" si="70"/>
        <v>0.98042354674370458</v>
      </c>
      <c r="H36" s="27">
        <f t="shared" si="70"/>
        <v>0.96899167176423462</v>
      </c>
      <c r="I36" s="27">
        <f t="shared" si="70"/>
        <v>0.95568367352649186</v>
      </c>
      <c r="J36" s="27">
        <f t="shared" si="70"/>
        <v>0.94086424603939833</v>
      </c>
      <c r="K36" s="27">
        <f t="shared" si="70"/>
        <v>0.92510752310134969</v>
      </c>
      <c r="L36" s="27">
        <f t="shared" si="70"/>
        <v>0.90886566931688439</v>
      </c>
      <c r="M36" s="27">
        <f t="shared" si="70"/>
        <v>0.89217338111835287</v>
      </c>
      <c r="N36" s="27">
        <f t="shared" si="70"/>
        <v>0.87530008031599238</v>
      </c>
      <c r="O36" s="27">
        <f t="shared" si="70"/>
        <v>0.85873461033995135</v>
      </c>
      <c r="P36" s="27">
        <f t="shared" si="70"/>
        <v>0.84337085197541006</v>
      </c>
      <c r="Q36" s="27">
        <f t="shared" si="70"/>
        <v>0.82915322179048856</v>
      </c>
      <c r="R36" s="27">
        <f t="shared" si="70"/>
        <v>0.815660468728023</v>
      </c>
      <c r="S36" s="27">
        <f t="shared" si="70"/>
        <v>0.80205541322877327</v>
      </c>
      <c r="T36" s="27">
        <f t="shared" si="70"/>
        <v>0.78763504832523046</v>
      </c>
      <c r="U36" s="27">
        <f t="shared" si="70"/>
        <v>0.77190357591005043</v>
      </c>
      <c r="V36" s="27">
        <f t="shared" si="70"/>
        <v>0.76059929735721754</v>
      </c>
      <c r="W36" s="27">
        <f t="shared" si="70"/>
        <v>0.74946056631263369</v>
      </c>
      <c r="X36" s="27">
        <f t="shared" si="70"/>
        <v>0.73848495838651118</v>
      </c>
      <c r="Y36" s="27">
        <f t="shared" si="70"/>
        <v>0.72767008469346461</v>
      </c>
      <c r="Z36" s="27">
        <f t="shared" si="70"/>
        <v>0.7170135913325657</v>
      </c>
      <c r="AA36" s="27">
        <f t="shared" si="70"/>
        <v>0.70760471442796113</v>
      </c>
      <c r="AB36" s="27">
        <f t="shared" si="70"/>
        <v>0.69831930375283302</v>
      </c>
      <c r="AC36" s="27">
        <f t="shared" si="70"/>
        <v>0.68915573914465345</v>
      </c>
      <c r="AD36" s="27">
        <f t="shared" si="70"/>
        <v>0.68011242170116859</v>
      </c>
      <c r="AE36" s="27">
        <f t="shared" si="70"/>
        <v>0.67118777350142333</v>
      </c>
      <c r="AF36" s="27">
        <f t="shared" si="70"/>
        <v>0.66281050627079319</v>
      </c>
      <c r="AG36" s="27">
        <f t="shared" si="70"/>
        <v>0.6545377978671042</v>
      </c>
      <c r="AH36" s="27">
        <f t="shared" si="70"/>
        <v>0.64636834326474213</v>
      </c>
      <c r="AI36" s="27">
        <f t="shared" si="70"/>
        <v>0.63830085372645762</v>
      </c>
      <c r="AJ36" s="27">
        <f t="shared" si="70"/>
        <v>0.63033405660005515</v>
      </c>
      <c r="AK36" s="27">
        <f t="shared" si="70"/>
        <v>0.62246669511764818</v>
      </c>
      <c r="AL36" s="27">
        <f t="shared" si="70"/>
        <v>0.61469752819739121</v>
      </c>
      <c r="AM36" s="27">
        <f t="shared" si="70"/>
        <v>0.60702533024769934</v>
      </c>
      <c r="AN36" s="27">
        <f t="shared" si="70"/>
        <v>0.59944889097390686</v>
      </c>
      <c r="AO36" s="27">
        <f t="shared" si="70"/>
        <v>0.59196701518735306</v>
      </c>
      <c r="AP36" s="27">
        <f t="shared" si="70"/>
        <v>0.58516441587764445</v>
      </c>
      <c r="AQ36" s="27">
        <f t="shared" si="70"/>
        <v>0.57843998875689329</v>
      </c>
      <c r="AR36" s="27">
        <f t="shared" si="70"/>
        <v>0.57179283550802529</v>
      </c>
      <c r="AS36" s="27">
        <f t="shared" si="70"/>
        <v>0.56522206813698672</v>
      </c>
      <c r="AT36" s="27">
        <f t="shared" si="70"/>
        <v>0.55872680885413173</v>
      </c>
      <c r="AU36" s="27">
        <f t="shared" si="70"/>
        <v>0.5523061899569387</v>
      </c>
      <c r="AV36" s="27">
        <f t="shared" si="70"/>
        <v>0.54595935371411541</v>
      </c>
      <c r="AW36" s="27">
        <f t="shared" si="70"/>
        <v>0.53968545225099329</v>
      </c>
      <c r="AX36" s="27">
        <f t="shared" si="70"/>
        <v>0.53348364743627419</v>
      </c>
      <c r="AY36" s="27">
        <f t="shared" si="70"/>
        <v>0.52735311077006686</v>
      </c>
      <c r="AZ36" s="27">
        <f t="shared" si="70"/>
        <v>0.52129302327319316</v>
      </c>
      <c r="BA36" s="27">
        <f t="shared" si="70"/>
        <v>0.51530257537779367</v>
      </c>
      <c r="BB36" s="27">
        <f t="shared" si="70"/>
        <v>0.50938096681916989</v>
      </c>
      <c r="BC36" s="27">
        <f t="shared" si="70"/>
        <v>0.5035274065288774</v>
      </c>
      <c r="BD36" s="27">
        <f t="shared" si="70"/>
        <v>0.49774111252905506</v>
      </c>
      <c r="BE36" s="27">
        <f t="shared" si="70"/>
        <v>0.4920213118279404</v>
      </c>
      <c r="BF36" s="27">
        <f t="shared" si="70"/>
        <v>0.48636724031663459</v>
      </c>
      <c r="BG36" s="27">
        <f t="shared" si="70"/>
        <v>0.48077814266700314</v>
      </c>
      <c r="BH36" s="27">
        <f t="shared" si="70"/>
        <v>0.47525327223077374</v>
      </c>
      <c r="BI36" s="27">
        <f t="shared" si="70"/>
        <v>0.46979189093980611</v>
      </c>
      <c r="BJ36" s="27">
        <f t="shared" si="70"/>
        <v>0.46439326920747653</v>
      </c>
      <c r="BK36" s="27">
        <f t="shared" si="70"/>
        <v>0.45905668583121484</v>
      </c>
      <c r="BL36" s="27">
        <f t="shared" si="70"/>
        <v>0.45378142789616793</v>
      </c>
      <c r="BM36" s="27">
        <f t="shared" si="70"/>
        <v>0.44856679067995747</v>
      </c>
      <c r="BN36" s="27">
        <f t="shared" si="70"/>
        <v>0.44341207755853373</v>
      </c>
      <c r="BO36" s="27">
        <f t="shared" si="70"/>
        <v>0.43831659991310806</v>
      </c>
      <c r="BP36" s="27">
        <f t="shared" ref="BP36:CY36" si="71">IFERROR(BO36/(1+BP68),"")</f>
        <v>0.43327967703817344</v>
      </c>
      <c r="BQ36" s="27">
        <f t="shared" si="71"/>
        <v>0.4283006360505634</v>
      </c>
      <c r="BR36" s="27">
        <f t="shared" si="71"/>
        <v>0.42337881179955694</v>
      </c>
      <c r="BS36" s="27">
        <f t="shared" si="71"/>
        <v>0.41851354677802122</v>
      </c>
      <c r="BT36" s="27">
        <f t="shared" si="71"/>
        <v>0.4137041910345835</v>
      </c>
      <c r="BU36" s="27">
        <f t="shared" si="71"/>
        <v>0.40895010208679766</v>
      </c>
      <c r="BV36" s="27">
        <f t="shared" si="71"/>
        <v>0.4042506448353107</v>
      </c>
      <c r="BW36" s="27">
        <f t="shared" si="71"/>
        <v>0.399605191479035</v>
      </c>
      <c r="BX36" s="27">
        <f t="shared" si="71"/>
        <v>0.39501312143125922</v>
      </c>
      <c r="BY36" s="27">
        <f t="shared" si="71"/>
        <v>0.39047382123676605</v>
      </c>
      <c r="BZ36" s="27">
        <f t="shared" si="71"/>
        <v>0.38598668448985435</v>
      </c>
      <c r="CA36" s="27">
        <f t="shared" si="71"/>
        <v>0.38155111175335943</v>
      </c>
      <c r="CB36" s="27">
        <f t="shared" si="71"/>
        <v>0.37716651047855149</v>
      </c>
      <c r="CC36" s="27">
        <f t="shared" si="71"/>
        <v>0.37283229492598913</v>
      </c>
      <c r="CD36" s="27">
        <f t="shared" si="71"/>
        <v>0.36854788608726652</v>
      </c>
      <c r="CE36" s="27">
        <f t="shared" si="71"/>
        <v>0.36431271160765955</v>
      </c>
      <c r="CF36" s="27">
        <f t="shared" si="71"/>
        <v>0.36012620570966636</v>
      </c>
      <c r="CG36" s="27">
        <f t="shared" si="71"/>
        <v>0.35598780911743155</v>
      </c>
      <c r="CH36" s="27">
        <f t="shared" si="71"/>
        <v>0.35189696898202366</v>
      </c>
      <c r="CI36" s="27">
        <f t="shared" si="71"/>
        <v>0.34785313880758834</v>
      </c>
      <c r="CJ36" s="27">
        <f t="shared" si="71"/>
        <v>0.34385577837833531</v>
      </c>
      <c r="CK36" s="27">
        <f t="shared" si="71"/>
        <v>0.33990435368637656</v>
      </c>
      <c r="CL36" s="27">
        <f t="shared" si="71"/>
        <v>0.33599833686038127</v>
      </c>
      <c r="CM36" s="27">
        <f t="shared" si="71"/>
        <v>0.33213720609507258</v>
      </c>
      <c r="CN36" s="27">
        <f t="shared" si="71"/>
        <v>0.32832044558148721</v>
      </c>
      <c r="CO36" s="27">
        <f t="shared" si="71"/>
        <v>0.32454754543810843</v>
      </c>
      <c r="CP36" s="27">
        <f t="shared" si="71"/>
        <v>0.32081800164272645</v>
      </c>
      <c r="CQ36" s="27">
        <f t="shared" si="71"/>
        <v>0.31713131596510097</v>
      </c>
      <c r="CR36" s="27">
        <f t="shared" si="71"/>
        <v>0.31348699590042611</v>
      </c>
      <c r="CS36" s="27">
        <f t="shared" si="71"/>
        <v>0.30988455460352154</v>
      </c>
      <c r="CT36" s="27">
        <f t="shared" si="71"/>
        <v>0.306323510823798</v>
      </c>
      <c r="CU36" s="27">
        <f t="shared" si="71"/>
        <v>0.30280338884095431</v>
      </c>
      <c r="CV36" s="27">
        <f t="shared" si="71"/>
        <v>0.29932371840145272</v>
      </c>
      <c r="CW36" s="27">
        <f t="shared" si="71"/>
        <v>0.29588403465567259</v>
      </c>
      <c r="CX36" s="27" t="str">
        <f t="shared" si="71"/>
        <v/>
      </c>
      <c r="CY36" s="27" t="str">
        <f t="shared" si="71"/>
        <v/>
      </c>
    </row>
    <row r="37" spans="1:103" x14ac:dyDescent="0.35">
      <c r="A37" s="167"/>
      <c r="B37" s="32">
        <f t="shared" si="67"/>
        <v>44561</v>
      </c>
      <c r="C37" s="27">
        <v>1</v>
      </c>
      <c r="D37" s="27">
        <f t="shared" ref="D37:BO37" si="72">IFERROR(C37/(1+D69),"")</f>
        <v>0.99653174676001821</v>
      </c>
      <c r="E37" s="27">
        <f t="shared" si="72"/>
        <v>0.98979022101802905</v>
      </c>
      <c r="F37" s="27">
        <f t="shared" si="72"/>
        <v>0.98061266075326281</v>
      </c>
      <c r="G37" s="27">
        <f t="shared" si="72"/>
        <v>0.96917858067812646</v>
      </c>
      <c r="H37" s="27">
        <f t="shared" si="72"/>
        <v>0.95586801545908839</v>
      </c>
      <c r="I37" s="27">
        <f t="shared" si="72"/>
        <v>0.94104572945093967</v>
      </c>
      <c r="J37" s="27">
        <f t="shared" si="72"/>
        <v>0.92528596719680956</v>
      </c>
      <c r="K37" s="27">
        <f t="shared" si="72"/>
        <v>0.90904098051931848</v>
      </c>
      <c r="L37" s="27">
        <f t="shared" si="72"/>
        <v>0.8923454725434159</v>
      </c>
      <c r="M37" s="27">
        <f t="shared" si="72"/>
        <v>0.87546891704814256</v>
      </c>
      <c r="N37" s="27">
        <f t="shared" si="72"/>
        <v>0.85890025175671181</v>
      </c>
      <c r="O37" s="27">
        <f t="shared" si="72"/>
        <v>0.84353352987507035</v>
      </c>
      <c r="P37" s="27">
        <f t="shared" si="72"/>
        <v>0.82931315724984367</v>
      </c>
      <c r="Q37" s="27">
        <f t="shared" si="72"/>
        <v>0.81581780156870376</v>
      </c>
      <c r="R37" s="27">
        <f t="shared" si="72"/>
        <v>0.80221012178874973</v>
      </c>
      <c r="S37" s="27">
        <f t="shared" si="72"/>
        <v>0.7877869753393788</v>
      </c>
      <c r="T37" s="27">
        <f t="shared" si="72"/>
        <v>0.77205246847869347</v>
      </c>
      <c r="U37" s="27">
        <f t="shared" si="72"/>
        <v>0.76074600944228343</v>
      </c>
      <c r="V37" s="27">
        <f t="shared" si="72"/>
        <v>0.74960512984660022</v>
      </c>
      <c r="W37" s="27">
        <f t="shared" si="72"/>
        <v>0.73862740483421518</v>
      </c>
      <c r="X37" s="27">
        <f t="shared" si="72"/>
        <v>0.72781044505895065</v>
      </c>
      <c r="Y37" s="27">
        <f t="shared" si="72"/>
        <v>0.71715189616583397</v>
      </c>
      <c r="Z37" s="27">
        <f t="shared" si="72"/>
        <v>0.70774120438189192</v>
      </c>
      <c r="AA37" s="27">
        <f t="shared" si="72"/>
        <v>0.69845400264284152</v>
      </c>
      <c r="AB37" s="27">
        <f t="shared" si="72"/>
        <v>0.68928867047364129</v>
      </c>
      <c r="AC37" s="27">
        <f t="shared" si="72"/>
        <v>0.6802436086636251</v>
      </c>
      <c r="AD37" s="27">
        <f t="shared" si="72"/>
        <v>0.67131723898747253</v>
      </c>
      <c r="AE37" s="27">
        <f t="shared" si="72"/>
        <v>0.66293835586481242</v>
      </c>
      <c r="AF37" s="27">
        <f t="shared" si="72"/>
        <v>0.65466405173745745</v>
      </c>
      <c r="AG37" s="27">
        <f t="shared" si="72"/>
        <v>0.64649302132806696</v>
      </c>
      <c r="AH37" s="27">
        <f t="shared" si="72"/>
        <v>0.63842397565080689</v>
      </c>
      <c r="AI37" s="27">
        <f t="shared" si="72"/>
        <v>0.63045564180799962</v>
      </c>
      <c r="AJ37" s="27">
        <f t="shared" si="72"/>
        <v>0.62258676278934055</v>
      </c>
      <c r="AK37" s="27">
        <f t="shared" si="72"/>
        <v>0.61481609727359177</v>
      </c>
      <c r="AL37" s="27">
        <f t="shared" si="72"/>
        <v>0.60714241943276392</v>
      </c>
      <c r="AM37" s="27">
        <f t="shared" si="72"/>
        <v>0.59956451873873728</v>
      </c>
      <c r="AN37" s="27">
        <f t="shared" si="72"/>
        <v>0.59208119977231122</v>
      </c>
      <c r="AO37" s="27">
        <f t="shared" si="72"/>
        <v>0.58527728830844727</v>
      </c>
      <c r="AP37" s="27">
        <f t="shared" si="72"/>
        <v>0.57855156411218323</v>
      </c>
      <c r="AQ37" s="27">
        <f t="shared" si="72"/>
        <v>0.57190312869316817</v>
      </c>
      <c r="AR37" s="27">
        <f t="shared" si="72"/>
        <v>0.56533109388606329</v>
      </c>
      <c r="AS37" s="27">
        <f t="shared" si="72"/>
        <v>0.5588345817319057</v>
      </c>
      <c r="AT37" s="27">
        <f t="shared" si="72"/>
        <v>0.55241272436080258</v>
      </c>
      <c r="AU37" s="27">
        <f t="shared" si="72"/>
        <v>0.54606466387601382</v>
      </c>
      <c r="AV37" s="27">
        <f t="shared" si="72"/>
        <v>0.53978955223932423</v>
      </c>
      <c r="AW37" s="27">
        <f t="shared" si="72"/>
        <v>0.53358655115776832</v>
      </c>
      <c r="AX37" s="27">
        <f t="shared" si="72"/>
        <v>0.52745483197164544</v>
      </c>
      <c r="AY37" s="27">
        <f t="shared" si="72"/>
        <v>0.5213935755438045</v>
      </c>
      <c r="AZ37" s="27">
        <f t="shared" si="72"/>
        <v>0.51540197215022843</v>
      </c>
      <c r="BA37" s="27">
        <f t="shared" si="72"/>
        <v>0.50947922137185553</v>
      </c>
      <c r="BB37" s="27">
        <f t="shared" si="72"/>
        <v>0.50362453198765211</v>
      </c>
      <c r="BC37" s="27">
        <f t="shared" si="72"/>
        <v>0.49783712186892132</v>
      </c>
      <c r="BD37" s="27">
        <f t="shared" si="72"/>
        <v>0.4921162178747982</v>
      </c>
      <c r="BE37" s="27">
        <f t="shared" si="72"/>
        <v>0.48646105574899484</v>
      </c>
      <c r="BF37" s="27">
        <f t="shared" si="72"/>
        <v>0.48087088001768141</v>
      </c>
      <c r="BG37" s="27">
        <f t="shared" si="72"/>
        <v>0.47534494388856452</v>
      </c>
      <c r="BH37" s="27">
        <f t="shared" si="72"/>
        <v>0.46988250915113788</v>
      </c>
      <c r="BI37" s="27">
        <f t="shared" si="72"/>
        <v>0.46448284607804768</v>
      </c>
      <c r="BJ37" s="27">
        <f t="shared" si="72"/>
        <v>0.45914523332761092</v>
      </c>
      <c r="BK37" s="27">
        <f t="shared" si="72"/>
        <v>0.45386895784746034</v>
      </c>
      <c r="BL37" s="27">
        <f t="shared" si="72"/>
        <v>0.44865331477928355</v>
      </c>
      <c r="BM37" s="27">
        <f t="shared" si="72"/>
        <v>0.44349760736465893</v>
      </c>
      <c r="BN37" s="27">
        <f t="shared" si="72"/>
        <v>0.43840114685197007</v>
      </c>
      <c r="BO37" s="27">
        <f t="shared" si="72"/>
        <v>0.43336325240440859</v>
      </c>
      <c r="BP37" s="27">
        <f t="shared" ref="BP37:CY37" si="73">IFERROR(BO37/(1+BP69),"")</f>
        <v>0.42838325100901553</v>
      </c>
      <c r="BQ37" s="27">
        <f t="shared" si="73"/>
        <v>0.4234604773867689</v>
      </c>
      <c r="BR37" s="27">
        <f t="shared" si="73"/>
        <v>0.41859427390370924</v>
      </c>
      <c r="BS37" s="27">
        <f t="shared" si="73"/>
        <v>0.41378399048309461</v>
      </c>
      <c r="BT37" s="27">
        <f t="shared" si="73"/>
        <v>0.40902898451855035</v>
      </c>
      <c r="BU37" s="27">
        <f t="shared" si="73"/>
        <v>0.40432862078821907</v>
      </c>
      <c r="BV37" s="27">
        <f t="shared" si="73"/>
        <v>0.39968227136991658</v>
      </c>
      <c r="BW37" s="27">
        <f t="shared" si="73"/>
        <v>0.39508931555722643</v>
      </c>
      <c r="BX37" s="27">
        <f t="shared" si="73"/>
        <v>0.39054913977660188</v>
      </c>
      <c r="BY37" s="27">
        <f t="shared" si="73"/>
        <v>0.38606113750537219</v>
      </c>
      <c r="BZ37" s="27">
        <f t="shared" si="73"/>
        <v>0.38162470919074709</v>
      </c>
      <c r="CA37" s="27">
        <f t="shared" si="73"/>
        <v>0.37723926216970005</v>
      </c>
      <c r="CB37" s="27">
        <f t="shared" si="73"/>
        <v>0.37290421058980627</v>
      </c>
      <c r="CC37" s="27">
        <f t="shared" si="73"/>
        <v>0.36861897533097499</v>
      </c>
      <c r="CD37" s="27">
        <f t="shared" si="73"/>
        <v>0.36438298392808044</v>
      </c>
      <c r="CE37" s="27">
        <f t="shared" si="73"/>
        <v>0.36019567049448792</v>
      </c>
      <c r="CF37" s="27">
        <f t="shared" si="73"/>
        <v>0.35605647564646331</v>
      </c>
      <c r="CG37" s="27">
        <f t="shared" si="73"/>
        <v>0.35196484642843595</v>
      </c>
      <c r="CH37" s="27">
        <f t="shared" si="73"/>
        <v>0.34792023623913787</v>
      </c>
      <c r="CI37" s="27">
        <f t="shared" si="73"/>
        <v>0.34392210475857654</v>
      </c>
      <c r="CJ37" s="27">
        <f t="shared" si="73"/>
        <v>0.33996991787585906</v>
      </c>
      <c r="CK37" s="27">
        <f t="shared" si="73"/>
        <v>0.33606314761783346</v>
      </c>
      <c r="CL37" s="27">
        <f t="shared" si="73"/>
        <v>0.33220127207857186</v>
      </c>
      <c r="CM37" s="27">
        <f t="shared" si="73"/>
        <v>0.32838377534961649</v>
      </c>
      <c r="CN37" s="27">
        <f t="shared" si="73"/>
        <v>0.32461014745109951</v>
      </c>
      <c r="CO37" s="27">
        <f t="shared" si="73"/>
        <v>0.32087988426359015</v>
      </c>
      <c r="CP37" s="27">
        <f t="shared" si="73"/>
        <v>0.31719248746074458</v>
      </c>
      <c r="CQ37" s="27">
        <f t="shared" si="73"/>
        <v>0.3135474644427575</v>
      </c>
      <c r="CR37" s="27">
        <f t="shared" si="73"/>
        <v>0.30994432827054103</v>
      </c>
      <c r="CS37" s="27">
        <f t="shared" si="73"/>
        <v>0.30638259760067738</v>
      </c>
      <c r="CT37" s="27">
        <f t="shared" si="73"/>
        <v>0.30286179662110363</v>
      </c>
      <c r="CU37" s="27">
        <f t="shared" si="73"/>
        <v>0.29938145498757479</v>
      </c>
      <c r="CV37" s="27">
        <f t="shared" si="73"/>
        <v>0.29594110776080529</v>
      </c>
      <c r="CW37" s="27" t="str">
        <f t="shared" si="73"/>
        <v/>
      </c>
      <c r="CX37" s="27" t="str">
        <f t="shared" si="73"/>
        <v/>
      </c>
      <c r="CY37" s="27" t="str">
        <f t="shared" si="73"/>
        <v/>
      </c>
    </row>
    <row r="38" spans="1:103" x14ac:dyDescent="0.35">
      <c r="A38" s="167"/>
      <c r="B38" s="32">
        <f t="shared" si="67"/>
        <v>44926</v>
      </c>
      <c r="C38" s="27">
        <v>1</v>
      </c>
      <c r="D38" s="27">
        <f t="shared" ref="D38:BO38" si="74">IFERROR(C38/(1+D70),"")</f>
        <v>0.99323501156495253</v>
      </c>
      <c r="E38" s="27">
        <f t="shared" si="74"/>
        <v>0.9840255104179948</v>
      </c>
      <c r="F38" s="27">
        <f t="shared" si="74"/>
        <v>0.97255163604087491</v>
      </c>
      <c r="G38" s="27">
        <f t="shared" si="74"/>
        <v>0.95919474574378794</v>
      </c>
      <c r="H38" s="27">
        <f t="shared" si="74"/>
        <v>0.94432087337962112</v>
      </c>
      <c r="I38" s="27">
        <f t="shared" si="74"/>
        <v>0.92850626204850273</v>
      </c>
      <c r="J38" s="27">
        <f t="shared" si="74"/>
        <v>0.9122047375558735</v>
      </c>
      <c r="K38" s="27">
        <f t="shared" si="74"/>
        <v>0.8954511238047973</v>
      </c>
      <c r="L38" s="27">
        <f t="shared" si="74"/>
        <v>0.87851583243034448</v>
      </c>
      <c r="M38" s="27">
        <f t="shared" si="74"/>
        <v>0.86188950281736454</v>
      </c>
      <c r="N38" s="27">
        <f t="shared" si="74"/>
        <v>0.84646929976653085</v>
      </c>
      <c r="O38" s="27">
        <f t="shared" si="74"/>
        <v>0.83219943563880916</v>
      </c>
      <c r="P38" s="27">
        <f t="shared" si="74"/>
        <v>0.81865711174896139</v>
      </c>
      <c r="Q38" s="27">
        <f t="shared" si="74"/>
        <v>0.80500207283605563</v>
      </c>
      <c r="R38" s="27">
        <f t="shared" si="74"/>
        <v>0.79052872916560635</v>
      </c>
      <c r="S38" s="27">
        <f t="shared" si="74"/>
        <v>0.77473946112488179</v>
      </c>
      <c r="T38" s="27">
        <f t="shared" si="74"/>
        <v>0.76339365194903752</v>
      </c>
      <c r="U38" s="27">
        <f t="shared" si="74"/>
        <v>0.75221399848400228</v>
      </c>
      <c r="V38" s="27">
        <f t="shared" si="74"/>
        <v>0.74119806743305849</v>
      </c>
      <c r="W38" s="27">
        <f t="shared" si="74"/>
        <v>0.73034346113432957</v>
      </c>
      <c r="X38" s="27">
        <f t="shared" si="74"/>
        <v>0.71964781703892533</v>
      </c>
      <c r="Y38" s="27">
        <f t="shared" si="74"/>
        <v>0.71020437299959738</v>
      </c>
      <c r="Z38" s="27">
        <f t="shared" si="74"/>
        <v>0.70088484879051371</v>
      </c>
      <c r="AA38" s="27">
        <f t="shared" si="74"/>
        <v>0.69168761829685499</v>
      </c>
      <c r="AB38" s="27">
        <f t="shared" si="74"/>
        <v>0.68261107674218402</v>
      </c>
      <c r="AC38" s="27">
        <f t="shared" si="74"/>
        <v>0.673653640408445</v>
      </c>
      <c r="AD38" s="27">
        <f t="shared" si="74"/>
        <v>0.66524559605872713</v>
      </c>
      <c r="AE38" s="27">
        <f t="shared" si="74"/>
        <v>0.65694249467308952</v>
      </c>
      <c r="AF38" s="27">
        <f t="shared" si="74"/>
        <v>0.64874302643140369</v>
      </c>
      <c r="AG38" s="27">
        <f t="shared" si="74"/>
        <v>0.6406458978617473</v>
      </c>
      <c r="AH38" s="27">
        <f t="shared" si="74"/>
        <v>0.63264983163634669</v>
      </c>
      <c r="AI38" s="27">
        <f t="shared" si="74"/>
        <v>0.62475356637009427</v>
      </c>
      <c r="AJ38" s="27">
        <f t="shared" si="74"/>
        <v>0.61695585642155204</v>
      </c>
      <c r="AK38" s="27">
        <f t="shared" si="74"/>
        <v>0.60925547169645222</v>
      </c>
      <c r="AL38" s="27">
        <f t="shared" si="74"/>
        <v>0.60165119745364526</v>
      </c>
      <c r="AM38" s="27">
        <f t="shared" si="74"/>
        <v>0.59414183411348442</v>
      </c>
      <c r="AN38" s="27">
        <f t="shared" si="74"/>
        <v>0.58731424283404432</v>
      </c>
      <c r="AO38" s="27">
        <f t="shared" si="74"/>
        <v>0.58056511093921892</v>
      </c>
      <c r="AP38" s="27">
        <f t="shared" si="74"/>
        <v>0.57389353681162003</v>
      </c>
      <c r="AQ38" s="27">
        <f t="shared" si="74"/>
        <v>0.56729862919480578</v>
      </c>
      <c r="AR38" s="27">
        <f t="shared" si="74"/>
        <v>0.56077950707423163</v>
      </c>
      <c r="AS38" s="27">
        <f t="shared" si="74"/>
        <v>0.55433529955953653</v>
      </c>
      <c r="AT38" s="27">
        <f t="shared" si="74"/>
        <v>0.54796514576822186</v>
      </c>
      <c r="AU38" s="27">
        <f t="shared" si="74"/>
        <v>0.54166819471062477</v>
      </c>
      <c r="AV38" s="27">
        <f t="shared" si="74"/>
        <v>0.53544360517624867</v>
      </c>
      <c r="AW38" s="27">
        <f t="shared" si="74"/>
        <v>0.52929054562138889</v>
      </c>
      <c r="AX38" s="27">
        <f t="shared" si="74"/>
        <v>0.52320819405803154</v>
      </c>
      <c r="AY38" s="27">
        <f t="shared" si="74"/>
        <v>0.51719573794405793</v>
      </c>
      <c r="AZ38" s="27">
        <f t="shared" si="74"/>
        <v>0.51125237407468871</v>
      </c>
      <c r="BA38" s="27">
        <f t="shared" si="74"/>
        <v>0.50537730847518469</v>
      </c>
      <c r="BB38" s="27">
        <f t="shared" si="74"/>
        <v>0.49956975629478789</v>
      </c>
      <c r="BC38" s="27">
        <f t="shared" si="74"/>
        <v>0.49382894170185265</v>
      </c>
      <c r="BD38" s="27">
        <f t="shared" si="74"/>
        <v>0.48815409778023172</v>
      </c>
      <c r="BE38" s="27">
        <f t="shared" si="74"/>
        <v>0.48254446642680165</v>
      </c>
      <c r="BF38" s="27">
        <f t="shared" si="74"/>
        <v>0.47699929825019</v>
      </c>
      <c r="BG38" s="27">
        <f t="shared" si="74"/>
        <v>0.47151785247067879</v>
      </c>
      <c r="BH38" s="27">
        <f t="shared" si="74"/>
        <v>0.4660993968212267</v>
      </c>
      <c r="BI38" s="27">
        <f t="shared" si="74"/>
        <v>0.46074320744964803</v>
      </c>
      <c r="BJ38" s="27">
        <f t="shared" si="74"/>
        <v>0.45544856882192225</v>
      </c>
      <c r="BK38" s="27">
        <f t="shared" si="74"/>
        <v>0.45021477362660189</v>
      </c>
      <c r="BL38" s="27">
        <f t="shared" si="74"/>
        <v>0.44504112268032031</v>
      </c>
      <c r="BM38" s="27">
        <f t="shared" si="74"/>
        <v>0.43992692483438239</v>
      </c>
      <c r="BN38" s="27">
        <f t="shared" si="74"/>
        <v>0.43487149688244714</v>
      </c>
      <c r="BO38" s="27">
        <f t="shared" si="74"/>
        <v>0.4298741634692525</v>
      </c>
      <c r="BP38" s="27">
        <f t="shared" ref="BP38:CY38" si="75">IFERROR(BO38/(1+BP70),"")</f>
        <v>0.42493425700039006</v>
      </c>
      <c r="BQ38" s="27">
        <f t="shared" si="75"/>
        <v>0.42005111755312113</v>
      </c>
      <c r="BR38" s="27">
        <f t="shared" si="75"/>
        <v>0.4152240927882262</v>
      </c>
      <c r="BS38" s="27">
        <f t="shared" si="75"/>
        <v>0.41045253786285224</v>
      </c>
      <c r="BT38" s="27">
        <f t="shared" si="75"/>
        <v>0.40573581534436409</v>
      </c>
      <c r="BU38" s="27">
        <f t="shared" si="75"/>
        <v>0.40107329512520501</v>
      </c>
      <c r="BV38" s="27">
        <f t="shared" si="75"/>
        <v>0.3964643543386992</v>
      </c>
      <c r="BW38" s="27">
        <f t="shared" si="75"/>
        <v>0.39190837727586519</v>
      </c>
      <c r="BX38" s="27">
        <f t="shared" si="75"/>
        <v>0.38740475530313695</v>
      </c>
      <c r="BY38" s="27">
        <f t="shared" si="75"/>
        <v>0.38295288678108624</v>
      </c>
      <c r="BZ38" s="27">
        <f t="shared" si="75"/>
        <v>0.37855217698402732</v>
      </c>
      <c r="CA38" s="27">
        <f t="shared" si="75"/>
        <v>0.37420203802057916</v>
      </c>
      <c r="CB38" s="27">
        <f t="shared" si="75"/>
        <v>0.36990188875512553</v>
      </c>
      <c r="CC38" s="27">
        <f t="shared" si="75"/>
        <v>0.36565115473017662</v>
      </c>
      <c r="CD38" s="27">
        <f t="shared" si="75"/>
        <v>0.36144926808962896</v>
      </c>
      <c r="CE38" s="27">
        <f t="shared" si="75"/>
        <v>0.35729566750291186</v>
      </c>
      <c r="CF38" s="27">
        <f t="shared" si="75"/>
        <v>0.35318979808999018</v>
      </c>
      <c r="CG38" s="27">
        <f t="shared" si="75"/>
        <v>0.34913111134724656</v>
      </c>
      <c r="CH38" s="27">
        <f t="shared" si="75"/>
        <v>0.34511906507419976</v>
      </c>
      <c r="CI38" s="27">
        <f t="shared" si="75"/>
        <v>0.34115312330107805</v>
      </c>
      <c r="CJ38" s="27">
        <f t="shared" si="75"/>
        <v>0.33723275621721194</v>
      </c>
      <c r="CK38" s="27">
        <f t="shared" si="75"/>
        <v>0.3333574401002718</v>
      </c>
      <c r="CL38" s="27">
        <f t="shared" si="75"/>
        <v>0.32952665724627139</v>
      </c>
      <c r="CM38" s="27">
        <f t="shared" si="75"/>
        <v>0.32573989590044772</v>
      </c>
      <c r="CN38" s="27">
        <f t="shared" si="75"/>
        <v>0.32199665018887114</v>
      </c>
      <c r="CO38" s="27">
        <f t="shared" si="75"/>
        <v>0.31829642005086073</v>
      </c>
      <c r="CP38" s="27">
        <f t="shared" si="75"/>
        <v>0.31463871117220438</v>
      </c>
      <c r="CQ38" s="27">
        <f t="shared" si="75"/>
        <v>0.31102303491910838</v>
      </c>
      <c r="CR38" s="27">
        <f t="shared" si="75"/>
        <v>0.30744890827292398</v>
      </c>
      <c r="CS38" s="27">
        <f t="shared" si="75"/>
        <v>0.3039158537656082</v>
      </c>
      <c r="CT38" s="27">
        <f t="shared" si="75"/>
        <v>0.30042339941596569</v>
      </c>
      <c r="CU38" s="27">
        <f t="shared" si="75"/>
        <v>0.29697107866657163</v>
      </c>
      <c r="CV38" s="27" t="str">
        <f t="shared" si="75"/>
        <v/>
      </c>
      <c r="CW38" s="27" t="str">
        <f t="shared" si="75"/>
        <v/>
      </c>
      <c r="CX38" s="27" t="str">
        <f t="shared" si="75"/>
        <v/>
      </c>
      <c r="CY38" s="27" t="str">
        <f t="shared" si="75"/>
        <v/>
      </c>
    </row>
    <row r="39" spans="1:103" x14ac:dyDescent="0.35">
      <c r="A39" s="167"/>
      <c r="B39" s="32">
        <f t="shared" si="67"/>
        <v>45291</v>
      </c>
      <c r="C39" s="27">
        <v>1</v>
      </c>
      <c r="D39" s="27">
        <f t="shared" ref="D39:BO39" si="76">IFERROR(C39/(1+D71),"")</f>
        <v>0.9907277723401563</v>
      </c>
      <c r="E39" s="27">
        <f t="shared" si="76"/>
        <v>0.97917574865641455</v>
      </c>
      <c r="F39" s="27">
        <f t="shared" si="76"/>
        <v>0.96572788370847862</v>
      </c>
      <c r="G39" s="27">
        <f t="shared" si="76"/>
        <v>0.95075270442967796</v>
      </c>
      <c r="H39" s="27">
        <f t="shared" si="76"/>
        <v>0.93483037874947394</v>
      </c>
      <c r="I39" s="27">
        <f t="shared" si="76"/>
        <v>0.91841782351046319</v>
      </c>
      <c r="J39" s="27">
        <f t="shared" si="76"/>
        <v>0.90155009980358436</v>
      </c>
      <c r="K39" s="27">
        <f t="shared" si="76"/>
        <v>0.8844994610551884</v>
      </c>
      <c r="L39" s="27">
        <f t="shared" si="76"/>
        <v>0.86775988842697094</v>
      </c>
      <c r="M39" s="27">
        <f t="shared" si="76"/>
        <v>0.85223465736756898</v>
      </c>
      <c r="N39" s="27">
        <f t="shared" si="76"/>
        <v>0.83786760026470064</v>
      </c>
      <c r="O39" s="27">
        <f t="shared" si="76"/>
        <v>0.82423303872371112</v>
      </c>
      <c r="P39" s="27">
        <f t="shared" si="76"/>
        <v>0.8104849944502911</v>
      </c>
      <c r="Q39" s="27">
        <f t="shared" si="76"/>
        <v>0.79591307189226024</v>
      </c>
      <c r="R39" s="27">
        <f t="shared" si="76"/>
        <v>0.78001626211725361</v>
      </c>
      <c r="S39" s="27">
        <f t="shared" si="76"/>
        <v>0.76859317589522469</v>
      </c>
      <c r="T39" s="27">
        <f t="shared" si="76"/>
        <v>0.7573373770813866</v>
      </c>
      <c r="U39" s="27">
        <f t="shared" si="76"/>
        <v>0.74624641580567908</v>
      </c>
      <c r="V39" s="27">
        <f t="shared" si="76"/>
        <v>0.73531787807559423</v>
      </c>
      <c r="W39" s="27">
        <f t="shared" si="76"/>
        <v>0.72454938525076718</v>
      </c>
      <c r="X39" s="27">
        <f t="shared" si="76"/>
        <v>0.71504162129825732</v>
      </c>
      <c r="Y39" s="27">
        <f t="shared" si="76"/>
        <v>0.70565862120203671</v>
      </c>
      <c r="Z39" s="27">
        <f t="shared" si="76"/>
        <v>0.69639874777171185</v>
      </c>
      <c r="AA39" s="27">
        <f t="shared" si="76"/>
        <v>0.68726038530060851</v>
      </c>
      <c r="AB39" s="27">
        <f t="shared" si="76"/>
        <v>0.67824193928386411</v>
      </c>
      <c r="AC39" s="27">
        <f t="shared" si="76"/>
        <v>0.66977662719577113</v>
      </c>
      <c r="AD39" s="27">
        <f t="shared" si="76"/>
        <v>0.66141697284513046</v>
      </c>
      <c r="AE39" s="27">
        <f t="shared" si="76"/>
        <v>0.65316165749054322</v>
      </c>
      <c r="AF39" s="27">
        <f t="shared" si="76"/>
        <v>0.6450093788501654</v>
      </c>
      <c r="AG39" s="27">
        <f t="shared" si="76"/>
        <v>0.63695885089626059</v>
      </c>
      <c r="AH39" s="27">
        <f t="shared" si="76"/>
        <v>0.62900880365234491</v>
      </c>
      <c r="AI39" s="27">
        <f t="shared" si="76"/>
        <v>0.62115798299283542</v>
      </c>
      <c r="AJ39" s="27">
        <f t="shared" si="76"/>
        <v>0.61340515044521204</v>
      </c>
      <c r="AK39" s="27">
        <f t="shared" si="76"/>
        <v>0.60574908299464403</v>
      </c>
      <c r="AL39" s="27">
        <f t="shared" si="76"/>
        <v>0.59818857289106953</v>
      </c>
      <c r="AM39" s="27">
        <f t="shared" si="76"/>
        <v>0.59131447844218121</v>
      </c>
      <c r="AN39" s="27">
        <f t="shared" si="76"/>
        <v>0.58451937776989282</v>
      </c>
      <c r="AO39" s="27">
        <f t="shared" si="76"/>
        <v>0.57780236311584132</v>
      </c>
      <c r="AP39" s="27">
        <f t="shared" si="76"/>
        <v>0.57116253715317888</v>
      </c>
      <c r="AQ39" s="27">
        <f t="shared" si="76"/>
        <v>0.56459901286671366</v>
      </c>
      <c r="AR39" s="27">
        <f t="shared" si="76"/>
        <v>0.55811091343439356</v>
      </c>
      <c r="AS39" s="27">
        <f t="shared" si="76"/>
        <v>0.55169737211019299</v>
      </c>
      <c r="AT39" s="27">
        <f t="shared" si="76"/>
        <v>0.54535753210830307</v>
      </c>
      <c r="AU39" s="27">
        <f t="shared" si="76"/>
        <v>0.53909054648868771</v>
      </c>
      <c r="AV39" s="27">
        <f t="shared" si="76"/>
        <v>0.53289557804394372</v>
      </c>
      <c r="AW39" s="27">
        <f t="shared" si="76"/>
        <v>0.52677179918744343</v>
      </c>
      <c r="AX39" s="27">
        <f t="shared" si="76"/>
        <v>0.52071839184279067</v>
      </c>
      <c r="AY39" s="27">
        <f t="shared" si="76"/>
        <v>0.51473454733452595</v>
      </c>
      <c r="AZ39" s="27">
        <f t="shared" si="76"/>
        <v>0.50881946628009644</v>
      </c>
      <c r="BA39" s="27">
        <f t="shared" si="76"/>
        <v>0.50297235848307431</v>
      </c>
      <c r="BB39" s="27">
        <f t="shared" si="76"/>
        <v>0.49719244282757408</v>
      </c>
      <c r="BC39" s="27">
        <f t="shared" si="76"/>
        <v>0.49147894717393259</v>
      </c>
      <c r="BD39" s="27">
        <f t="shared" si="76"/>
        <v>0.48583110825553655</v>
      </c>
      <c r="BE39" s="27">
        <f t="shared" si="76"/>
        <v>0.48024817157686006</v>
      </c>
      <c r="BF39" s="27">
        <f t="shared" si="76"/>
        <v>0.4747293913126861</v>
      </c>
      <c r="BG39" s="27">
        <f t="shared" si="76"/>
        <v>0.46927403020845487</v>
      </c>
      <c r="BH39" s="27">
        <f t="shared" si="76"/>
        <v>0.46388135948177622</v>
      </c>
      <c r="BI39" s="27">
        <f t="shared" si="76"/>
        <v>0.45855065872508072</v>
      </c>
      <c r="BJ39" s="27">
        <f t="shared" si="76"/>
        <v>0.45328121580937647</v>
      </c>
      <c r="BK39" s="27">
        <f t="shared" si="76"/>
        <v>0.44807232678911335</v>
      </c>
      <c r="BL39" s="27">
        <f t="shared" si="76"/>
        <v>0.44292329580813744</v>
      </c>
      <c r="BM39" s="27">
        <f t="shared" si="76"/>
        <v>0.43783343500674476</v>
      </c>
      <c r="BN39" s="27">
        <f t="shared" si="76"/>
        <v>0.43280206442978458</v>
      </c>
      <c r="BO39" s="27">
        <f t="shared" si="76"/>
        <v>0.42782851193581933</v>
      </c>
      <c r="BP39" s="27">
        <f t="shared" ref="BP39:CY39" si="77">IFERROR(BO39/(1+BP71),"")</f>
        <v>0.42291211310733362</v>
      </c>
      <c r="BQ39" s="27">
        <f t="shared" si="77"/>
        <v>0.41805221116198288</v>
      </c>
      <c r="BR39" s="27">
        <f t="shared" si="77"/>
        <v>0.41324815686484745</v>
      </c>
      <c r="BS39" s="27">
        <f t="shared" si="77"/>
        <v>0.40849930844169691</v>
      </c>
      <c r="BT39" s="27">
        <f t="shared" si="77"/>
        <v>0.40380503149327079</v>
      </c>
      <c r="BU39" s="27">
        <f t="shared" si="77"/>
        <v>0.39916469891050776</v>
      </c>
      <c r="BV39" s="27">
        <f t="shared" si="77"/>
        <v>0.39457769079079247</v>
      </c>
      <c r="BW39" s="27">
        <f t="shared" si="77"/>
        <v>0.39004339435511581</v>
      </c>
      <c r="BX39" s="27">
        <f t="shared" si="77"/>
        <v>0.38556120386624426</v>
      </c>
      <c r="BY39" s="27">
        <f t="shared" si="77"/>
        <v>0.38113052054777652</v>
      </c>
      <c r="BZ39" s="27">
        <f t="shared" si="77"/>
        <v>0.37675075250416518</v>
      </c>
      <c r="CA39" s="27">
        <f t="shared" si="77"/>
        <v>0.37242131464164135</v>
      </c>
      <c r="CB39" s="27">
        <f t="shared" si="77"/>
        <v>0.36814162859004779</v>
      </c>
      <c r="CC39" s="27">
        <f t="shared" si="77"/>
        <v>0.36391112262557607</v>
      </c>
      <c r="CD39" s="27">
        <f t="shared" si="77"/>
        <v>0.3597292315943964</v>
      </c>
      <c r="CE39" s="27">
        <f t="shared" si="77"/>
        <v>0.35559539683714958</v>
      </c>
      <c r="CF39" s="27">
        <f t="shared" si="77"/>
        <v>0.35150906611432425</v>
      </c>
      <c r="CG39" s="27">
        <f t="shared" si="77"/>
        <v>0.34746969353247642</v>
      </c>
      <c r="CH39" s="27">
        <f t="shared" si="77"/>
        <v>0.34347673947130924</v>
      </c>
      <c r="CI39" s="27">
        <f t="shared" si="77"/>
        <v>0.33952967051157817</v>
      </c>
      <c r="CJ39" s="27">
        <f t="shared" si="77"/>
        <v>0.33562795936384671</v>
      </c>
      <c r="CK39" s="27">
        <f t="shared" si="77"/>
        <v>0.33177108479801298</v>
      </c>
      <c r="CL39" s="27">
        <f t="shared" si="77"/>
        <v>0.32795853157371896</v>
      </c>
      <c r="CM39" s="27">
        <f t="shared" si="77"/>
        <v>0.32418979037149465</v>
      </c>
      <c r="CN39" s="27">
        <f t="shared" si="77"/>
        <v>0.32046435772471321</v>
      </c>
      <c r="CO39" s="27">
        <f t="shared" si="77"/>
        <v>0.3167817359523562</v>
      </c>
      <c r="CP39" s="27">
        <f t="shared" si="77"/>
        <v>0.3131414330925133</v>
      </c>
      <c r="CQ39" s="27">
        <f t="shared" si="77"/>
        <v>0.30954296283666427</v>
      </c>
      <c r="CR39" s="27">
        <f t="shared" si="77"/>
        <v>0.30598584446470006</v>
      </c>
      <c r="CS39" s="27">
        <f t="shared" si="77"/>
        <v>0.30246960278073065</v>
      </c>
      <c r="CT39" s="27">
        <f t="shared" si="77"/>
        <v>0.29899376804957822</v>
      </c>
      <c r="CU39" s="27" t="str">
        <f t="shared" si="77"/>
        <v/>
      </c>
      <c r="CV39" s="27" t="str">
        <f t="shared" si="77"/>
        <v/>
      </c>
      <c r="CW39" s="27" t="str">
        <f t="shared" si="77"/>
        <v/>
      </c>
      <c r="CX39" s="27" t="str">
        <f t="shared" si="77"/>
        <v/>
      </c>
      <c r="CY39" s="27" t="str">
        <f t="shared" si="77"/>
        <v/>
      </c>
    </row>
    <row r="40" spans="1:103" x14ac:dyDescent="0.35">
      <c r="A40" s="167"/>
      <c r="B40" s="32">
        <f t="shared" si="67"/>
        <v>45657</v>
      </c>
      <c r="C40" s="27">
        <v>1</v>
      </c>
      <c r="D40" s="27">
        <f t="shared" ref="D40:BO40" si="78">IFERROR(C40/(1+D72),"")</f>
        <v>0.98833986085152814</v>
      </c>
      <c r="E40" s="27">
        <f t="shared" si="78"/>
        <v>0.97476613724814998</v>
      </c>
      <c r="F40" s="27">
        <f t="shared" si="78"/>
        <v>0.95965080516915868</v>
      </c>
      <c r="G40" s="27">
        <f t="shared" si="78"/>
        <v>0.94357946233943812</v>
      </c>
      <c r="H40" s="27">
        <f t="shared" si="78"/>
        <v>0.9270133018892841</v>
      </c>
      <c r="I40" s="27">
        <f t="shared" si="78"/>
        <v>0.90998771304661319</v>
      </c>
      <c r="J40" s="27">
        <f t="shared" si="78"/>
        <v>0.89277749725936284</v>
      </c>
      <c r="K40" s="27">
        <f t="shared" si="78"/>
        <v>0.8758812588621312</v>
      </c>
      <c r="L40" s="27">
        <f t="shared" si="78"/>
        <v>0.86021072706434931</v>
      </c>
      <c r="M40" s="27">
        <f t="shared" si="78"/>
        <v>0.8457092085806871</v>
      </c>
      <c r="N40" s="27">
        <f t="shared" si="78"/>
        <v>0.83194704108962758</v>
      </c>
      <c r="O40" s="27">
        <f t="shared" si="78"/>
        <v>0.81807032878050723</v>
      </c>
      <c r="P40" s="27">
        <f t="shared" si="78"/>
        <v>0.80336202750455621</v>
      </c>
      <c r="Q40" s="27">
        <f t="shared" si="78"/>
        <v>0.78731643938355567</v>
      </c>
      <c r="R40" s="27">
        <f t="shared" si="78"/>
        <v>0.77578644442333877</v>
      </c>
      <c r="S40" s="27">
        <f t="shared" si="78"/>
        <v>0.7644253025152532</v>
      </c>
      <c r="T40" s="27">
        <f t="shared" si="78"/>
        <v>0.7532305408608887</v>
      </c>
      <c r="U40" s="27">
        <f t="shared" si="78"/>
        <v>0.74219972287516589</v>
      </c>
      <c r="V40" s="27">
        <f t="shared" si="78"/>
        <v>0.7313304476560093</v>
      </c>
      <c r="W40" s="27">
        <f t="shared" si="78"/>
        <v>0.72173370047887908</v>
      </c>
      <c r="X40" s="27">
        <f t="shared" si="78"/>
        <v>0.71226288482377997</v>
      </c>
      <c r="Y40" s="27">
        <f t="shared" si="78"/>
        <v>0.70291634817784299</v>
      </c>
      <c r="Z40" s="27">
        <f t="shared" si="78"/>
        <v>0.69369245971298454</v>
      </c>
      <c r="AA40" s="27">
        <f t="shared" si="78"/>
        <v>0.68458961000136065</v>
      </c>
      <c r="AB40" s="27">
        <f t="shared" si="78"/>
        <v>0.67604507100242117</v>
      </c>
      <c r="AC40" s="27">
        <f t="shared" si="78"/>
        <v>0.66760717859238539</v>
      </c>
      <c r="AD40" s="27">
        <f t="shared" si="78"/>
        <v>0.6592746016877451</v>
      </c>
      <c r="AE40" s="27">
        <f t="shared" si="78"/>
        <v>0.65104602581859217</v>
      </c>
      <c r="AF40" s="27">
        <f t="shared" si="78"/>
        <v>0.64292015292124827</v>
      </c>
      <c r="AG40" s="27">
        <f t="shared" si="78"/>
        <v>0.63489570113351135</v>
      </c>
      <c r="AH40" s="27">
        <f t="shared" si="78"/>
        <v>0.62697140459242884</v>
      </c>
      <c r="AI40" s="27">
        <f t="shared" si="78"/>
        <v>0.61914601323460838</v>
      </c>
      <c r="AJ40" s="27">
        <f t="shared" si="78"/>
        <v>0.61141829259901548</v>
      </c>
      <c r="AK40" s="27">
        <f t="shared" si="78"/>
        <v>0.60378702363224757</v>
      </c>
      <c r="AL40" s="27">
        <f t="shared" si="78"/>
        <v>0.59684859448873895</v>
      </c>
      <c r="AM40" s="27">
        <f t="shared" si="78"/>
        <v>0.58998989842509875</v>
      </c>
      <c r="AN40" s="27">
        <f t="shared" si="78"/>
        <v>0.58321001918724757</v>
      </c>
      <c r="AO40" s="27">
        <f t="shared" si="78"/>
        <v>0.57650805105024994</v>
      </c>
      <c r="AP40" s="27">
        <f t="shared" si="78"/>
        <v>0.56988309869733289</v>
      </c>
      <c r="AQ40" s="27">
        <f t="shared" si="78"/>
        <v>0.56333427710026096</v>
      </c>
      <c r="AR40" s="27">
        <f t="shared" si="78"/>
        <v>0.55686071140112703</v>
      </c>
      <c r="AS40" s="27">
        <f t="shared" si="78"/>
        <v>0.55046153679545817</v>
      </c>
      <c r="AT40" s="27">
        <f t="shared" si="78"/>
        <v>0.54413589841670107</v>
      </c>
      <c r="AU40" s="27">
        <f t="shared" si="78"/>
        <v>0.53788295122202312</v>
      </c>
      <c r="AV40" s="27">
        <f t="shared" si="78"/>
        <v>0.53170185987940777</v>
      </c>
      <c r="AW40" s="27">
        <f t="shared" si="78"/>
        <v>0.52559179865607664</v>
      </c>
      <c r="AX40" s="27">
        <f t="shared" si="78"/>
        <v>0.51955195130817144</v>
      </c>
      <c r="AY40" s="27">
        <f t="shared" si="78"/>
        <v>0.51358151097171278</v>
      </c>
      <c r="AZ40" s="27">
        <f t="shared" si="78"/>
        <v>0.50767968005481934</v>
      </c>
      <c r="BA40" s="27">
        <f t="shared" si="78"/>
        <v>0.5018456701311369</v>
      </c>
      <c r="BB40" s="27">
        <f t="shared" si="78"/>
        <v>0.49607870183454228</v>
      </c>
      <c r="BC40" s="27">
        <f t="shared" si="78"/>
        <v>0.49037800475500498</v>
      </c>
      <c r="BD40" s="27">
        <f t="shared" si="78"/>
        <v>0.48474281733567054</v>
      </c>
      <c r="BE40" s="27">
        <f t="shared" si="78"/>
        <v>0.47917238677113894</v>
      </c>
      <c r="BF40" s="27">
        <f t="shared" si="78"/>
        <v>0.47366596890688006</v>
      </c>
      <c r="BG40" s="27">
        <f t="shared" si="78"/>
        <v>0.46822282813982469</v>
      </c>
      <c r="BH40" s="27">
        <f t="shared" si="78"/>
        <v>0.46284223732010427</v>
      </c>
      <c r="BI40" s="27">
        <f t="shared" si="78"/>
        <v>0.45752347765390705</v>
      </c>
      <c r="BJ40" s="27">
        <f t="shared" si="78"/>
        <v>0.45226583860745195</v>
      </c>
      <c r="BK40" s="27">
        <f t="shared" si="78"/>
        <v>0.4470686178120627</v>
      </c>
      <c r="BL40" s="27">
        <f t="shared" si="78"/>
        <v>0.44193112097035198</v>
      </c>
      <c r="BM40" s="27">
        <f t="shared" si="78"/>
        <v>0.43685266176346427</v>
      </c>
      <c r="BN40" s="27">
        <f t="shared" si="78"/>
        <v>0.43183256175938606</v>
      </c>
      <c r="BO40" s="27">
        <f t="shared" si="78"/>
        <v>0.42687015032231401</v>
      </c>
      <c r="BP40" s="27">
        <f t="shared" ref="BP40:CY40" si="79">IFERROR(BO40/(1+BP72),"")</f>
        <v>0.42196476452307335</v>
      </c>
      <c r="BQ40" s="27">
        <f t="shared" si="79"/>
        <v>0.4171157490505506</v>
      </c>
      <c r="BR40" s="27">
        <f t="shared" si="79"/>
        <v>0.41232245612414614</v>
      </c>
      <c r="BS40" s="27">
        <f t="shared" si="79"/>
        <v>0.40758424540725269</v>
      </c>
      <c r="BT40" s="27">
        <f t="shared" si="79"/>
        <v>0.40290048392169114</v>
      </c>
      <c r="BU40" s="27">
        <f t="shared" si="79"/>
        <v>0.39827054596317352</v>
      </c>
      <c r="BV40" s="27">
        <f t="shared" si="79"/>
        <v>0.39369381301768797</v>
      </c>
      <c r="BW40" s="27">
        <f t="shared" si="79"/>
        <v>0.38916967367890232</v>
      </c>
      <c r="BX40" s="27">
        <f t="shared" si="79"/>
        <v>0.38469752356646303</v>
      </c>
      <c r="BY40" s="27">
        <f t="shared" si="79"/>
        <v>0.38027676524526838</v>
      </c>
      <c r="BZ40" s="27">
        <f t="shared" si="79"/>
        <v>0.37590680814565314</v>
      </c>
      <c r="CA40" s="27">
        <f t="shared" si="79"/>
        <v>0.37158706848449002</v>
      </c>
      <c r="CB40" s="27">
        <f t="shared" si="79"/>
        <v>0.36731696918720375</v>
      </c>
      <c r="CC40" s="27">
        <f t="shared" si="79"/>
        <v>0.36309593981068611</v>
      </c>
      <c r="CD40" s="27">
        <f t="shared" si="79"/>
        <v>0.35892341646708131</v>
      </c>
      <c r="CE40" s="27">
        <f t="shared" si="79"/>
        <v>0.35479884174846493</v>
      </c>
      <c r="CF40" s="27">
        <f t="shared" si="79"/>
        <v>0.35072166465237264</v>
      </c>
      <c r="CG40" s="27">
        <f t="shared" si="79"/>
        <v>0.34669134050819772</v>
      </c>
      <c r="CH40" s="27">
        <f t="shared" si="79"/>
        <v>0.34270733090442146</v>
      </c>
      <c r="CI40" s="27">
        <f t="shared" si="79"/>
        <v>0.33876910361670209</v>
      </c>
      <c r="CJ40" s="27">
        <f t="shared" si="79"/>
        <v>0.33487613253674181</v>
      </c>
      <c r="CK40" s="27">
        <f t="shared" si="79"/>
        <v>0.33102789760204471</v>
      </c>
      <c r="CL40" s="27">
        <f t="shared" si="79"/>
        <v>0.32722388472641661</v>
      </c>
      <c r="CM40" s="27">
        <f t="shared" si="79"/>
        <v>0.3234635857312832</v>
      </c>
      <c r="CN40" s="27">
        <f t="shared" si="79"/>
        <v>0.3197464982778262</v>
      </c>
      <c r="CO40" s="27">
        <f t="shared" si="79"/>
        <v>0.31607212579986049</v>
      </c>
      <c r="CP40" s="27">
        <f t="shared" si="79"/>
        <v>0.31243997743750129</v>
      </c>
      <c r="CQ40" s="27">
        <f t="shared" si="79"/>
        <v>0.30884956797157698</v>
      </c>
      <c r="CR40" s="27">
        <f t="shared" si="79"/>
        <v>0.3053004177588361</v>
      </c>
      <c r="CS40" s="27">
        <f t="shared" si="79"/>
        <v>0.30179205266784614</v>
      </c>
      <c r="CT40" s="27" t="str">
        <f t="shared" si="79"/>
        <v/>
      </c>
      <c r="CU40" s="27" t="str">
        <f t="shared" si="79"/>
        <v/>
      </c>
      <c r="CV40" s="27" t="str">
        <f t="shared" si="79"/>
        <v/>
      </c>
      <c r="CW40" s="27" t="str">
        <f t="shared" si="79"/>
        <v/>
      </c>
      <c r="CX40" s="27" t="str">
        <f t="shared" si="79"/>
        <v/>
      </c>
      <c r="CY40" s="27" t="str">
        <f t="shared" si="79"/>
        <v/>
      </c>
    </row>
    <row r="41" spans="1:103" x14ac:dyDescent="0.35">
      <c r="A41" s="167"/>
      <c r="B41" s="32">
        <f t="shared" si="67"/>
        <v>46022</v>
      </c>
      <c r="C41" s="27">
        <v>1</v>
      </c>
      <c r="D41" s="27">
        <f t="shared" ref="D41:BO41" si="80">IFERROR(C41/(1+D73),"")</f>
        <v>0.98626613765058158</v>
      </c>
      <c r="E41" s="27">
        <f t="shared" si="80"/>
        <v>0.97097247938816134</v>
      </c>
      <c r="F41" s="27">
        <f t="shared" si="80"/>
        <v>0.95471153164507028</v>
      </c>
      <c r="G41" s="27">
        <f t="shared" si="80"/>
        <v>0.93794992857071779</v>
      </c>
      <c r="H41" s="27">
        <f t="shared" si="80"/>
        <v>0.92072347690458534</v>
      </c>
      <c r="I41" s="27">
        <f t="shared" si="80"/>
        <v>0.90331022012020101</v>
      </c>
      <c r="J41" s="27">
        <f t="shared" si="80"/>
        <v>0.88621464493751612</v>
      </c>
      <c r="K41" s="27">
        <f t="shared" si="80"/>
        <v>0.87035923687547512</v>
      </c>
      <c r="L41" s="27">
        <f t="shared" si="80"/>
        <v>0.85568663379826226</v>
      </c>
      <c r="M41" s="27">
        <f t="shared" si="80"/>
        <v>0.84176210435633281</v>
      </c>
      <c r="N41" s="27">
        <f t="shared" si="80"/>
        <v>0.82772167873071401</v>
      </c>
      <c r="O41" s="27">
        <f t="shared" si="80"/>
        <v>0.81283985329945119</v>
      </c>
      <c r="P41" s="27">
        <f t="shared" si="80"/>
        <v>0.79660496411145854</v>
      </c>
      <c r="Q41" s="27">
        <f t="shared" si="80"/>
        <v>0.78493894170669287</v>
      </c>
      <c r="R41" s="27">
        <f t="shared" si="80"/>
        <v>0.77344376443204854</v>
      </c>
      <c r="S41" s="27">
        <f t="shared" si="80"/>
        <v>0.76211693031577665</v>
      </c>
      <c r="T41" s="27">
        <f t="shared" si="80"/>
        <v>0.75095597402669312</v>
      </c>
      <c r="U41" s="27">
        <f t="shared" si="80"/>
        <v>0.73995846633759521</v>
      </c>
      <c r="V41" s="27">
        <f t="shared" si="80"/>
        <v>0.73024849959714433</v>
      </c>
      <c r="W41" s="27">
        <f t="shared" si="80"/>
        <v>0.72066595008129319</v>
      </c>
      <c r="X41" s="27">
        <f t="shared" si="80"/>
        <v>0.71120914578131855</v>
      </c>
      <c r="Y41" s="27">
        <f t="shared" si="80"/>
        <v>0.70187643662911314</v>
      </c>
      <c r="Z41" s="27">
        <f t="shared" si="80"/>
        <v>0.69266619420928288</v>
      </c>
      <c r="AA41" s="27">
        <f t="shared" si="80"/>
        <v>0.68402084928554607</v>
      </c>
      <c r="AB41" s="27">
        <f t="shared" si="80"/>
        <v>0.67548340913538774</v>
      </c>
      <c r="AC41" s="27">
        <f t="shared" si="80"/>
        <v>0.66705252697157302</v>
      </c>
      <c r="AD41" s="27">
        <f t="shared" si="80"/>
        <v>0.65872687281646958</v>
      </c>
      <c r="AE41" s="27">
        <f t="shared" si="80"/>
        <v>0.65050513329223059</v>
      </c>
      <c r="AF41" s="27">
        <f t="shared" si="80"/>
        <v>0.64238601141362572</v>
      </c>
      <c r="AG41" s="27">
        <f t="shared" si="80"/>
        <v>0.6343682263834286</v>
      </c>
      <c r="AH41" s="27">
        <f t="shared" si="80"/>
        <v>0.6264505133903715</v>
      </c>
      <c r="AI41" s="27">
        <f t="shared" si="80"/>
        <v>0.61863162340961642</v>
      </c>
      <c r="AJ41" s="27">
        <f t="shared" si="80"/>
        <v>0.61091032300573211</v>
      </c>
      <c r="AK41" s="27">
        <f t="shared" si="80"/>
        <v>0.60389003634287242</v>
      </c>
      <c r="AL41" s="27">
        <f t="shared" si="80"/>
        <v>0.59695042342699667</v>
      </c>
      <c r="AM41" s="27">
        <f t="shared" si="80"/>
        <v>0.59009055719433279</v>
      </c>
      <c r="AN41" s="27">
        <f t="shared" si="80"/>
        <v>0.58330952123447233</v>
      </c>
      <c r="AO41" s="27">
        <f t="shared" si="80"/>
        <v>0.57660640966796206</v>
      </c>
      <c r="AP41" s="27">
        <f t="shared" si="80"/>
        <v>0.56998032702526702</v>
      </c>
      <c r="AQ41" s="27">
        <f t="shared" si="80"/>
        <v>0.56343038812716728</v>
      </c>
      <c r="AR41" s="27">
        <f t="shared" si="80"/>
        <v>0.55695571796648446</v>
      </c>
      <c r="AS41" s="27">
        <f t="shared" si="80"/>
        <v>0.55055545159120434</v>
      </c>
      <c r="AT41" s="27">
        <f t="shared" si="80"/>
        <v>0.54422873398893079</v>
      </c>
      <c r="AU41" s="27">
        <f t="shared" si="80"/>
        <v>0.53797471997264912</v>
      </c>
      <c r="AV41" s="27">
        <f t="shared" si="80"/>
        <v>0.53179257406783165</v>
      </c>
      <c r="AW41" s="27">
        <f t="shared" si="80"/>
        <v>0.52568147040081825</v>
      </c>
      <c r="AX41" s="27">
        <f t="shared" si="80"/>
        <v>0.51964059258848883</v>
      </c>
      <c r="AY41" s="27">
        <f t="shared" si="80"/>
        <v>0.51366913362921074</v>
      </c>
      <c r="AZ41" s="27">
        <f t="shared" si="80"/>
        <v>0.50776629579501065</v>
      </c>
      <c r="BA41" s="27">
        <f t="shared" si="80"/>
        <v>0.50193129052503604</v>
      </c>
      <c r="BB41" s="27">
        <f t="shared" si="80"/>
        <v>0.4961633383201885</v>
      </c>
      <c r="BC41" s="27">
        <f t="shared" si="80"/>
        <v>0.49046166863899271</v>
      </c>
      <c r="BD41" s="27">
        <f t="shared" si="80"/>
        <v>0.48482551979467486</v>
      </c>
      <c r="BE41" s="27">
        <f t="shared" si="80"/>
        <v>0.47925413885339146</v>
      </c>
      <c r="BF41" s="27">
        <f t="shared" si="80"/>
        <v>0.47374678153364752</v>
      </c>
      <c r="BG41" s="27">
        <f t="shared" si="80"/>
        <v>0.46830271210687702</v>
      </c>
      <c r="BH41" s="27">
        <f t="shared" si="80"/>
        <v>0.46292120329915304</v>
      </c>
      <c r="BI41" s="27">
        <f t="shared" si="80"/>
        <v>0.4576015361940286</v>
      </c>
      <c r="BJ41" s="27">
        <f t="shared" si="80"/>
        <v>0.4523430001364912</v>
      </c>
      <c r="BK41" s="27">
        <f t="shared" si="80"/>
        <v>0.4471448926380398</v>
      </c>
      <c r="BL41" s="27">
        <f t="shared" si="80"/>
        <v>0.44200651928283358</v>
      </c>
      <c r="BM41" s="27">
        <f t="shared" si="80"/>
        <v>0.43692719363492027</v>
      </c>
      <c r="BN41" s="27">
        <f t="shared" si="80"/>
        <v>0.4319062371465352</v>
      </c>
      <c r="BO41" s="27">
        <f t="shared" si="80"/>
        <v>0.42694297906746281</v>
      </c>
      <c r="BP41" s="27">
        <f t="shared" ref="BP41:CY41" si="81">IFERROR(BO41/(1+BP73),"")</f>
        <v>0.42203675635542431</v>
      </c>
      <c r="BQ41" s="27">
        <f t="shared" si="81"/>
        <v>0.4171869135874976</v>
      </c>
      <c r="BR41" s="27">
        <f t="shared" si="81"/>
        <v>0.41239280287257496</v>
      </c>
      <c r="BS41" s="27">
        <f t="shared" si="81"/>
        <v>0.40765378376478939</v>
      </c>
      <c r="BT41" s="27">
        <f t="shared" si="81"/>
        <v>0.40296922317798012</v>
      </c>
      <c r="BU41" s="27">
        <f t="shared" si="81"/>
        <v>0.39833849530109139</v>
      </c>
      <c r="BV41" s="27">
        <f t="shared" si="81"/>
        <v>0.3937609815146012</v>
      </c>
      <c r="BW41" s="27">
        <f t="shared" si="81"/>
        <v>0.38923607030785684</v>
      </c>
      <c r="BX41" s="27">
        <f t="shared" si="81"/>
        <v>0.38476315719739523</v>
      </c>
      <c r="BY41" s="27">
        <f t="shared" si="81"/>
        <v>0.38034164464618619</v>
      </c>
      <c r="BZ41" s="27">
        <f t="shared" si="81"/>
        <v>0.3759709419838031</v>
      </c>
      <c r="CA41" s="27">
        <f t="shared" si="81"/>
        <v>0.37165046532751678</v>
      </c>
      <c r="CB41" s="27">
        <f t="shared" si="81"/>
        <v>0.3673796375043013</v>
      </c>
      <c r="CC41" s="27">
        <f t="shared" si="81"/>
        <v>0.36315788797371995</v>
      </c>
      <c r="CD41" s="27">
        <f t="shared" si="81"/>
        <v>0.3589846527517157</v>
      </c>
      <c r="CE41" s="27">
        <f t="shared" si="81"/>
        <v>0.35485937433526132</v>
      </c>
      <c r="CF41" s="27">
        <f t="shared" si="81"/>
        <v>0.35078150162788868</v>
      </c>
      <c r="CG41" s="27">
        <f t="shared" si="81"/>
        <v>0.34675048986606039</v>
      </c>
      <c r="CH41" s="27">
        <f t="shared" si="81"/>
        <v>0.34276580054641043</v>
      </c>
      <c r="CI41" s="27">
        <f t="shared" si="81"/>
        <v>0.33882690135377214</v>
      </c>
      <c r="CJ41" s="27">
        <f t="shared" si="81"/>
        <v>0.33493326609010726</v>
      </c>
      <c r="CK41" s="27">
        <f t="shared" si="81"/>
        <v>0.33108437460418594</v>
      </c>
      <c r="CL41" s="27">
        <f t="shared" si="81"/>
        <v>0.32727971272209444</v>
      </c>
      <c r="CM41" s="27">
        <f t="shared" si="81"/>
        <v>0.32351877217857083</v>
      </c>
      <c r="CN41" s="27">
        <f t="shared" si="81"/>
        <v>0.31980105054909014</v>
      </c>
      <c r="CO41" s="27">
        <f t="shared" si="81"/>
        <v>0.31612605118274889</v>
      </c>
      <c r="CP41" s="27">
        <f t="shared" si="81"/>
        <v>0.31249328313590424</v>
      </c>
      <c r="CQ41" s="27">
        <f t="shared" si="81"/>
        <v>0.30890226110661662</v>
      </c>
      <c r="CR41" s="27">
        <f t="shared" si="81"/>
        <v>0.30535250536979225</v>
      </c>
      <c r="CS41" s="27" t="str">
        <f t="shared" si="81"/>
        <v/>
      </c>
      <c r="CT41" s="27" t="str">
        <f t="shared" si="81"/>
        <v/>
      </c>
      <c r="CU41" s="27" t="str">
        <f t="shared" si="81"/>
        <v/>
      </c>
      <c r="CV41" s="27" t="str">
        <f t="shared" si="81"/>
        <v/>
      </c>
      <c r="CW41" s="27" t="str">
        <f t="shared" si="81"/>
        <v/>
      </c>
      <c r="CX41" s="27" t="str">
        <f t="shared" si="81"/>
        <v/>
      </c>
      <c r="CY41" s="27" t="str">
        <f t="shared" si="81"/>
        <v/>
      </c>
    </row>
    <row r="42" spans="1:103" x14ac:dyDescent="0.35">
      <c r="A42" s="167"/>
      <c r="B42" s="32">
        <f t="shared" si="67"/>
        <v>46387</v>
      </c>
      <c r="C42" s="27">
        <v>1</v>
      </c>
      <c r="D42" s="27">
        <f t="shared" ref="D42:BO42" si="82">IFERROR(C42/(1+D74),"")</f>
        <v>0.9844933758966401</v>
      </c>
      <c r="E42" s="27">
        <f t="shared" si="82"/>
        <v>0.96800599270225529</v>
      </c>
      <c r="F42" s="27">
        <f t="shared" si="82"/>
        <v>0.95101098249711846</v>
      </c>
      <c r="G42" s="27">
        <f t="shared" si="82"/>
        <v>0.93354465063342074</v>
      </c>
      <c r="H42" s="27">
        <f t="shared" si="82"/>
        <v>0.91588891237004988</v>
      </c>
      <c r="I42" s="27">
        <f t="shared" si="82"/>
        <v>0.89855527945894864</v>
      </c>
      <c r="J42" s="27">
        <f t="shared" si="82"/>
        <v>0.88247908312941559</v>
      </c>
      <c r="K42" s="27">
        <f t="shared" si="82"/>
        <v>0.86760216247170652</v>
      </c>
      <c r="L42" s="27">
        <f t="shared" si="82"/>
        <v>0.85348373245534248</v>
      </c>
      <c r="M42" s="27">
        <f t="shared" si="82"/>
        <v>0.83924779238843017</v>
      </c>
      <c r="N42" s="27">
        <f t="shared" si="82"/>
        <v>0.82415873593282352</v>
      </c>
      <c r="O42" s="27">
        <f t="shared" si="82"/>
        <v>0.80769777416172761</v>
      </c>
      <c r="P42" s="27">
        <f t="shared" si="82"/>
        <v>0.79586930113663146</v>
      </c>
      <c r="Q42" s="27">
        <f t="shared" si="82"/>
        <v>0.78421405227852159</v>
      </c>
      <c r="R42" s="27">
        <f t="shared" si="82"/>
        <v>0.77272949077542274</v>
      </c>
      <c r="S42" s="27">
        <f t="shared" si="82"/>
        <v>0.76141311696614811</v>
      </c>
      <c r="T42" s="27">
        <f t="shared" si="82"/>
        <v>0.75026246779624417</v>
      </c>
      <c r="U42" s="27">
        <f t="shared" si="82"/>
        <v>0.74041728872157642</v>
      </c>
      <c r="V42" s="27">
        <f t="shared" si="82"/>
        <v>0.73070130117010479</v>
      </c>
      <c r="W42" s="27">
        <f t="shared" si="82"/>
        <v>0.7211128098502041</v>
      </c>
      <c r="X42" s="27">
        <f t="shared" si="82"/>
        <v>0.71165014171639063</v>
      </c>
      <c r="Y42" s="27">
        <f t="shared" si="82"/>
        <v>0.70231164567741033</v>
      </c>
      <c r="Z42" s="27">
        <f t="shared" si="82"/>
        <v>0.6935459133930888</v>
      </c>
      <c r="AA42" s="27">
        <f t="shared" si="82"/>
        <v>0.68488958846795689</v>
      </c>
      <c r="AB42" s="27">
        <f t="shared" si="82"/>
        <v>0.6763413053606222</v>
      </c>
      <c r="AC42" s="27">
        <f t="shared" si="82"/>
        <v>0.66789971557337036</v>
      </c>
      <c r="AD42" s="27">
        <f t="shared" si="82"/>
        <v>0.65956348743942639</v>
      </c>
      <c r="AE42" s="27">
        <f t="shared" si="82"/>
        <v>0.65133130591290078</v>
      </c>
      <c r="AF42" s="27">
        <f t="shared" si="82"/>
        <v>0.64320187236132753</v>
      </c>
      <c r="AG42" s="27">
        <f t="shared" si="82"/>
        <v>0.63517390436080567</v>
      </c>
      <c r="AH42" s="27">
        <f t="shared" si="82"/>
        <v>0.62724613549369157</v>
      </c>
      <c r="AI42" s="27">
        <f t="shared" si="82"/>
        <v>0.61941731514883258</v>
      </c>
      <c r="AJ42" s="27">
        <f t="shared" si="82"/>
        <v>0.61229927023695618</v>
      </c>
      <c r="AK42" s="27">
        <f t="shared" si="82"/>
        <v>0.60526302246269226</v>
      </c>
      <c r="AL42" s="27">
        <f t="shared" si="82"/>
        <v>0.59830763185280578</v>
      </c>
      <c r="AM42" s="27">
        <f t="shared" si="82"/>
        <v>0.59143216923577446</v>
      </c>
      <c r="AN42" s="27">
        <f t="shared" si="82"/>
        <v>0.58463571611767595</v>
      </c>
      <c r="AO42" s="27">
        <f t="shared" si="82"/>
        <v>0.57791736455946552</v>
      </c>
      <c r="AP42" s="27">
        <f t="shared" si="82"/>
        <v>0.57127621705570697</v>
      </c>
      <c r="AQ42" s="27">
        <f t="shared" si="82"/>
        <v>0.56471138641465268</v>
      </c>
      <c r="AR42" s="27">
        <f t="shared" si="82"/>
        <v>0.55822199563973829</v>
      </c>
      <c r="AS42" s="27">
        <f t="shared" si="82"/>
        <v>0.55180717781242783</v>
      </c>
      <c r="AT42" s="27">
        <f t="shared" si="82"/>
        <v>0.5454660759763863</v>
      </c>
      <c r="AU42" s="27">
        <f t="shared" si="82"/>
        <v>0.5391978430230131</v>
      </c>
      <c r="AV42" s="27">
        <f t="shared" si="82"/>
        <v>0.53300164157826835</v>
      </c>
      <c r="AW42" s="27">
        <f t="shared" si="82"/>
        <v>0.5268766438908089</v>
      </c>
      <c r="AX42" s="27">
        <f t="shared" si="82"/>
        <v>0.52082203172141728</v>
      </c>
      <c r="AY42" s="27">
        <f t="shared" si="82"/>
        <v>0.51483699623367218</v>
      </c>
      <c r="AZ42" s="27">
        <f t="shared" si="82"/>
        <v>0.50892073788592607</v>
      </c>
      <c r="BA42" s="27">
        <f t="shared" si="82"/>
        <v>0.50307246632447145</v>
      </c>
      <c r="BB42" s="27">
        <f t="shared" si="82"/>
        <v>0.49729140027795993</v>
      </c>
      <c r="BC42" s="27">
        <f t="shared" si="82"/>
        <v>0.49157676745304724</v>
      </c>
      <c r="BD42" s="27">
        <f t="shared" si="82"/>
        <v>0.48592780443120492</v>
      </c>
      <c r="BE42" s="27">
        <f t="shared" si="82"/>
        <v>0.48034375656673783</v>
      </c>
      <c r="BF42" s="27">
        <f t="shared" si="82"/>
        <v>0.47482387788598035</v>
      </c>
      <c r="BG42" s="27">
        <f t="shared" si="82"/>
        <v>0.46936743098763761</v>
      </c>
      <c r="BH42" s="27">
        <f t="shared" si="82"/>
        <v>0.46397368694427366</v>
      </c>
      <c r="BI42" s="27">
        <f t="shared" si="82"/>
        <v>0.45864192520492819</v>
      </c>
      <c r="BJ42" s="27">
        <f t="shared" si="82"/>
        <v>0.45337143349887205</v>
      </c>
      <c r="BK42" s="27">
        <f t="shared" si="82"/>
        <v>0.44816150774044899</v>
      </c>
      <c r="BL42" s="27">
        <f t="shared" si="82"/>
        <v>0.44301145193501201</v>
      </c>
      <c r="BM42" s="27">
        <f t="shared" si="82"/>
        <v>0.43792057808594564</v>
      </c>
      <c r="BN42" s="27">
        <f t="shared" si="82"/>
        <v>0.43288820610276518</v>
      </c>
      <c r="BO42" s="27">
        <f t="shared" si="82"/>
        <v>0.42791366371025658</v>
      </c>
      <c r="BP42" s="27">
        <f t="shared" ref="BP42:CY42" si="83">IFERROR(BO42/(1+BP74),"")</f>
        <v>0.42299628635866293</v>
      </c>
      <c r="BQ42" s="27">
        <f t="shared" si="83"/>
        <v>0.41813541713492292</v>
      </c>
      <c r="BR42" s="27">
        <f t="shared" si="83"/>
        <v>0.41333040667489174</v>
      </c>
      <c r="BS42" s="27">
        <f t="shared" si="83"/>
        <v>0.40858061307661558</v>
      </c>
      <c r="BT42" s="27">
        <f t="shared" si="83"/>
        <v>0.40388540181455224</v>
      </c>
      <c r="BU42" s="27">
        <f t="shared" si="83"/>
        <v>0.39924414565483612</v>
      </c>
      <c r="BV42" s="27">
        <f t="shared" si="83"/>
        <v>0.39465622457146271</v>
      </c>
      <c r="BW42" s="27">
        <f t="shared" si="83"/>
        <v>0.39012102566347151</v>
      </c>
      <c r="BX42" s="27">
        <f t="shared" si="83"/>
        <v>0.38563794307306476</v>
      </c>
      <c r="BY42" s="27">
        <f t="shared" si="83"/>
        <v>0.38120637790466638</v>
      </c>
      <c r="BZ42" s="27">
        <f t="shared" si="83"/>
        <v>0.37682573814491732</v>
      </c>
      <c r="CA42" s="27">
        <f t="shared" si="83"/>
        <v>0.37249543858359491</v>
      </c>
      <c r="CB42" s="27">
        <f t="shared" si="83"/>
        <v>0.36821490073542534</v>
      </c>
      <c r="CC42" s="27">
        <f t="shared" si="83"/>
        <v>0.36398355276281275</v>
      </c>
      <c r="CD42" s="27">
        <f t="shared" si="83"/>
        <v>0.35980082939944014</v>
      </c>
      <c r="CE42" s="27">
        <f t="shared" si="83"/>
        <v>0.35566617187476157</v>
      </c>
      <c r="CF42" s="27">
        <f t="shared" si="83"/>
        <v>0.35157902783934863</v>
      </c>
      <c r="CG42" s="27">
        <f t="shared" si="83"/>
        <v>0.34753885129111795</v>
      </c>
      <c r="CH42" s="27">
        <f t="shared" si="83"/>
        <v>0.3435451025023567</v>
      </c>
      <c r="CI42" s="27">
        <f t="shared" si="83"/>
        <v>0.33959724794766216</v>
      </c>
      <c r="CJ42" s="27">
        <f t="shared" si="83"/>
        <v>0.3356947602326425</v>
      </c>
      <c r="CK42" s="27">
        <f t="shared" si="83"/>
        <v>0.33183711802345678</v>
      </c>
      <c r="CL42" s="27">
        <f t="shared" si="83"/>
        <v>0.32802380597719438</v>
      </c>
      <c r="CM42" s="27">
        <f t="shared" si="83"/>
        <v>0.32425431467301474</v>
      </c>
      <c r="CN42" s="27">
        <f t="shared" si="83"/>
        <v>0.32052814054409695</v>
      </c>
      <c r="CO42" s="27">
        <f t="shared" si="83"/>
        <v>0.31684478581035502</v>
      </c>
      <c r="CP42" s="27">
        <f t="shared" si="83"/>
        <v>0.31320375841196746</v>
      </c>
      <c r="CQ42" s="27">
        <f t="shared" si="83"/>
        <v>0.30960457194361685</v>
      </c>
      <c r="CR42" s="27" t="str">
        <f t="shared" si="83"/>
        <v/>
      </c>
      <c r="CS42" s="27" t="str">
        <f t="shared" si="83"/>
        <v/>
      </c>
      <c r="CT42" s="27" t="str">
        <f t="shared" si="83"/>
        <v/>
      </c>
      <c r="CU42" s="27" t="str">
        <f t="shared" si="83"/>
        <v/>
      </c>
      <c r="CV42" s="27" t="str">
        <f t="shared" si="83"/>
        <v/>
      </c>
      <c r="CW42" s="27" t="str">
        <f t="shared" si="83"/>
        <v/>
      </c>
      <c r="CX42" s="27" t="str">
        <f t="shared" si="83"/>
        <v/>
      </c>
      <c r="CY42" s="27" t="str">
        <f t="shared" si="83"/>
        <v/>
      </c>
    </row>
    <row r="43" spans="1:103" x14ac:dyDescent="0.35">
      <c r="A43" s="167"/>
      <c r="B43" s="32">
        <f t="shared" si="67"/>
        <v>46752</v>
      </c>
      <c r="C43" s="27">
        <v>1</v>
      </c>
      <c r="D43" s="27">
        <f t="shared" ref="D43:BO43" si="84">IFERROR(C43/(1+D75),"")</f>
        <v>0.98325292622779836</v>
      </c>
      <c r="E43" s="27">
        <f t="shared" si="84"/>
        <v>0.96599022987937622</v>
      </c>
      <c r="F43" s="27">
        <f t="shared" si="84"/>
        <v>0.94824878814769364</v>
      </c>
      <c r="G43" s="27">
        <f t="shared" si="84"/>
        <v>0.93031495670135134</v>
      </c>
      <c r="H43" s="27">
        <f t="shared" si="84"/>
        <v>0.91270830404580205</v>
      </c>
      <c r="I43" s="27">
        <f t="shared" si="84"/>
        <v>0.89637889368802137</v>
      </c>
      <c r="J43" s="27">
        <f t="shared" si="84"/>
        <v>0.88126764863351836</v>
      </c>
      <c r="K43" s="27">
        <f t="shared" si="84"/>
        <v>0.86692684110547835</v>
      </c>
      <c r="L43" s="27">
        <f t="shared" si="84"/>
        <v>0.85246667264172737</v>
      </c>
      <c r="M43" s="27">
        <f t="shared" si="84"/>
        <v>0.8371399504666146</v>
      </c>
      <c r="N43" s="27">
        <f t="shared" si="84"/>
        <v>0.82041971427802285</v>
      </c>
      <c r="O43" s="27">
        <f t="shared" si="84"/>
        <v>0.80840493254897039</v>
      </c>
      <c r="P43" s="27">
        <f t="shared" si="84"/>
        <v>0.79656610341769807</v>
      </c>
      <c r="Q43" s="27">
        <f t="shared" si="84"/>
        <v>0.78490065011524268</v>
      </c>
      <c r="R43" s="27">
        <f t="shared" si="84"/>
        <v>0.77340603360858706</v>
      </c>
      <c r="S43" s="27">
        <f t="shared" si="84"/>
        <v>0.7620797520480348</v>
      </c>
      <c r="T43" s="27">
        <f t="shared" si="84"/>
        <v>0.75207950286839853</v>
      </c>
      <c r="U43" s="27">
        <f t="shared" si="84"/>
        <v>0.74221048009044155</v>
      </c>
      <c r="V43" s="27">
        <f t="shared" si="84"/>
        <v>0.73247096172022608</v>
      </c>
      <c r="W43" s="27">
        <f t="shared" si="84"/>
        <v>0.72285924836035187</v>
      </c>
      <c r="X43" s="27">
        <f t="shared" si="84"/>
        <v>0.71337366291344617</v>
      </c>
      <c r="Y43" s="27">
        <f t="shared" si="84"/>
        <v>0.70446986274684975</v>
      </c>
      <c r="Z43" s="27">
        <f t="shared" si="84"/>
        <v>0.69567719320019272</v>
      </c>
      <c r="AA43" s="27">
        <f t="shared" si="84"/>
        <v>0.686994267223622</v>
      </c>
      <c r="AB43" s="27">
        <f t="shared" si="84"/>
        <v>0.67841971507941534</v>
      </c>
      <c r="AC43" s="27">
        <f t="shared" si="84"/>
        <v>0.66995218412589153</v>
      </c>
      <c r="AD43" s="27">
        <f t="shared" si="84"/>
        <v>0.66159033860404826</v>
      </c>
      <c r="AE43" s="27">
        <f t="shared" si="84"/>
        <v>0.65333285942683261</v>
      </c>
      <c r="AF43" s="27">
        <f t="shared" si="84"/>
        <v>0.64517844397105539</v>
      </c>
      <c r="AG43" s="27">
        <f t="shared" si="84"/>
        <v>0.63712580587189727</v>
      </c>
      <c r="AH43" s="27">
        <f t="shared" si="84"/>
        <v>0.62917367481999575</v>
      </c>
      <c r="AI43" s="27">
        <f t="shared" si="84"/>
        <v>0.62194351453030006</v>
      </c>
      <c r="AJ43" s="27">
        <f t="shared" si="84"/>
        <v>0.61479643975404208</v>
      </c>
      <c r="AK43" s="27">
        <f t="shared" si="84"/>
        <v>0.60773149571259355</v>
      </c>
      <c r="AL43" s="27">
        <f t="shared" si="84"/>
        <v>0.6007477385991753</v>
      </c>
      <c r="AM43" s="27">
        <f t="shared" si="84"/>
        <v>0.59384423545278942</v>
      </c>
      <c r="AN43" s="27">
        <f t="shared" si="84"/>
        <v>0.5870200640335641</v>
      </c>
      <c r="AO43" s="27">
        <f t="shared" si="84"/>
        <v>0.58027431269957463</v>
      </c>
      <c r="AP43" s="27">
        <f t="shared" si="84"/>
        <v>0.57360608028503424</v>
      </c>
      <c r="AQ43" s="27">
        <f t="shared" si="84"/>
        <v>0.56701447597992238</v>
      </c>
      <c r="AR43" s="27">
        <f t="shared" si="84"/>
        <v>0.56049861921098465</v>
      </c>
      <c r="AS43" s="27">
        <f t="shared" si="84"/>
        <v>0.55405763952408094</v>
      </c>
      <c r="AT43" s="27">
        <f t="shared" si="84"/>
        <v>0.5476906764679158</v>
      </c>
      <c r="AU43" s="27">
        <f t="shared" si="84"/>
        <v>0.54139687947908233</v>
      </c>
      <c r="AV43" s="27">
        <f t="shared" si="84"/>
        <v>0.5351754077684362</v>
      </c>
      <c r="AW43" s="27">
        <f t="shared" si="84"/>
        <v>0.52902543020878301</v>
      </c>
      <c r="AX43" s="27">
        <f t="shared" si="84"/>
        <v>0.52294612522382644</v>
      </c>
      <c r="AY43" s="27">
        <f t="shared" si="84"/>
        <v>0.51693668067844512</v>
      </c>
      <c r="AZ43" s="27">
        <f t="shared" si="84"/>
        <v>0.51099629377017541</v>
      </c>
      <c r="BA43" s="27">
        <f t="shared" si="84"/>
        <v>0.50512417092196804</v>
      </c>
      <c r="BB43" s="27">
        <f t="shared" si="84"/>
        <v>0.49931952767618892</v>
      </c>
      <c r="BC43" s="27">
        <f t="shared" si="84"/>
        <v>0.49358158858980611</v>
      </c>
      <c r="BD43" s="27">
        <f t="shared" si="84"/>
        <v>0.48790958713080046</v>
      </c>
      <c r="BE43" s="27">
        <f t="shared" si="84"/>
        <v>0.48230276557577456</v>
      </c>
      <c r="BF43" s="27">
        <f t="shared" si="84"/>
        <v>0.47676037490872386</v>
      </c>
      <c r="BG43" s="27">
        <f t="shared" si="84"/>
        <v>0.47128167472097343</v>
      </c>
      <c r="BH43" s="27">
        <f t="shared" si="84"/>
        <v>0.46586593311226071</v>
      </c>
      <c r="BI43" s="27">
        <f t="shared" si="84"/>
        <v>0.46051242659297514</v>
      </c>
      <c r="BJ43" s="27">
        <f t="shared" si="84"/>
        <v>0.45522043998750095</v>
      </c>
      <c r="BK43" s="27">
        <f t="shared" si="84"/>
        <v>0.44998926633867214</v>
      </c>
      <c r="BL43" s="27">
        <f t="shared" si="84"/>
        <v>0.44481820681333017</v>
      </c>
      <c r="BM43" s="27">
        <f t="shared" si="84"/>
        <v>0.43970657060897567</v>
      </c>
      <c r="BN43" s="27">
        <f t="shared" si="84"/>
        <v>0.43465367486147716</v>
      </c>
      <c r="BO43" s="27">
        <f t="shared" si="84"/>
        <v>0.42965884455384296</v>
      </c>
      <c r="BP43" s="27">
        <f t="shared" ref="BP43:CY43" si="85">IFERROR(BO43/(1+BP75),"")</f>
        <v>0.4247214124260616</v>
      </c>
      <c r="BQ43" s="27">
        <f t="shared" si="85"/>
        <v>0.41984071888594005</v>
      </c>
      <c r="BR43" s="27">
        <f t="shared" si="85"/>
        <v>0.41501611192101229</v>
      </c>
      <c r="BS43" s="27">
        <f t="shared" si="85"/>
        <v>0.41024694701140874</v>
      </c>
      <c r="BT43" s="27">
        <f t="shared" si="85"/>
        <v>0.40553258704378681</v>
      </c>
      <c r="BU43" s="27">
        <f t="shared" si="85"/>
        <v>0.4008724022261948</v>
      </c>
      <c r="BV43" s="27">
        <f t="shared" si="85"/>
        <v>0.3962657700039508</v>
      </c>
      <c r="BW43" s="27">
        <f t="shared" si="85"/>
        <v>0.39171207497647159</v>
      </c>
      <c r="BX43" s="27">
        <f t="shared" si="85"/>
        <v>0.38721070881505659</v>
      </c>
      <c r="BY43" s="27">
        <f t="shared" si="85"/>
        <v>0.38276107018162309</v>
      </c>
      <c r="BZ43" s="27">
        <f t="shared" si="85"/>
        <v>0.37836256464838008</v>
      </c>
      <c r="CA43" s="27">
        <f t="shared" si="85"/>
        <v>0.3740146046184093</v>
      </c>
      <c r="CB43" s="27">
        <f t="shared" si="85"/>
        <v>0.36971660924717703</v>
      </c>
      <c r="CC43" s="27">
        <f t="shared" si="85"/>
        <v>0.36546800436493176</v>
      </c>
      <c r="CD43" s="27">
        <f t="shared" si="85"/>
        <v>0.36126822240000706</v>
      </c>
      <c r="CE43" s="27">
        <f t="shared" si="85"/>
        <v>0.35711670230299219</v>
      </c>
      <c r="CF43" s="27">
        <f t="shared" si="85"/>
        <v>0.35301288947179765</v>
      </c>
      <c r="CG43" s="27">
        <f t="shared" si="85"/>
        <v>0.34895623567753126</v>
      </c>
      <c r="CH43" s="27">
        <f t="shared" si="85"/>
        <v>0.34494619899130269</v>
      </c>
      <c r="CI43" s="27">
        <f t="shared" si="85"/>
        <v>0.34098224371180125</v>
      </c>
      <c r="CJ43" s="27">
        <f t="shared" si="85"/>
        <v>0.3370638402937261</v>
      </c>
      <c r="CK43" s="27">
        <f t="shared" si="85"/>
        <v>0.33319046527706908</v>
      </c>
      <c r="CL43" s="27">
        <f t="shared" si="85"/>
        <v>0.32936160121716973</v>
      </c>
      <c r="CM43" s="27">
        <f t="shared" si="85"/>
        <v>0.32557673661559317</v>
      </c>
      <c r="CN43" s="27">
        <f t="shared" si="85"/>
        <v>0.32183536585178557</v>
      </c>
      <c r="CO43" s="27">
        <f t="shared" si="85"/>
        <v>0.31813698911555671</v>
      </c>
      <c r="CP43" s="27">
        <f t="shared" si="85"/>
        <v>0.31448111234028375</v>
      </c>
      <c r="CQ43" s="27" t="str">
        <f t="shared" si="85"/>
        <v/>
      </c>
      <c r="CR43" s="27" t="str">
        <f t="shared" si="85"/>
        <v/>
      </c>
      <c r="CS43" s="27" t="str">
        <f t="shared" si="85"/>
        <v/>
      </c>
      <c r="CT43" s="27" t="str">
        <f t="shared" si="85"/>
        <v/>
      </c>
      <c r="CU43" s="27" t="str">
        <f t="shared" si="85"/>
        <v/>
      </c>
      <c r="CV43" s="27" t="str">
        <f t="shared" si="85"/>
        <v/>
      </c>
      <c r="CW43" s="27" t="str">
        <f t="shared" si="85"/>
        <v/>
      </c>
      <c r="CX43" s="27" t="str">
        <f t="shared" si="85"/>
        <v/>
      </c>
      <c r="CY43" s="27" t="str">
        <f t="shared" si="85"/>
        <v/>
      </c>
    </row>
    <row r="44" spans="1:103" x14ac:dyDescent="0.35">
      <c r="A44" s="167"/>
      <c r="B44" s="32">
        <f t="shared" si="67"/>
        <v>47118</v>
      </c>
      <c r="C44" s="27">
        <v>1</v>
      </c>
      <c r="D44" s="27">
        <f t="shared" ref="D44:BO44" si="86">IFERROR(C44/(1+D76),"")</f>
        <v>0.98244327996597003</v>
      </c>
      <c r="E44" s="27">
        <f t="shared" si="86"/>
        <v>0.9643996604064059</v>
      </c>
      <c r="F44" s="27">
        <f t="shared" si="86"/>
        <v>0.9461603742899185</v>
      </c>
      <c r="G44" s="27">
        <f t="shared" si="86"/>
        <v>0.92825383957651941</v>
      </c>
      <c r="H44" s="27">
        <f t="shared" si="86"/>
        <v>0.91164630155430604</v>
      </c>
      <c r="I44" s="27">
        <f t="shared" si="86"/>
        <v>0.89627767701079564</v>
      </c>
      <c r="J44" s="27">
        <f t="shared" si="86"/>
        <v>0.88169261232854967</v>
      </c>
      <c r="K44" s="27">
        <f t="shared" si="86"/>
        <v>0.86698615371751186</v>
      </c>
      <c r="L44" s="27">
        <f t="shared" si="86"/>
        <v>0.85139838197915252</v>
      </c>
      <c r="M44" s="27">
        <f t="shared" si="86"/>
        <v>0.83439336145738496</v>
      </c>
      <c r="N44" s="27">
        <f t="shared" si="86"/>
        <v>0.82217394017872525</v>
      </c>
      <c r="O44" s="27">
        <f t="shared" si="86"/>
        <v>0.81013346837795319</v>
      </c>
      <c r="P44" s="27">
        <f t="shared" si="86"/>
        <v>0.79826932539776463</v>
      </c>
      <c r="Q44" s="27">
        <f t="shared" si="86"/>
        <v>0.78657892895953163</v>
      </c>
      <c r="R44" s="27">
        <f t="shared" si="86"/>
        <v>0.77505973460126509</v>
      </c>
      <c r="S44" s="27">
        <f t="shared" si="86"/>
        <v>0.76488915802540702</v>
      </c>
      <c r="T44" s="27">
        <f t="shared" si="86"/>
        <v>0.75485204294066588</v>
      </c>
      <c r="U44" s="27">
        <f t="shared" si="86"/>
        <v>0.7449466380235602</v>
      </c>
      <c r="V44" s="27">
        <f t="shared" si="86"/>
        <v>0.73517121493201742</v>
      </c>
      <c r="W44" s="27">
        <f t="shared" si="86"/>
        <v>0.72552406800381386</v>
      </c>
      <c r="X44" s="27">
        <f t="shared" si="86"/>
        <v>0.71646861550619922</v>
      </c>
      <c r="Y44" s="27">
        <f t="shared" si="86"/>
        <v>0.70752618644027243</v>
      </c>
      <c r="Z44" s="27">
        <f t="shared" si="86"/>
        <v>0.69869537013151017</v>
      </c>
      <c r="AA44" s="27">
        <f t="shared" si="86"/>
        <v>0.68997477351238534</v>
      </c>
      <c r="AB44" s="27">
        <f t="shared" si="86"/>
        <v>0.68136302090259748</v>
      </c>
      <c r="AC44" s="27">
        <f t="shared" si="86"/>
        <v>0.67285875379207583</v>
      </c>
      <c r="AD44" s="27">
        <f t="shared" si="86"/>
        <v>0.66446063062666094</v>
      </c>
      <c r="AE44" s="27">
        <f t="shared" si="86"/>
        <v>0.65616732659647492</v>
      </c>
      <c r="AF44" s="27">
        <f t="shared" si="86"/>
        <v>0.64797753342692732</v>
      </c>
      <c r="AG44" s="27">
        <f t="shared" si="86"/>
        <v>0.63988995917234626</v>
      </c>
      <c r="AH44" s="27">
        <f t="shared" si="86"/>
        <v>0.63253665251356628</v>
      </c>
      <c r="AI44" s="27">
        <f t="shared" si="86"/>
        <v>0.6252678465068785</v>
      </c>
      <c r="AJ44" s="27">
        <f t="shared" si="86"/>
        <v>0.61808257011156398</v>
      </c>
      <c r="AK44" s="27">
        <f t="shared" si="86"/>
        <v>0.61097986344562893</v>
      </c>
      <c r="AL44" s="27">
        <f t="shared" si="86"/>
        <v>0.60395877765758976</v>
      </c>
      <c r="AM44" s="27">
        <f t="shared" si="86"/>
        <v>0.59701837479969455</v>
      </c>
      <c r="AN44" s="27">
        <f t="shared" si="86"/>
        <v>0.59015772770264574</v>
      </c>
      <c r="AO44" s="27">
        <f t="shared" si="86"/>
        <v>0.58337591985171688</v>
      </c>
      <c r="AP44" s="27">
        <f t="shared" si="86"/>
        <v>0.57667204526433047</v>
      </c>
      <c r="AQ44" s="27">
        <f t="shared" si="86"/>
        <v>0.57004520836903083</v>
      </c>
      <c r="AR44" s="27">
        <f t="shared" si="86"/>
        <v>0.56349452388582855</v>
      </c>
      <c r="AS44" s="27">
        <f t="shared" si="86"/>
        <v>0.55701911670795046</v>
      </c>
      <c r="AT44" s="27">
        <f t="shared" si="86"/>
        <v>0.55061812178492564</v>
      </c>
      <c r="AU44" s="27">
        <f t="shared" si="86"/>
        <v>0.54429068400702396</v>
      </c>
      <c r="AV44" s="27">
        <f t="shared" si="86"/>
        <v>0.53803595809103066</v>
      </c>
      <c r="AW44" s="27">
        <f t="shared" si="86"/>
        <v>0.53185310846730316</v>
      </c>
      <c r="AX44" s="27">
        <f t="shared" si="86"/>
        <v>0.52574130916817852</v>
      </c>
      <c r="AY44" s="27">
        <f t="shared" si="86"/>
        <v>0.51969974371760852</v>
      </c>
      <c r="AZ44" s="27">
        <f t="shared" si="86"/>
        <v>0.51372760502208947</v>
      </c>
      <c r="BA44" s="27">
        <f t="shared" si="86"/>
        <v>0.50782409526285766</v>
      </c>
      <c r="BB44" s="27">
        <f t="shared" si="86"/>
        <v>0.50198842578929082</v>
      </c>
      <c r="BC44" s="27">
        <f t="shared" si="86"/>
        <v>0.496219817013555</v>
      </c>
      <c r="BD44" s="27">
        <f t="shared" si="86"/>
        <v>0.4905174983064689</v>
      </c>
      <c r="BE44" s="27">
        <f t="shared" si="86"/>
        <v>0.4848807078945514</v>
      </c>
      <c r="BF44" s="27">
        <f t="shared" si="86"/>
        <v>0.47930869275825355</v>
      </c>
      <c r="BG44" s="27">
        <f t="shared" si="86"/>
        <v>0.47380070853135686</v>
      </c>
      <c r="BH44" s="27">
        <f t="shared" si="86"/>
        <v>0.4683560194015477</v>
      </c>
      <c r="BI44" s="27">
        <f t="shared" si="86"/>
        <v>0.46297389801211375</v>
      </c>
      <c r="BJ44" s="27">
        <f t="shared" si="86"/>
        <v>0.45765362536477172</v>
      </c>
      <c r="BK44" s="27">
        <f t="shared" si="86"/>
        <v>0.45239449072361637</v>
      </c>
      <c r="BL44" s="27">
        <f t="shared" si="86"/>
        <v>0.44719579152018246</v>
      </c>
      <c r="BM44" s="27">
        <f t="shared" si="86"/>
        <v>0.44205683325958139</v>
      </c>
      <c r="BN44" s="27">
        <f t="shared" si="86"/>
        <v>0.43697692942771932</v>
      </c>
      <c r="BO44" s="27">
        <f t="shared" si="86"/>
        <v>0.43195540139960192</v>
      </c>
      <c r="BP44" s="27">
        <f t="shared" ref="BP44:CY44" si="87">IFERROR(BO44/(1+BP76),"")</f>
        <v>0.42699157834865403</v>
      </c>
      <c r="BQ44" s="27">
        <f t="shared" si="87"/>
        <v>0.42208479715712771</v>
      </c>
      <c r="BR44" s="27">
        <f t="shared" si="87"/>
        <v>0.41723440232748787</v>
      </c>
      <c r="BS44" s="27">
        <f t="shared" si="87"/>
        <v>0.41243974589487664</v>
      </c>
      <c r="BT44" s="27">
        <f t="shared" si="87"/>
        <v>0.40770018734052726</v>
      </c>
      <c r="BU44" s="27">
        <f t="shared" si="87"/>
        <v>0.40301509350621029</v>
      </c>
      <c r="BV44" s="27">
        <f t="shared" si="87"/>
        <v>0.3983838385096457</v>
      </c>
      <c r="BW44" s="27">
        <f t="shared" si="87"/>
        <v>0.3938058036608868</v>
      </c>
      <c r="BX44" s="27">
        <f t="shared" si="87"/>
        <v>0.38928037737967108</v>
      </c>
      <c r="BY44" s="27">
        <f t="shared" si="87"/>
        <v>0.38480695511372609</v>
      </c>
      <c r="BZ44" s="27">
        <f t="shared" si="87"/>
        <v>0.3803849392579976</v>
      </c>
      <c r="CA44" s="27">
        <f t="shared" si="87"/>
        <v>0.37601373907482466</v>
      </c>
      <c r="CB44" s="27">
        <f t="shared" si="87"/>
        <v>0.3716927706150156</v>
      </c>
      <c r="CC44" s="27">
        <f t="shared" si="87"/>
        <v>0.36742145663984449</v>
      </c>
      <c r="CD44" s="27">
        <f t="shared" si="87"/>
        <v>0.36319922654393011</v>
      </c>
      <c r="CE44" s="27">
        <f t="shared" si="87"/>
        <v>0.3590255162790254</v>
      </c>
      <c r="CF44" s="27">
        <f t="shared" si="87"/>
        <v>0.35489976827863084</v>
      </c>
      <c r="CG44" s="27">
        <f t="shared" si="87"/>
        <v>0.35082143138355248</v>
      </c>
      <c r="CH44" s="27">
        <f t="shared" si="87"/>
        <v>0.34678996076824603</v>
      </c>
      <c r="CI44" s="27">
        <f t="shared" si="87"/>
        <v>0.34280481786802819</v>
      </c>
      <c r="CJ44" s="27">
        <f t="shared" si="87"/>
        <v>0.33886547030715486</v>
      </c>
      <c r="CK44" s="27">
        <f t="shared" si="87"/>
        <v>0.33497139182768504</v>
      </c>
      <c r="CL44" s="27">
        <f t="shared" si="87"/>
        <v>0.33112206221918139</v>
      </c>
      <c r="CM44" s="27">
        <f t="shared" si="87"/>
        <v>0.32731696724920128</v>
      </c>
      <c r="CN44" s="27">
        <f t="shared" si="87"/>
        <v>0.3235555985946299</v>
      </c>
      <c r="CO44" s="27">
        <f t="shared" si="87"/>
        <v>0.31983745377374584</v>
      </c>
      <c r="CP44" s="27" t="str">
        <f t="shared" si="87"/>
        <v/>
      </c>
      <c r="CQ44" s="27" t="str">
        <f t="shared" si="87"/>
        <v/>
      </c>
      <c r="CR44" s="27" t="str">
        <f t="shared" si="87"/>
        <v/>
      </c>
      <c r="CS44" s="27" t="str">
        <f t="shared" si="87"/>
        <v/>
      </c>
      <c r="CT44" s="27" t="str">
        <f t="shared" si="87"/>
        <v/>
      </c>
      <c r="CU44" s="27" t="str">
        <f t="shared" si="87"/>
        <v/>
      </c>
      <c r="CV44" s="27" t="str">
        <f t="shared" si="87"/>
        <v/>
      </c>
      <c r="CW44" s="27" t="str">
        <f t="shared" si="87"/>
        <v/>
      </c>
      <c r="CX44" s="27" t="str">
        <f t="shared" si="87"/>
        <v/>
      </c>
      <c r="CY44" s="27" t="str">
        <f t="shared" si="87"/>
        <v/>
      </c>
    </row>
    <row r="45" spans="1:103" x14ac:dyDescent="0.35">
      <c r="A45" s="167"/>
      <c r="B45" s="32">
        <f t="shared" si="67"/>
        <v>47483</v>
      </c>
      <c r="C45" s="27">
        <v>1</v>
      </c>
      <c r="D45" s="27">
        <f t="shared" ref="D45:BO45" si="88">IFERROR(C45/(1+D77),"")</f>
        <v>0.98163393253584152</v>
      </c>
      <c r="E45" s="27">
        <f t="shared" si="88"/>
        <v>0.96306870186204718</v>
      </c>
      <c r="F45" s="27">
        <f t="shared" si="88"/>
        <v>0.94484216901424822</v>
      </c>
      <c r="G45" s="27">
        <f t="shared" si="88"/>
        <v>0.92793784653489997</v>
      </c>
      <c r="H45" s="27">
        <f t="shared" si="88"/>
        <v>0.9122945774964647</v>
      </c>
      <c r="I45" s="27">
        <f t="shared" si="88"/>
        <v>0.89744887089979364</v>
      </c>
      <c r="J45" s="27">
        <f t="shared" si="88"/>
        <v>0.88247960100815448</v>
      </c>
      <c r="K45" s="27">
        <f t="shared" si="88"/>
        <v>0.86661326851219678</v>
      </c>
      <c r="L45" s="27">
        <f t="shared" si="88"/>
        <v>0.84930436033547574</v>
      </c>
      <c r="M45" s="27">
        <f t="shared" si="88"/>
        <v>0.83686657229433503</v>
      </c>
      <c r="N45" s="27">
        <f t="shared" si="88"/>
        <v>0.82461093164178856</v>
      </c>
      <c r="O45" s="27">
        <f t="shared" si="88"/>
        <v>0.81253477088816273</v>
      </c>
      <c r="P45" s="27">
        <f t="shared" si="88"/>
        <v>0.8006354616083049</v>
      </c>
      <c r="Q45" s="27">
        <f t="shared" si="88"/>
        <v>0.78891041386950267</v>
      </c>
      <c r="R45" s="27">
        <f t="shared" si="88"/>
        <v>0.77855808434243801</v>
      </c>
      <c r="S45" s="27">
        <f t="shared" si="88"/>
        <v>0.76834160132563845</v>
      </c>
      <c r="T45" s="27">
        <f t="shared" si="88"/>
        <v>0.75825918219865451</v>
      </c>
      <c r="U45" s="27">
        <f t="shared" si="88"/>
        <v>0.74830906773313399</v>
      </c>
      <c r="V45" s="27">
        <f t="shared" si="88"/>
        <v>0.73848952178587302</v>
      </c>
      <c r="W45" s="27">
        <f t="shared" si="88"/>
        <v>0.72927224412488856</v>
      </c>
      <c r="X45" s="27">
        <f t="shared" si="88"/>
        <v>0.72017000967707745</v>
      </c>
      <c r="Y45" s="27">
        <f t="shared" si="88"/>
        <v>0.71118138255850405</v>
      </c>
      <c r="Z45" s="27">
        <f t="shared" si="88"/>
        <v>0.70230494480687444</v>
      </c>
      <c r="AA45" s="27">
        <f t="shared" si="88"/>
        <v>0.69353929615783882</v>
      </c>
      <c r="AB45" s="27">
        <f t="shared" si="88"/>
        <v>0.68488305382411729</v>
      </c>
      <c r="AC45" s="27">
        <f t="shared" si="88"/>
        <v>0.67633485227735146</v>
      </c>
      <c r="AD45" s="27">
        <f t="shared" si="88"/>
        <v>0.66789334303269221</v>
      </c>
      <c r="AE45" s="27">
        <f t="shared" si="88"/>
        <v>0.65955719443607164</v>
      </c>
      <c r="AF45" s="27">
        <f t="shared" si="88"/>
        <v>0.65132509145414552</v>
      </c>
      <c r="AG45" s="27">
        <f t="shared" si="88"/>
        <v>0.64384037777272607</v>
      </c>
      <c r="AH45" s="27">
        <f t="shared" si="88"/>
        <v>0.63644167480949787</v>
      </c>
      <c r="AI45" s="27">
        <f t="shared" si="88"/>
        <v>0.62912799417079124</v>
      </c>
      <c r="AJ45" s="27">
        <f t="shared" si="88"/>
        <v>0.62189835882107314</v>
      </c>
      <c r="AK45" s="27">
        <f t="shared" si="88"/>
        <v>0.61475180295244081</v>
      </c>
      <c r="AL45" s="27">
        <f t="shared" si="88"/>
        <v>0.6076873718555782</v>
      </c>
      <c r="AM45" s="27">
        <f t="shared" si="88"/>
        <v>0.60070412179223975</v>
      </c>
      <c r="AN45" s="27">
        <f t="shared" si="88"/>
        <v>0.59380111986915285</v>
      </c>
      <c r="AO45" s="27">
        <f t="shared" si="88"/>
        <v>0.58697744391340856</v>
      </c>
      <c r="AP45" s="27">
        <f t="shared" si="88"/>
        <v>0.5802321823492711</v>
      </c>
      <c r="AQ45" s="27">
        <f t="shared" si="88"/>
        <v>0.57356443407638436</v>
      </c>
      <c r="AR45" s="27">
        <f t="shared" si="88"/>
        <v>0.56697330834940873</v>
      </c>
      <c r="AS45" s="27">
        <f t="shared" si="88"/>
        <v>0.56045792465901745</v>
      </c>
      <c r="AT45" s="27">
        <f t="shared" si="88"/>
        <v>0.5540174126142704</v>
      </c>
      <c r="AU45" s="27">
        <f t="shared" si="88"/>
        <v>0.54765091182634718</v>
      </c>
      <c r="AV45" s="27">
        <f t="shared" si="88"/>
        <v>0.54135757179358546</v>
      </c>
      <c r="AW45" s="27">
        <f t="shared" si="88"/>
        <v>0.53513655178789477</v>
      </c>
      <c r="AX45" s="27">
        <f t="shared" si="88"/>
        <v>0.52898702074241877</v>
      </c>
      <c r="AY45" s="27">
        <f t="shared" si="88"/>
        <v>0.52290815714051597</v>
      </c>
      <c r="AZ45" s="27">
        <f t="shared" si="88"/>
        <v>0.51689914890602906</v>
      </c>
      <c r="BA45" s="27">
        <f t="shared" si="88"/>
        <v>0.51095919329478101</v>
      </c>
      <c r="BB45" s="27">
        <f t="shared" si="88"/>
        <v>0.50508749678733922</v>
      </c>
      <c r="BC45" s="27">
        <f t="shared" si="88"/>
        <v>0.49928327498301928</v>
      </c>
      <c r="BD45" s="27">
        <f t="shared" si="88"/>
        <v>0.4935457524950923</v>
      </c>
      <c r="BE45" s="27">
        <f t="shared" si="88"/>
        <v>0.48787416284719848</v>
      </c>
      <c r="BF45" s="27">
        <f t="shared" si="88"/>
        <v>0.48226774837094755</v>
      </c>
      <c r="BG45" s="27">
        <f t="shared" si="88"/>
        <v>0.47672576010471623</v>
      </c>
      <c r="BH45" s="27">
        <f t="shared" si="88"/>
        <v>0.47124745769358833</v>
      </c>
      <c r="BI45" s="27">
        <f t="shared" si="88"/>
        <v>0.46583210929044555</v>
      </c>
      <c r="BJ45" s="27">
        <f t="shared" si="88"/>
        <v>0.46047899145820032</v>
      </c>
      <c r="BK45" s="27">
        <f t="shared" si="88"/>
        <v>0.45518738907316086</v>
      </c>
      <c r="BL45" s="27">
        <f t="shared" si="88"/>
        <v>0.44995659522949077</v>
      </c>
      <c r="BM45" s="27">
        <f t="shared" si="88"/>
        <v>0.44478591114476884</v>
      </c>
      <c r="BN45" s="27">
        <f t="shared" si="88"/>
        <v>0.43967464606665529</v>
      </c>
      <c r="BO45" s="27">
        <f t="shared" si="88"/>
        <v>0.43462211718059091</v>
      </c>
      <c r="BP45" s="27">
        <f t="shared" ref="BP45:CY45" si="89">IFERROR(BO45/(1+BP77),"")</f>
        <v>0.4296276495186041</v>
      </c>
      <c r="BQ45" s="27">
        <f t="shared" si="89"/>
        <v>0.4246905758691128</v>
      </c>
      <c r="BR45" s="27">
        <f t="shared" si="89"/>
        <v>0.41981023668782458</v>
      </c>
      <c r="BS45" s="27">
        <f t="shared" si="89"/>
        <v>0.41498598000960341</v>
      </c>
      <c r="BT45" s="27">
        <f t="shared" si="89"/>
        <v>0.41021716136138664</v>
      </c>
      <c r="BU45" s="27">
        <f t="shared" si="89"/>
        <v>0.40550314367608581</v>
      </c>
      <c r="BV45" s="27">
        <f t="shared" si="89"/>
        <v>0.40084329720747597</v>
      </c>
      <c r="BW45" s="27">
        <f t="shared" si="89"/>
        <v>0.39623699944606988</v>
      </c>
      <c r="BX45" s="27">
        <f t="shared" si="89"/>
        <v>0.39168363503596376</v>
      </c>
      <c r="BY45" s="27">
        <f t="shared" si="89"/>
        <v>0.38718259569262203</v>
      </c>
      <c r="BZ45" s="27">
        <f t="shared" si="89"/>
        <v>0.38273328012162605</v>
      </c>
      <c r="CA45" s="27">
        <f t="shared" si="89"/>
        <v>0.37833509393833947</v>
      </c>
      <c r="CB45" s="27">
        <f t="shared" si="89"/>
        <v>0.37398744958851088</v>
      </c>
      <c r="CC45" s="27">
        <f t="shared" si="89"/>
        <v>0.36968976626977457</v>
      </c>
      <c r="CD45" s="27">
        <f t="shared" si="89"/>
        <v>0.36544146985407788</v>
      </c>
      <c r="CE45" s="27">
        <f t="shared" si="89"/>
        <v>0.36124199281094777</v>
      </c>
      <c r="CF45" s="27">
        <f t="shared" si="89"/>
        <v>0.35709077413171814</v>
      </c>
      <c r="CG45" s="27">
        <f t="shared" si="89"/>
        <v>0.35298725925455793</v>
      </c>
      <c r="CH45" s="27">
        <f t="shared" si="89"/>
        <v>0.34893089999038146</v>
      </c>
      <c r="CI45" s="27">
        <f t="shared" si="89"/>
        <v>0.34492115444964166</v>
      </c>
      <c r="CJ45" s="27">
        <f t="shared" si="89"/>
        <v>0.34095748696992245</v>
      </c>
      <c r="CK45" s="27">
        <f t="shared" si="89"/>
        <v>0.33703936804438306</v>
      </c>
      <c r="CL45" s="27">
        <f t="shared" si="89"/>
        <v>0.33316627425100714</v>
      </c>
      <c r="CM45" s="27">
        <f t="shared" si="89"/>
        <v>0.32933768818270842</v>
      </c>
      <c r="CN45" s="27">
        <f t="shared" si="89"/>
        <v>0.32555309837818269</v>
      </c>
      <c r="CO45" s="27" t="str">
        <f t="shared" si="89"/>
        <v/>
      </c>
      <c r="CP45" s="27" t="str">
        <f t="shared" si="89"/>
        <v/>
      </c>
      <c r="CQ45" s="27" t="str">
        <f t="shared" si="89"/>
        <v/>
      </c>
      <c r="CR45" s="27" t="str">
        <f t="shared" si="89"/>
        <v/>
      </c>
      <c r="CS45" s="27" t="str">
        <f t="shared" si="89"/>
        <v/>
      </c>
      <c r="CT45" s="27" t="str">
        <f t="shared" si="89"/>
        <v/>
      </c>
      <c r="CU45" s="27" t="str">
        <f t="shared" si="89"/>
        <v/>
      </c>
      <c r="CV45" s="27" t="str">
        <f t="shared" si="89"/>
        <v/>
      </c>
      <c r="CW45" s="27" t="str">
        <f t="shared" si="89"/>
        <v/>
      </c>
      <c r="CX45" s="27" t="str">
        <f t="shared" si="89"/>
        <v/>
      </c>
      <c r="CY45" s="27" t="str">
        <f t="shared" si="89"/>
        <v/>
      </c>
    </row>
    <row r="46" spans="1:103" x14ac:dyDescent="0.35">
      <c r="A46" s="167"/>
      <c r="B46" s="32">
        <f t="shared" si="67"/>
        <v>47848</v>
      </c>
      <c r="C46" s="27">
        <v>1</v>
      </c>
      <c r="D46" s="27">
        <f t="shared" ref="D46:BO46" si="90">IFERROR(C46/(1+D78),"")</f>
        <v>0.98108741959863277</v>
      </c>
      <c r="E46" s="27">
        <f t="shared" si="90"/>
        <v>0.96251987395489713</v>
      </c>
      <c r="F46" s="27">
        <f t="shared" si="90"/>
        <v>0.9452992768269235</v>
      </c>
      <c r="G46" s="27">
        <f t="shared" si="90"/>
        <v>0.92936332705996283</v>
      </c>
      <c r="H46" s="27">
        <f t="shared" si="90"/>
        <v>0.91423986188153283</v>
      </c>
      <c r="I46" s="27">
        <f t="shared" si="90"/>
        <v>0.89899052157707815</v>
      </c>
      <c r="J46" s="27">
        <f t="shared" si="90"/>
        <v>0.88282733490425147</v>
      </c>
      <c r="K46" s="27">
        <f t="shared" si="90"/>
        <v>0.86519458240556069</v>
      </c>
      <c r="L46" s="27">
        <f t="shared" si="90"/>
        <v>0.85252408719457062</v>
      </c>
      <c r="M46" s="27">
        <f t="shared" si="90"/>
        <v>0.84003914729351548</v>
      </c>
      <c r="N46" s="27">
        <f t="shared" si="90"/>
        <v>0.82773704530481418</v>
      </c>
      <c r="O46" s="27">
        <f t="shared" si="90"/>
        <v>0.81561510362629208</v>
      </c>
      <c r="P46" s="27">
        <f t="shared" si="90"/>
        <v>0.80367068386839602</v>
      </c>
      <c r="Q46" s="27">
        <f t="shared" si="90"/>
        <v>0.79312466545568516</v>
      </c>
      <c r="R46" s="27">
        <f t="shared" si="90"/>
        <v>0.78271703519945768</v>
      </c>
      <c r="S46" s="27">
        <f t="shared" si="90"/>
        <v>0.77244597712698648</v>
      </c>
      <c r="T46" s="27">
        <f t="shared" si="90"/>
        <v>0.76230969909530055</v>
      </c>
      <c r="U46" s="27">
        <f t="shared" si="90"/>
        <v>0.75230643247849338</v>
      </c>
      <c r="V46" s="27">
        <f t="shared" si="90"/>
        <v>0.74291670240144358</v>
      </c>
      <c r="W46" s="27">
        <f t="shared" si="90"/>
        <v>0.73364416796052689</v>
      </c>
      <c r="X46" s="27">
        <f t="shared" si="90"/>
        <v>0.72448736640686306</v>
      </c>
      <c r="Y46" s="27">
        <f t="shared" si="90"/>
        <v>0.71544485324852181</v>
      </c>
      <c r="Z46" s="27">
        <f t="shared" si="90"/>
        <v>0.70651520202264018</v>
      </c>
      <c r="AA46" s="27">
        <f t="shared" si="90"/>
        <v>0.69769700407041579</v>
      </c>
      <c r="AB46" s="27">
        <f t="shared" si="90"/>
        <v>0.6889888683148766</v>
      </c>
      <c r="AC46" s="27">
        <f t="shared" si="90"/>
        <v>0.68038942104143896</v>
      </c>
      <c r="AD46" s="27">
        <f t="shared" si="90"/>
        <v>0.67189730568119888</v>
      </c>
      <c r="AE46" s="27">
        <f t="shared" si="90"/>
        <v>0.66351118259694464</v>
      </c>
      <c r="AF46" s="27">
        <f t="shared" si="90"/>
        <v>0.65588643223599863</v>
      </c>
      <c r="AG46" s="27">
        <f t="shared" si="90"/>
        <v>0.6483493018271963</v>
      </c>
      <c r="AH46" s="27">
        <f t="shared" si="90"/>
        <v>0.64089878448432769</v>
      </c>
      <c r="AI46" s="27">
        <f t="shared" si="90"/>
        <v>0.63353388489182694</v>
      </c>
      <c r="AJ46" s="27">
        <f t="shared" si="90"/>
        <v>0.62625361917182409</v>
      </c>
      <c r="AK46" s="27">
        <f t="shared" si="90"/>
        <v>0.61905701475268682</v>
      </c>
      <c r="AL46" s="27">
        <f t="shared" si="90"/>
        <v>0.61194311023911863</v>
      </c>
      <c r="AM46" s="27">
        <f t="shared" si="90"/>
        <v>0.6049109552837022</v>
      </c>
      <c r="AN46" s="27">
        <f t="shared" si="90"/>
        <v>0.59795961045995838</v>
      </c>
      <c r="AO46" s="27">
        <f t="shared" si="90"/>
        <v>0.59108814713685121</v>
      </c>
      <c r="AP46" s="27">
        <f t="shared" si="90"/>
        <v>0.5842956473547154</v>
      </c>
      <c r="AQ46" s="27">
        <f t="shared" si="90"/>
        <v>0.57758120370264143</v>
      </c>
      <c r="AR46" s="27">
        <f t="shared" si="90"/>
        <v>0.57094391919724519</v>
      </c>
      <c r="AS46" s="27">
        <f t="shared" si="90"/>
        <v>0.56438290716284112</v>
      </c>
      <c r="AT46" s="27">
        <f t="shared" si="90"/>
        <v>0.55789729111299979</v>
      </c>
      <c r="AU46" s="27">
        <f t="shared" si="90"/>
        <v>0.55148620463343589</v>
      </c>
      <c r="AV46" s="27">
        <f t="shared" si="90"/>
        <v>0.54514879126629612</v>
      </c>
      <c r="AW46" s="27">
        <f t="shared" si="90"/>
        <v>0.53888420439572005</v>
      </c>
      <c r="AX46" s="27">
        <f t="shared" si="90"/>
        <v>0.53269160713474384</v>
      </c>
      <c r="AY46" s="27">
        <f t="shared" si="90"/>
        <v>0.52657017221351621</v>
      </c>
      <c r="AZ46" s="27">
        <f t="shared" si="90"/>
        <v>0.52051908186876472</v>
      </c>
      <c r="BA46" s="27">
        <f t="shared" si="90"/>
        <v>0.51453752773455352</v>
      </c>
      <c r="BB46" s="27">
        <f t="shared" si="90"/>
        <v>0.50862471073430382</v>
      </c>
      <c r="BC46" s="27">
        <f t="shared" si="90"/>
        <v>0.5027798409740406</v>
      </c>
      <c r="BD46" s="27">
        <f t="shared" si="90"/>
        <v>0.4970021376368684</v>
      </c>
      <c r="BE46" s="27">
        <f t="shared" si="90"/>
        <v>0.49129082887865549</v>
      </c>
      <c r="BF46" s="27">
        <f t="shared" si="90"/>
        <v>0.48564515172493816</v>
      </c>
      <c r="BG46" s="27">
        <f t="shared" si="90"/>
        <v>0.48006435196898856</v>
      </c>
      <c r="BH46" s="27">
        <f t="shared" si="90"/>
        <v>0.47454768407105496</v>
      </c>
      <c r="BI46" s="27">
        <f t="shared" si="90"/>
        <v>0.46909441105876554</v>
      </c>
      <c r="BJ46" s="27">
        <f t="shared" si="90"/>
        <v>0.46370380442868525</v>
      </c>
      <c r="BK46" s="27">
        <f t="shared" si="90"/>
        <v>0.45837514404898805</v>
      </c>
      <c r="BL46" s="27">
        <f t="shared" si="90"/>
        <v>0.45310771806324956</v>
      </c>
      <c r="BM46" s="27">
        <f t="shared" si="90"/>
        <v>0.44790082279536725</v>
      </c>
      <c r="BN46" s="27">
        <f t="shared" si="90"/>
        <v>0.44275376265553257</v>
      </c>
      <c r="BO46" s="27">
        <f t="shared" si="90"/>
        <v>0.43766585004733177</v>
      </c>
      <c r="BP46" s="27">
        <f t="shared" ref="BP46:CY46" si="91">IFERROR(BO46/(1+BP78),"")</f>
        <v>0.43263640527586034</v>
      </c>
      <c r="BQ46" s="27">
        <f t="shared" si="91"/>
        <v>0.42766475645695601</v>
      </c>
      <c r="BR46" s="27">
        <f t="shared" si="91"/>
        <v>0.42275023942741652</v>
      </c>
      <c r="BS46" s="27">
        <f t="shared" si="91"/>
        <v>0.41789219765628749</v>
      </c>
      <c r="BT46" s="27">
        <f t="shared" si="91"/>
        <v>0.41308998215715209</v>
      </c>
      <c r="BU46" s="27">
        <f t="shared" si="91"/>
        <v>0.40834295140142818</v>
      </c>
      <c r="BV46" s="27">
        <f t="shared" si="91"/>
        <v>0.40365047123266845</v>
      </c>
      <c r="BW46" s="27">
        <f t="shared" si="91"/>
        <v>0.39901191478185027</v>
      </c>
      <c r="BX46" s="27">
        <f t="shared" si="91"/>
        <v>0.39442666238362251</v>
      </c>
      <c r="BY46" s="27">
        <f t="shared" si="91"/>
        <v>0.38989410149353376</v>
      </c>
      <c r="BZ46" s="27">
        <f t="shared" si="91"/>
        <v>0.38541362660619488</v>
      </c>
      <c r="CA46" s="27">
        <f t="shared" si="91"/>
        <v>0.38098463917439596</v>
      </c>
      <c r="CB46" s="27">
        <f t="shared" si="91"/>
        <v>0.37660654752913858</v>
      </c>
      <c r="CC46" s="27">
        <f t="shared" si="91"/>
        <v>0.37227876680061167</v>
      </c>
      <c r="CD46" s="27">
        <f t="shared" si="91"/>
        <v>0.36800071884002244</v>
      </c>
      <c r="CE46" s="27">
        <f t="shared" si="91"/>
        <v>0.3637718321424061</v>
      </c>
      <c r="CF46" s="27">
        <f t="shared" si="91"/>
        <v>0.3595915417702511</v>
      </c>
      <c r="CG46" s="27">
        <f t="shared" si="91"/>
        <v>0.35545928927802345</v>
      </c>
      <c r="CH46" s="27">
        <f t="shared" si="91"/>
        <v>0.35137452263759011</v>
      </c>
      <c r="CI46" s="27">
        <f t="shared" si="91"/>
        <v>0.34733669616445678</v>
      </c>
      <c r="CJ46" s="27">
        <f t="shared" si="91"/>
        <v>0.34334527044487334</v>
      </c>
      <c r="CK46" s="27">
        <f t="shared" si="91"/>
        <v>0.33939971226375931</v>
      </c>
      <c r="CL46" s="27">
        <f t="shared" si="91"/>
        <v>0.33549949453350181</v>
      </c>
      <c r="CM46" s="27">
        <f t="shared" si="91"/>
        <v>0.3316440962235136</v>
      </c>
      <c r="CN46" s="27" t="str">
        <f t="shared" si="91"/>
        <v/>
      </c>
      <c r="CO46" s="27" t="str">
        <f t="shared" si="91"/>
        <v/>
      </c>
      <c r="CP46" s="27" t="str">
        <f t="shared" si="91"/>
        <v/>
      </c>
      <c r="CQ46" s="27" t="str">
        <f t="shared" si="91"/>
        <v/>
      </c>
      <c r="CR46" s="27" t="str">
        <f t="shared" si="91"/>
        <v/>
      </c>
      <c r="CS46" s="27" t="str">
        <f t="shared" si="91"/>
        <v/>
      </c>
      <c r="CT46" s="27" t="str">
        <f t="shared" si="91"/>
        <v/>
      </c>
      <c r="CU46" s="27" t="str">
        <f t="shared" si="91"/>
        <v/>
      </c>
      <c r="CV46" s="27" t="str">
        <f t="shared" si="91"/>
        <v/>
      </c>
      <c r="CW46" s="27" t="str">
        <f t="shared" si="91"/>
        <v/>
      </c>
      <c r="CX46" s="27" t="str">
        <f t="shared" si="91"/>
        <v/>
      </c>
      <c r="CY46" s="27" t="str">
        <f t="shared" si="91"/>
        <v/>
      </c>
    </row>
    <row r="47" spans="1:103" x14ac:dyDescent="0.35">
      <c r="A47" s="167"/>
      <c r="B47" s="32">
        <f t="shared" si="67"/>
        <v>48213</v>
      </c>
      <c r="C47" s="27">
        <v>1</v>
      </c>
      <c r="D47" s="27">
        <f t="shared" ref="D47:BO47" si="92">IFERROR(C47/(1+D79),"")</f>
        <v>0.98107452478461943</v>
      </c>
      <c r="E47" s="27">
        <f t="shared" si="92"/>
        <v>0.96352196342875296</v>
      </c>
      <c r="F47" s="27">
        <f t="shared" si="92"/>
        <v>0.94727881378824474</v>
      </c>
      <c r="G47" s="27">
        <f t="shared" si="92"/>
        <v>0.93186381113270467</v>
      </c>
      <c r="H47" s="27">
        <f t="shared" si="92"/>
        <v>0.91632050683603627</v>
      </c>
      <c r="I47" s="27">
        <f t="shared" si="92"/>
        <v>0.89984573980718263</v>
      </c>
      <c r="J47" s="27">
        <f t="shared" si="92"/>
        <v>0.88187307789505209</v>
      </c>
      <c r="K47" s="27">
        <f t="shared" si="92"/>
        <v>0.86895833150458912</v>
      </c>
      <c r="L47" s="27">
        <f t="shared" si="92"/>
        <v>0.856232717403694</v>
      </c>
      <c r="M47" s="27">
        <f t="shared" si="92"/>
        <v>0.84369346581107429</v>
      </c>
      <c r="N47" s="27">
        <f t="shared" si="92"/>
        <v>0.83133784750798645</v>
      </c>
      <c r="O47" s="27">
        <f t="shared" si="92"/>
        <v>0.81916317324421639</v>
      </c>
      <c r="P47" s="27">
        <f t="shared" si="92"/>
        <v>0.80841385753387407</v>
      </c>
      <c r="Q47" s="27">
        <f t="shared" si="92"/>
        <v>0.7978055977108246</v>
      </c>
      <c r="R47" s="27">
        <f t="shared" si="92"/>
        <v>0.78733654279554177</v>
      </c>
      <c r="S47" s="27">
        <f t="shared" si="92"/>
        <v>0.77700486609762565</v>
      </c>
      <c r="T47" s="27">
        <f t="shared" si="92"/>
        <v>0.76680876489708272</v>
      </c>
      <c r="U47" s="27">
        <f t="shared" si="92"/>
        <v>0.75723802747911528</v>
      </c>
      <c r="V47" s="27">
        <f t="shared" si="92"/>
        <v>0.74778674489645802</v>
      </c>
      <c r="W47" s="27">
        <f t="shared" si="92"/>
        <v>0.7384534262025847</v>
      </c>
      <c r="X47" s="27">
        <f t="shared" si="92"/>
        <v>0.72923659905986116</v>
      </c>
      <c r="Y47" s="27">
        <f t="shared" si="92"/>
        <v>0.72013480950726982</v>
      </c>
      <c r="Z47" s="27">
        <f t="shared" si="92"/>
        <v>0.71114662173106535</v>
      </c>
      <c r="AA47" s="27">
        <f t="shared" si="92"/>
        <v>0.70227061783826072</v>
      </c>
      <c r="AB47" s="27">
        <f t="shared" si="92"/>
        <v>0.6935053976329546</v>
      </c>
      <c r="AC47" s="27">
        <f t="shared" si="92"/>
        <v>0.68484957839544536</v>
      </c>
      <c r="AD47" s="27">
        <f t="shared" si="92"/>
        <v>0.67630179466411888</v>
      </c>
      <c r="AE47" s="27">
        <f t="shared" si="92"/>
        <v>0.66853006076086963</v>
      </c>
      <c r="AF47" s="27">
        <f t="shared" si="92"/>
        <v>0.66084763587371143</v>
      </c>
      <c r="AG47" s="27">
        <f t="shared" si="92"/>
        <v>0.65325349370652652</v>
      </c>
      <c r="AH47" s="27">
        <f t="shared" si="92"/>
        <v>0.64574661975689041</v>
      </c>
      <c r="AI47" s="27">
        <f t="shared" si="92"/>
        <v>0.63832601118056065</v>
      </c>
      <c r="AJ47" s="27">
        <f t="shared" si="92"/>
        <v>0.63099067665748476</v>
      </c>
      <c r="AK47" s="27">
        <f t="shared" si="92"/>
        <v>0.6237396362593941</v>
      </c>
      <c r="AL47" s="27">
        <f t="shared" si="92"/>
        <v>0.61657192131887095</v>
      </c>
      <c r="AM47" s="27">
        <f t="shared" si="92"/>
        <v>0.60948657429996034</v>
      </c>
      <c r="AN47" s="27">
        <f t="shared" si="92"/>
        <v>0.60248264867025614</v>
      </c>
      <c r="AO47" s="27">
        <f t="shared" si="92"/>
        <v>0.59555920877443669</v>
      </c>
      <c r="AP47" s="27">
        <f t="shared" si="92"/>
        <v>0.58871532970928586</v>
      </c>
      <c r="AQ47" s="27">
        <f t="shared" si="92"/>
        <v>0.58195009720012625</v>
      </c>
      <c r="AR47" s="27">
        <f t="shared" si="92"/>
        <v>0.57526260747868196</v>
      </c>
      <c r="AS47" s="27">
        <f t="shared" si="92"/>
        <v>0.56865196716235356</v>
      </c>
      <c r="AT47" s="27">
        <f t="shared" si="92"/>
        <v>0.56211729313484771</v>
      </c>
      <c r="AU47" s="27">
        <f t="shared" si="92"/>
        <v>0.55565771242823492</v>
      </c>
      <c r="AV47" s="27">
        <f t="shared" si="92"/>
        <v>0.54927236210630448</v>
      </c>
      <c r="AW47" s="27">
        <f t="shared" si="92"/>
        <v>0.54296038914928746</v>
      </c>
      <c r="AX47" s="27">
        <f t="shared" si="92"/>
        <v>0.53672095033991818</v>
      </c>
      <c r="AY47" s="27">
        <f t="shared" si="92"/>
        <v>0.53055321215076978</v>
      </c>
      <c r="AZ47" s="27">
        <f t="shared" si="92"/>
        <v>0.52445635063290597</v>
      </c>
      <c r="BA47" s="27">
        <f t="shared" si="92"/>
        <v>0.5184295513058198</v>
      </c>
      <c r="BB47" s="27">
        <f t="shared" si="92"/>
        <v>0.51247200904862278</v>
      </c>
      <c r="BC47" s="27">
        <f t="shared" si="92"/>
        <v>0.50658292799248628</v>
      </c>
      <c r="BD47" s="27">
        <f t="shared" si="92"/>
        <v>0.50076152141431463</v>
      </c>
      <c r="BE47" s="27">
        <f t="shared" si="92"/>
        <v>0.49500701163166244</v>
      </c>
      <c r="BF47" s="27">
        <f t="shared" si="92"/>
        <v>0.48931862989883707</v>
      </c>
      <c r="BG47" s="27">
        <f t="shared" si="92"/>
        <v>0.48369561630419688</v>
      </c>
      <c r="BH47" s="27">
        <f t="shared" si="92"/>
        <v>0.47813721966863471</v>
      </c>
      <c r="BI47" s="27">
        <f t="shared" si="92"/>
        <v>0.47264269744523735</v>
      </c>
      <c r="BJ47" s="27">
        <f t="shared" si="92"/>
        <v>0.46721131562008134</v>
      </c>
      <c r="BK47" s="27">
        <f t="shared" si="92"/>
        <v>0.46184234861417128</v>
      </c>
      <c r="BL47" s="27">
        <f t="shared" si="92"/>
        <v>0.45653507918652692</v>
      </c>
      <c r="BM47" s="27">
        <f t="shared" si="92"/>
        <v>0.45128879833834279</v>
      </c>
      <c r="BN47" s="27">
        <f t="shared" si="92"/>
        <v>0.44610280521829826</v>
      </c>
      <c r="BO47" s="27">
        <f t="shared" si="92"/>
        <v>0.44097640702890045</v>
      </c>
      <c r="BP47" s="27">
        <f t="shared" ref="BP47:CY47" si="93">IFERROR(BO47/(1+BP79),"")</f>
        <v>0.43590891893396772</v>
      </c>
      <c r="BQ47" s="27">
        <f t="shared" si="93"/>
        <v>0.43089966396711671</v>
      </c>
      <c r="BR47" s="27">
        <f t="shared" si="93"/>
        <v>0.42594797294133996</v>
      </c>
      <c r="BS47" s="27">
        <f t="shared" si="93"/>
        <v>0.42105318435960482</v>
      </c>
      <c r="BT47" s="27">
        <f t="shared" si="93"/>
        <v>0.4162146443264792</v>
      </c>
      <c r="BU47" s="27">
        <f t="shared" si="93"/>
        <v>0.41143170646077964</v>
      </c>
      <c r="BV47" s="27">
        <f t="shared" si="93"/>
        <v>0.40670373180922842</v>
      </c>
      <c r="BW47" s="27">
        <f t="shared" si="93"/>
        <v>0.40203008876108537</v>
      </c>
      <c r="BX47" s="27">
        <f t="shared" si="93"/>
        <v>0.39741015296378096</v>
      </c>
      <c r="BY47" s="27">
        <f t="shared" si="93"/>
        <v>0.39284330723950095</v>
      </c>
      <c r="BZ47" s="27">
        <f t="shared" si="93"/>
        <v>0.38832894150274444</v>
      </c>
      <c r="CA47" s="27">
        <f t="shared" si="93"/>
        <v>0.38386645267881425</v>
      </c>
      <c r="CB47" s="27">
        <f t="shared" si="93"/>
        <v>0.37945524462326974</v>
      </c>
      <c r="CC47" s="27">
        <f t="shared" si="93"/>
        <v>0.37509472804225052</v>
      </c>
      <c r="CD47" s="27">
        <f t="shared" si="93"/>
        <v>0.37078432041379844</v>
      </c>
      <c r="CE47" s="27">
        <f t="shared" si="93"/>
        <v>0.3665234459100104</v>
      </c>
      <c r="CF47" s="27">
        <f t="shared" si="93"/>
        <v>0.36231153532010785</v>
      </c>
      <c r="CG47" s="27">
        <f t="shared" si="93"/>
        <v>0.35814802597442241</v>
      </c>
      <c r="CH47" s="27">
        <f t="shared" si="93"/>
        <v>0.3540323616692117</v>
      </c>
      <c r="CI47" s="27">
        <f t="shared" si="93"/>
        <v>0.34996399259235983</v>
      </c>
      <c r="CJ47" s="27">
        <f t="shared" si="93"/>
        <v>0.34594237524991323</v>
      </c>
      <c r="CK47" s="27">
        <f t="shared" si="93"/>
        <v>0.34196697239350604</v>
      </c>
      <c r="CL47" s="27">
        <f t="shared" si="93"/>
        <v>0.33803725294856052</v>
      </c>
      <c r="CM47" s="27" t="str">
        <f t="shared" si="93"/>
        <v/>
      </c>
      <c r="CN47" s="27" t="str">
        <f t="shared" si="93"/>
        <v/>
      </c>
      <c r="CO47" s="27" t="str">
        <f t="shared" si="93"/>
        <v/>
      </c>
      <c r="CP47" s="27" t="str">
        <f t="shared" si="93"/>
        <v/>
      </c>
      <c r="CQ47" s="27" t="str">
        <f t="shared" si="93"/>
        <v/>
      </c>
      <c r="CR47" s="27" t="str">
        <f t="shared" si="93"/>
        <v/>
      </c>
      <c r="CS47" s="27" t="str">
        <f t="shared" si="93"/>
        <v/>
      </c>
      <c r="CT47" s="27" t="str">
        <f t="shared" si="93"/>
        <v/>
      </c>
      <c r="CU47" s="27" t="str">
        <f t="shared" si="93"/>
        <v/>
      </c>
      <c r="CV47" s="27" t="str">
        <f t="shared" si="93"/>
        <v/>
      </c>
      <c r="CW47" s="27" t="str">
        <f t="shared" si="93"/>
        <v/>
      </c>
      <c r="CX47" s="27" t="str">
        <f t="shared" si="93"/>
        <v/>
      </c>
      <c r="CY47" s="27" t="str">
        <f t="shared" si="93"/>
        <v/>
      </c>
    </row>
    <row r="48" spans="1:103" x14ac:dyDescent="0.35">
      <c r="A48" s="167"/>
      <c r="B48" s="32">
        <f t="shared" si="67"/>
        <v>48579</v>
      </c>
      <c r="C48" s="27">
        <v>1</v>
      </c>
      <c r="D48" s="27">
        <f t="shared" ref="D48:BO48" si="94">IFERROR(C48/(1+D80),"")</f>
        <v>0.98210883993780207</v>
      </c>
      <c r="E48" s="27">
        <f t="shared" si="94"/>
        <v>0.96555235087386049</v>
      </c>
      <c r="F48" s="27">
        <f t="shared" si="94"/>
        <v>0.94983998421249571</v>
      </c>
      <c r="G48" s="27">
        <f t="shared" si="94"/>
        <v>0.93399684089972779</v>
      </c>
      <c r="H48" s="27">
        <f t="shared" si="94"/>
        <v>0.91720426641873165</v>
      </c>
      <c r="I48" s="27">
        <f t="shared" si="94"/>
        <v>0.89888490182604064</v>
      </c>
      <c r="J48" s="27">
        <f t="shared" si="94"/>
        <v>0.88572102276874054</v>
      </c>
      <c r="K48" s="27">
        <f t="shared" si="94"/>
        <v>0.8727499244684469</v>
      </c>
      <c r="L48" s="27">
        <f t="shared" si="94"/>
        <v>0.85996878371324026</v>
      </c>
      <c r="M48" s="27">
        <f t="shared" si="94"/>
        <v>0.84737481863622388</v>
      </c>
      <c r="N48" s="27">
        <f t="shared" si="94"/>
        <v>0.83496528811004611</v>
      </c>
      <c r="O48" s="27">
        <f t="shared" si="94"/>
        <v>0.82400861209942178</v>
      </c>
      <c r="P48" s="27">
        <f t="shared" si="94"/>
        <v>0.81319571302289306</v>
      </c>
      <c r="Q48" s="27">
        <f t="shared" si="94"/>
        <v>0.8025247041945055</v>
      </c>
      <c r="R48" s="27">
        <f t="shared" si="94"/>
        <v>0.79199372368598164</v>
      </c>
      <c r="S48" s="27">
        <f t="shared" si="94"/>
        <v>0.78160093400185304</v>
      </c>
      <c r="T48" s="27">
        <f t="shared" si="94"/>
        <v>0.77184557171674162</v>
      </c>
      <c r="U48" s="27">
        <f t="shared" si="94"/>
        <v>0.76221196861739282</v>
      </c>
      <c r="V48" s="27">
        <f t="shared" si="94"/>
        <v>0.75269860499608965</v>
      </c>
      <c r="W48" s="27">
        <f t="shared" si="94"/>
        <v>0.74330398011298304</v>
      </c>
      <c r="X48" s="27">
        <f t="shared" si="94"/>
        <v>0.73402661195933594</v>
      </c>
      <c r="Y48" s="27">
        <f t="shared" si="94"/>
        <v>0.72486503702375438</v>
      </c>
      <c r="Z48" s="27">
        <f t="shared" si="94"/>
        <v>0.71581781006130396</v>
      </c>
      <c r="AA48" s="27">
        <f t="shared" si="94"/>
        <v>0.7068835038655229</v>
      </c>
      <c r="AB48" s="27">
        <f t="shared" si="94"/>
        <v>0.69806070904327489</v>
      </c>
      <c r="AC48" s="27">
        <f t="shared" si="94"/>
        <v>0.68934803379242893</v>
      </c>
      <c r="AD48" s="27">
        <f t="shared" si="94"/>
        <v>0.68142637880403201</v>
      </c>
      <c r="AE48" s="27">
        <f t="shared" si="94"/>
        <v>0.67359575565249841</v>
      </c>
      <c r="AF48" s="27">
        <f t="shared" si="94"/>
        <v>0.66585511824388555</v>
      </c>
      <c r="AG48" s="27">
        <f t="shared" si="94"/>
        <v>0.65820343250545077</v>
      </c>
      <c r="AH48" s="27">
        <f t="shared" si="94"/>
        <v>0.6506396762475265</v>
      </c>
      <c r="AI48" s="27">
        <f t="shared" si="94"/>
        <v>0.64316283902694305</v>
      </c>
      <c r="AJ48" s="27">
        <f t="shared" si="94"/>
        <v>0.63577192201206845</v>
      </c>
      <c r="AK48" s="27">
        <f t="shared" si="94"/>
        <v>0.62846593784934979</v>
      </c>
      <c r="AL48" s="27">
        <f t="shared" si="94"/>
        <v>0.62124391053142913</v>
      </c>
      <c r="AM48" s="27">
        <f t="shared" si="94"/>
        <v>0.61410487526676183</v>
      </c>
      <c r="AN48" s="27">
        <f t="shared" si="94"/>
        <v>0.60704787835071261</v>
      </c>
      <c r="AO48" s="27">
        <f t="shared" si="94"/>
        <v>0.60007197703816628</v>
      </c>
      <c r="AP48" s="27">
        <f t="shared" si="94"/>
        <v>0.59317623941757636</v>
      </c>
      <c r="AQ48" s="27">
        <f t="shared" si="94"/>
        <v>0.58635974428647264</v>
      </c>
      <c r="AR48" s="27">
        <f t="shared" si="94"/>
        <v>0.57962158102840655</v>
      </c>
      <c r="AS48" s="27">
        <f t="shared" si="94"/>
        <v>0.57296084949127846</v>
      </c>
      <c r="AT48" s="27">
        <f t="shared" si="94"/>
        <v>0.56637665986712027</v>
      </c>
      <c r="AU48" s="27">
        <f t="shared" si="94"/>
        <v>0.55986813257320012</v>
      </c>
      <c r="AV48" s="27">
        <f t="shared" si="94"/>
        <v>0.55343439813452155</v>
      </c>
      <c r="AW48" s="27">
        <f t="shared" si="94"/>
        <v>0.54707459706768713</v>
      </c>
      <c r="AX48" s="27">
        <f t="shared" si="94"/>
        <v>0.54078787976606069</v>
      </c>
      <c r="AY48" s="27">
        <f t="shared" si="94"/>
        <v>0.53457340638627104</v>
      </c>
      <c r="AZ48" s="27">
        <f t="shared" si="94"/>
        <v>0.52843034673602762</v>
      </c>
      <c r="BA48" s="27">
        <f t="shared" si="94"/>
        <v>0.52235788016321061</v>
      </c>
      <c r="BB48" s="27">
        <f t="shared" si="94"/>
        <v>0.5163551954462372</v>
      </c>
      <c r="BC48" s="27">
        <f t="shared" si="94"/>
        <v>0.51042149068568432</v>
      </c>
      <c r="BD48" s="27">
        <f t="shared" si="94"/>
        <v>0.50455597319717804</v>
      </c>
      <c r="BE48" s="27">
        <f t="shared" si="94"/>
        <v>0.49875785940549217</v>
      </c>
      <c r="BF48" s="27">
        <f t="shared" si="94"/>
        <v>0.49302637473986533</v>
      </c>
      <c r="BG48" s="27">
        <f t="shared" si="94"/>
        <v>0.48736075353052605</v>
      </c>
      <c r="BH48" s="27">
        <f t="shared" si="94"/>
        <v>0.48176023890641673</v>
      </c>
      <c r="BI48" s="27">
        <f t="shared" si="94"/>
        <v>0.47622408269407557</v>
      </c>
      <c r="BJ48" s="27">
        <f t="shared" si="94"/>
        <v>0.47075154531768337</v>
      </c>
      <c r="BK48" s="27">
        <f t="shared" si="94"/>
        <v>0.46534189570028101</v>
      </c>
      <c r="BL48" s="27">
        <f t="shared" si="94"/>
        <v>0.45999441116608025</v>
      </c>
      <c r="BM48" s="27">
        <f t="shared" si="94"/>
        <v>0.45470837734394726</v>
      </c>
      <c r="BN48" s="27">
        <f t="shared" si="94"/>
        <v>0.44948308807193882</v>
      </c>
      <c r="BO48" s="27">
        <f t="shared" si="94"/>
        <v>0.44431784530300117</v>
      </c>
      <c r="BP48" s="27">
        <f t="shared" ref="BP48:CY48" si="95">IFERROR(BO48/(1+BP80),"")</f>
        <v>0.43921195901169147</v>
      </c>
      <c r="BQ48" s="27">
        <f t="shared" si="95"/>
        <v>0.43416474710201125</v>
      </c>
      <c r="BR48" s="27">
        <f t="shared" si="95"/>
        <v>0.42917553531628094</v>
      </c>
      <c r="BS48" s="27">
        <f t="shared" si="95"/>
        <v>0.42424365714506063</v>
      </c>
      <c r="BT48" s="27">
        <f t="shared" si="95"/>
        <v>0.41936845373811293</v>
      </c>
      <c r="BU48" s="27">
        <f t="shared" si="95"/>
        <v>0.41454927381639473</v>
      </c>
      <c r="BV48" s="27">
        <f t="shared" si="95"/>
        <v>0.40978547358504219</v>
      </c>
      <c r="BW48" s="27">
        <f t="shared" si="95"/>
        <v>0.40507641664737615</v>
      </c>
      <c r="BX48" s="27">
        <f t="shared" si="95"/>
        <v>0.40042147391987787</v>
      </c>
      <c r="BY48" s="27">
        <f t="shared" si="95"/>
        <v>0.39582002354815654</v>
      </c>
      <c r="BZ48" s="27">
        <f t="shared" si="95"/>
        <v>0.39127145082386749</v>
      </c>
      <c r="CA48" s="27">
        <f t="shared" si="95"/>
        <v>0.38677514810261099</v>
      </c>
      <c r="CB48" s="27">
        <f t="shared" si="95"/>
        <v>0.38233051472271917</v>
      </c>
      <c r="CC48" s="27">
        <f t="shared" si="95"/>
        <v>0.37793695692506013</v>
      </c>
      <c r="CD48" s="27">
        <f t="shared" si="95"/>
        <v>0.37359388777368918</v>
      </c>
      <c r="CE48" s="27">
        <f t="shared" si="95"/>
        <v>0.369300727077434</v>
      </c>
      <c r="CF48" s="27">
        <f t="shared" si="95"/>
        <v>0.36505690131241425</v>
      </c>
      <c r="CG48" s="27">
        <f t="shared" si="95"/>
        <v>0.36086184354540696</v>
      </c>
      <c r="CH48" s="27">
        <f t="shared" si="95"/>
        <v>0.35671499335811357</v>
      </c>
      <c r="CI48" s="27">
        <f t="shared" si="95"/>
        <v>0.35261579677227878</v>
      </c>
      <c r="CJ48" s="27">
        <f t="shared" si="95"/>
        <v>0.34856370617571591</v>
      </c>
      <c r="CK48" s="27">
        <f t="shared" si="95"/>
        <v>0.34455818024912205</v>
      </c>
      <c r="CL48" s="27" t="str">
        <f t="shared" si="95"/>
        <v/>
      </c>
      <c r="CM48" s="27" t="str">
        <f t="shared" si="95"/>
        <v/>
      </c>
      <c r="CN48" s="27" t="str">
        <f t="shared" si="95"/>
        <v/>
      </c>
      <c r="CO48" s="27" t="str">
        <f t="shared" si="95"/>
        <v/>
      </c>
      <c r="CP48" s="27" t="str">
        <f t="shared" si="95"/>
        <v/>
      </c>
      <c r="CQ48" s="27" t="str">
        <f t="shared" si="95"/>
        <v/>
      </c>
      <c r="CR48" s="27" t="str">
        <f t="shared" si="95"/>
        <v/>
      </c>
      <c r="CS48" s="27" t="str">
        <f t="shared" si="95"/>
        <v/>
      </c>
      <c r="CT48" s="27" t="str">
        <f t="shared" si="95"/>
        <v/>
      </c>
      <c r="CU48" s="27" t="str">
        <f t="shared" si="95"/>
        <v/>
      </c>
      <c r="CV48" s="27" t="str">
        <f t="shared" si="95"/>
        <v/>
      </c>
      <c r="CW48" s="27" t="str">
        <f t="shared" si="95"/>
        <v/>
      </c>
      <c r="CX48" s="27" t="str">
        <f t="shared" si="95"/>
        <v/>
      </c>
      <c r="CY48" s="27" t="str">
        <f t="shared" si="95"/>
        <v/>
      </c>
    </row>
    <row r="49" spans="1:103" x14ac:dyDescent="0.35">
      <c r="A49" s="167"/>
      <c r="B49" s="32">
        <f t="shared" si="67"/>
        <v>48944</v>
      </c>
      <c r="C49" s="27">
        <v>1</v>
      </c>
      <c r="D49" s="27">
        <f t="shared" ref="D49:BO49" si="96">IFERROR(C49/(1+D81),"")</f>
        <v>0.98314189997007861</v>
      </c>
      <c r="E49" s="27">
        <f t="shared" si="96"/>
        <v>0.96714329979215963</v>
      </c>
      <c r="F49" s="27">
        <f t="shared" si="96"/>
        <v>0.95101154059348336</v>
      </c>
      <c r="G49" s="27">
        <f t="shared" si="96"/>
        <v>0.93391305435843464</v>
      </c>
      <c r="H49" s="27">
        <f t="shared" si="96"/>
        <v>0.91525996434668888</v>
      </c>
      <c r="I49" s="27">
        <f t="shared" si="96"/>
        <v>0.90185627778773902</v>
      </c>
      <c r="J49" s="27">
        <f t="shared" si="96"/>
        <v>0.88864888388920216</v>
      </c>
      <c r="K49" s="27">
        <f t="shared" si="96"/>
        <v>0.87563490800846766</v>
      </c>
      <c r="L49" s="27">
        <f t="shared" si="96"/>
        <v>0.86281151760113362</v>
      </c>
      <c r="M49" s="27">
        <f t="shared" si="96"/>
        <v>0.85017592160449884</v>
      </c>
      <c r="N49" s="27">
        <f t="shared" si="96"/>
        <v>0.83901964689739172</v>
      </c>
      <c r="O49" s="27">
        <f t="shared" si="96"/>
        <v>0.82800976832098716</v>
      </c>
      <c r="P49" s="27">
        <f t="shared" si="96"/>
        <v>0.81714436481941255</v>
      </c>
      <c r="Q49" s="27">
        <f t="shared" si="96"/>
        <v>0.80642154054548498</v>
      </c>
      <c r="R49" s="27">
        <f t="shared" si="96"/>
        <v>0.79583942452992529</v>
      </c>
      <c r="S49" s="27">
        <f t="shared" si="96"/>
        <v>0.7859063479823919</v>
      </c>
      <c r="T49" s="27">
        <f t="shared" si="96"/>
        <v>0.77609724871803853</v>
      </c>
      <c r="U49" s="27">
        <f t="shared" si="96"/>
        <v>0.76641057934450385</v>
      </c>
      <c r="V49" s="27">
        <f t="shared" si="96"/>
        <v>0.75684481178283369</v>
      </c>
      <c r="W49" s="27">
        <f t="shared" si="96"/>
        <v>0.74739843702641195</v>
      </c>
      <c r="X49" s="27">
        <f t="shared" si="96"/>
        <v>0.73806996490293342</v>
      </c>
      <c r="Y49" s="27">
        <f t="shared" si="96"/>
        <v>0.72885792383931425</v>
      </c>
      <c r="Z49" s="27">
        <f t="shared" si="96"/>
        <v>0.71976086062955136</v>
      </c>
      <c r="AA49" s="27">
        <f t="shared" si="96"/>
        <v>0.71077734020547412</v>
      </c>
      <c r="AB49" s="27">
        <f t="shared" si="96"/>
        <v>0.7019059454103741</v>
      </c>
      <c r="AC49" s="27">
        <f t="shared" si="96"/>
        <v>0.69383998096095667</v>
      </c>
      <c r="AD49" s="27">
        <f t="shared" si="96"/>
        <v>0.68586670668309813</v>
      </c>
      <c r="AE49" s="27">
        <f t="shared" si="96"/>
        <v>0.67798505742607373</v>
      </c>
      <c r="AF49" s="27">
        <f t="shared" si="96"/>
        <v>0.67019398027934995</v>
      </c>
      <c r="AG49" s="27">
        <f t="shared" si="96"/>
        <v>0.66249243443194339</v>
      </c>
      <c r="AH49" s="27">
        <f t="shared" si="96"/>
        <v>0.65487939103335535</v>
      </c>
      <c r="AI49" s="27">
        <f t="shared" si="96"/>
        <v>0.64735383305615324</v>
      </c>
      <c r="AJ49" s="27">
        <f t="shared" si="96"/>
        <v>0.63991475516008078</v>
      </c>
      <c r="AK49" s="27">
        <f t="shared" si="96"/>
        <v>0.63256116355777114</v>
      </c>
      <c r="AL49" s="27">
        <f t="shared" si="96"/>
        <v>0.62529207588199021</v>
      </c>
      <c r="AM49" s="27">
        <f t="shared" si="96"/>
        <v>0.61810652105438468</v>
      </c>
      <c r="AN49" s="27">
        <f t="shared" si="96"/>
        <v>0.61100353915577132</v>
      </c>
      <c r="AO49" s="27">
        <f t="shared" si="96"/>
        <v>0.60398218129789216</v>
      </c>
      <c r="AP49" s="27">
        <f t="shared" si="96"/>
        <v>0.59704150949665324</v>
      </c>
      <c r="AQ49" s="27">
        <f t="shared" si="96"/>
        <v>0.59018059654682908</v>
      </c>
      <c r="AR49" s="27">
        <f t="shared" si="96"/>
        <v>0.58339852589817276</v>
      </c>
      <c r="AS49" s="27">
        <f t="shared" si="96"/>
        <v>0.57669439153300894</v>
      </c>
      <c r="AT49" s="27">
        <f t="shared" si="96"/>
        <v>0.57006729784517252</v>
      </c>
      <c r="AU49" s="27">
        <f t="shared" si="96"/>
        <v>0.56351635952036727</v>
      </c>
      <c r="AV49" s="27">
        <f t="shared" si="96"/>
        <v>0.55704070141791384</v>
      </c>
      <c r="AW49" s="27">
        <f t="shared" si="96"/>
        <v>0.55063945845381979</v>
      </c>
      <c r="AX49" s="27">
        <f t="shared" si="96"/>
        <v>0.54431177548521592</v>
      </c>
      <c r="AY49" s="27">
        <f t="shared" si="96"/>
        <v>0.53805680719612847</v>
      </c>
      <c r="AZ49" s="27">
        <f t="shared" si="96"/>
        <v>0.53187371798454819</v>
      </c>
      <c r="BA49" s="27">
        <f t="shared" si="96"/>
        <v>0.52576168185079997</v>
      </c>
      <c r="BB49" s="27">
        <f t="shared" si="96"/>
        <v>0.5197198822871909</v>
      </c>
      <c r="BC49" s="27">
        <f t="shared" si="96"/>
        <v>0.51374751216894843</v>
      </c>
      <c r="BD49" s="27">
        <f t="shared" si="96"/>
        <v>0.50784377364639011</v>
      </c>
      <c r="BE49" s="27">
        <f t="shared" si="96"/>
        <v>0.50200787803833324</v>
      </c>
      <c r="BF49" s="27">
        <f t="shared" si="96"/>
        <v>0.49623904572673522</v>
      </c>
      <c r="BG49" s="27">
        <f t="shared" si="96"/>
        <v>0.49053650605255411</v>
      </c>
      <c r="BH49" s="27">
        <f t="shared" si="96"/>
        <v>0.48489949721278869</v>
      </c>
      <c r="BI49" s="27">
        <f t="shared" si="96"/>
        <v>0.4793272661587043</v>
      </c>
      <c r="BJ49" s="27">
        <f t="shared" si="96"/>
        <v>0.47381906849525085</v>
      </c>
      <c r="BK49" s="27">
        <f t="shared" si="96"/>
        <v>0.46837416838159396</v>
      </c>
      <c r="BL49" s="27">
        <f t="shared" si="96"/>
        <v>0.46299183843284025</v>
      </c>
      <c r="BM49" s="27">
        <f t="shared" si="96"/>
        <v>0.45767135962283451</v>
      </c>
      <c r="BN49" s="27">
        <f t="shared" si="96"/>
        <v>0.45241202118814045</v>
      </c>
      <c r="BO49" s="27">
        <f t="shared" si="96"/>
        <v>0.44721312053306328</v>
      </c>
      <c r="BP49" s="27">
        <f t="shared" ref="BP49:CY49" si="97">IFERROR(BO49/(1+BP81),"")</f>
        <v>0.44207396313580388</v>
      </c>
      <c r="BQ49" s="27">
        <f t="shared" si="97"/>
        <v>0.43699386245567329</v>
      </c>
      <c r="BR49" s="27">
        <f t="shared" si="97"/>
        <v>0.43197213984137256</v>
      </c>
      <c r="BS49" s="27">
        <f t="shared" si="97"/>
        <v>0.4270081244403337</v>
      </c>
      <c r="BT49" s="27">
        <f t="shared" si="97"/>
        <v>0.42210115310910795</v>
      </c>
      <c r="BU49" s="27">
        <f t="shared" si="97"/>
        <v>0.41725057032476581</v>
      </c>
      <c r="BV49" s="27">
        <f t="shared" si="97"/>
        <v>0.41245572809733583</v>
      </c>
      <c r="BW49" s="27">
        <f t="shared" si="97"/>
        <v>0.40771598588323144</v>
      </c>
      <c r="BX49" s="27">
        <f t="shared" si="97"/>
        <v>0.40303071049968764</v>
      </c>
      <c r="BY49" s="27">
        <f t="shared" si="97"/>
        <v>0.39839927604016567</v>
      </c>
      <c r="BZ49" s="27">
        <f t="shared" si="97"/>
        <v>0.39382106379075627</v>
      </c>
      <c r="CA49" s="27">
        <f t="shared" si="97"/>
        <v>0.38929546214748695</v>
      </c>
      <c r="CB49" s="27">
        <f t="shared" si="97"/>
        <v>0.38482186653466538</v>
      </c>
      <c r="CC49" s="27">
        <f t="shared" si="97"/>
        <v>0.38039967932408492</v>
      </c>
      <c r="CD49" s="27">
        <f t="shared" si="97"/>
        <v>0.37602830975518148</v>
      </c>
      <c r="CE49" s="27">
        <f t="shared" si="97"/>
        <v>0.37170717385614155</v>
      </c>
      <c r="CF49" s="27">
        <f t="shared" si="97"/>
        <v>0.36743569436587148</v>
      </c>
      <c r="CG49" s="27">
        <f t="shared" si="97"/>
        <v>0.36321330065688501</v>
      </c>
      <c r="CH49" s="27">
        <f t="shared" si="97"/>
        <v>0.35903942865905797</v>
      </c>
      <c r="CI49" s="27">
        <f t="shared" si="97"/>
        <v>0.35491352078430599</v>
      </c>
      <c r="CJ49" s="27">
        <f t="shared" si="97"/>
        <v>0.35083502585206655</v>
      </c>
      <c r="CK49" s="27" t="str">
        <f t="shared" si="97"/>
        <v/>
      </c>
      <c r="CL49" s="27" t="str">
        <f t="shared" si="97"/>
        <v/>
      </c>
      <c r="CM49" s="27" t="str">
        <f t="shared" si="97"/>
        <v/>
      </c>
      <c r="CN49" s="27" t="str">
        <f t="shared" si="97"/>
        <v/>
      </c>
      <c r="CO49" s="27" t="str">
        <f t="shared" si="97"/>
        <v/>
      </c>
      <c r="CP49" s="27" t="str">
        <f t="shared" si="97"/>
        <v/>
      </c>
      <c r="CQ49" s="27" t="str">
        <f t="shared" si="97"/>
        <v/>
      </c>
      <c r="CR49" s="27" t="str">
        <f t="shared" si="97"/>
        <v/>
      </c>
      <c r="CS49" s="27" t="str">
        <f t="shared" si="97"/>
        <v/>
      </c>
      <c r="CT49" s="27" t="str">
        <f t="shared" si="97"/>
        <v/>
      </c>
      <c r="CU49" s="27" t="str">
        <f t="shared" si="97"/>
        <v/>
      </c>
      <c r="CV49" s="27" t="str">
        <f t="shared" si="97"/>
        <v/>
      </c>
      <c r="CW49" s="27" t="str">
        <f t="shared" si="97"/>
        <v/>
      </c>
      <c r="CX49" s="27" t="str">
        <f t="shared" si="97"/>
        <v/>
      </c>
      <c r="CY49" s="27" t="str">
        <f t="shared" si="97"/>
        <v/>
      </c>
    </row>
    <row r="50" spans="1:103" x14ac:dyDescent="0.35">
      <c r="A50" s="167"/>
      <c r="B50" s="32">
        <f t="shared" si="67"/>
        <v>49309</v>
      </c>
      <c r="C50" s="27">
        <v>1</v>
      </c>
      <c r="D50" s="27">
        <f t="shared" ref="D50:BO50" si="98">IFERROR(C50/(1+D82),"")</f>
        <v>0.98372706912562069</v>
      </c>
      <c r="E50" s="27">
        <f t="shared" si="98"/>
        <v>0.9673186959302893</v>
      </c>
      <c r="F50" s="27">
        <f t="shared" si="98"/>
        <v>0.94992701906699106</v>
      </c>
      <c r="G50" s="27">
        <f t="shared" si="98"/>
        <v>0.93095408137375113</v>
      </c>
      <c r="H50" s="27">
        <f t="shared" si="98"/>
        <v>0.91732055953996727</v>
      </c>
      <c r="I50" s="27">
        <f t="shared" si="98"/>
        <v>0.90388669622996209</v>
      </c>
      <c r="J50" s="27">
        <f t="shared" si="98"/>
        <v>0.89064956750914315</v>
      </c>
      <c r="K50" s="27">
        <f t="shared" si="98"/>
        <v>0.87760629226299169</v>
      </c>
      <c r="L50" s="27">
        <f t="shared" si="98"/>
        <v>0.86475403156998354</v>
      </c>
      <c r="M50" s="27">
        <f t="shared" si="98"/>
        <v>0.8534064583382388</v>
      </c>
      <c r="N50" s="27">
        <f t="shared" si="98"/>
        <v>0.84220779151634906</v>
      </c>
      <c r="O50" s="27">
        <f t="shared" si="98"/>
        <v>0.83115607710777251</v>
      </c>
      <c r="P50" s="27">
        <f t="shared" si="98"/>
        <v>0.82024938675691483</v>
      </c>
      <c r="Q50" s="27">
        <f t="shared" si="98"/>
        <v>0.80948581741267089</v>
      </c>
      <c r="R50" s="27">
        <f t="shared" si="98"/>
        <v>0.79938241672571442</v>
      </c>
      <c r="S50" s="27">
        <f t="shared" si="98"/>
        <v>0.78940511918132961</v>
      </c>
      <c r="T50" s="27">
        <f t="shared" si="98"/>
        <v>0.77955235085375707</v>
      </c>
      <c r="U50" s="27">
        <f t="shared" si="98"/>
        <v>0.76982255746181505</v>
      </c>
      <c r="V50" s="27">
        <f t="shared" si="98"/>
        <v>0.76021420412369645</v>
      </c>
      <c r="W50" s="27">
        <f t="shared" si="98"/>
        <v>0.75072577511486016</v>
      </c>
      <c r="X50" s="27">
        <f t="shared" si="98"/>
        <v>0.74135577362891036</v>
      </c>
      <c r="Y50" s="27">
        <f t="shared" si="98"/>
        <v>0.73210272154147549</v>
      </c>
      <c r="Z50" s="27">
        <f t="shared" si="98"/>
        <v>0.72296515917702875</v>
      </c>
      <c r="AA50" s="27">
        <f t="shared" si="98"/>
        <v>0.71394164507863656</v>
      </c>
      <c r="AB50" s="27">
        <f t="shared" si="98"/>
        <v>0.70573737217595289</v>
      </c>
      <c r="AC50" s="27">
        <f t="shared" si="98"/>
        <v>0.69762737881883818</v>
      </c>
      <c r="AD50" s="27">
        <f t="shared" si="98"/>
        <v>0.68961058159224831</v>
      </c>
      <c r="AE50" s="27">
        <f t="shared" si="98"/>
        <v>0.68168590953121533</v>
      </c>
      <c r="AF50" s="27">
        <f t="shared" si="98"/>
        <v>0.67385230397779416</v>
      </c>
      <c r="AG50" s="27">
        <f t="shared" si="98"/>
        <v>0.66610871843961317</v>
      </c>
      <c r="AH50" s="27">
        <f t="shared" si="98"/>
        <v>0.65845411845009882</v>
      </c>
      <c r="AI50" s="27">
        <f t="shared" si="98"/>
        <v>0.65088748143025577</v>
      </c>
      <c r="AJ50" s="27">
        <f t="shared" si="98"/>
        <v>0.64340779655207747</v>
      </c>
      <c r="AK50" s="27">
        <f t="shared" si="98"/>
        <v>0.63601406460351328</v>
      </c>
      <c r="AL50" s="27">
        <f t="shared" si="98"/>
        <v>0.62870529785496532</v>
      </c>
      <c r="AM50" s="27">
        <f t="shared" si="98"/>
        <v>0.62148051992735431</v>
      </c>
      <c r="AN50" s="27">
        <f t="shared" si="98"/>
        <v>0.61433876566167522</v>
      </c>
      <c r="AO50" s="27">
        <f t="shared" si="98"/>
        <v>0.60727908099006256</v>
      </c>
      <c r="AP50" s="27">
        <f t="shared" si="98"/>
        <v>0.60030052280834634</v>
      </c>
      <c r="AQ50" s="27">
        <f t="shared" si="98"/>
        <v>0.59340215885003811</v>
      </c>
      <c r="AR50" s="27">
        <f t="shared" si="98"/>
        <v>0.58658306756182443</v>
      </c>
      <c r="AS50" s="27">
        <f t="shared" si="98"/>
        <v>0.57984233798043028</v>
      </c>
      <c r="AT50" s="27">
        <f t="shared" si="98"/>
        <v>0.57317906961092568</v>
      </c>
      <c r="AU50" s="27">
        <f t="shared" si="98"/>
        <v>0.56659237230644655</v>
      </c>
      <c r="AV50" s="27">
        <f t="shared" si="98"/>
        <v>0.56008136614925919</v>
      </c>
      <c r="AW50" s="27">
        <f t="shared" si="98"/>
        <v>0.55364518133321539</v>
      </c>
      <c r="AX50" s="27">
        <f t="shared" si="98"/>
        <v>0.54728295804756566</v>
      </c>
      <c r="AY50" s="27">
        <f t="shared" si="98"/>
        <v>0.54099384636209236</v>
      </c>
      <c r="AZ50" s="27">
        <f t="shared" si="98"/>
        <v>0.53477700611356438</v>
      </c>
      <c r="BA50" s="27">
        <f t="shared" si="98"/>
        <v>0.52863160679349375</v>
      </c>
      <c r="BB50" s="27">
        <f t="shared" si="98"/>
        <v>0.52255682743720322</v>
      </c>
      <c r="BC50" s="27">
        <f t="shared" si="98"/>
        <v>0.51655185651414726</v>
      </c>
      <c r="BD50" s="27">
        <f t="shared" si="98"/>
        <v>0.51061589181949385</v>
      </c>
      <c r="BE50" s="27">
        <f t="shared" si="98"/>
        <v>0.50474814036695825</v>
      </c>
      <c r="BF50" s="27">
        <f t="shared" si="98"/>
        <v>0.49894781828287793</v>
      </c>
      <c r="BG50" s="27">
        <f t="shared" si="98"/>
        <v>0.49321415070148711</v>
      </c>
      <c r="BH50" s="27">
        <f t="shared" si="98"/>
        <v>0.48754637166139742</v>
      </c>
      <c r="BI50" s="27">
        <f t="shared" si="98"/>
        <v>0.48194372400329122</v>
      </c>
      <c r="BJ50" s="27">
        <f t="shared" si="98"/>
        <v>0.47640545926874722</v>
      </c>
      <c r="BK50" s="27">
        <f t="shared" si="98"/>
        <v>0.47093083760028054</v>
      </c>
      <c r="BL50" s="27">
        <f t="shared" si="98"/>
        <v>0.46551912764247311</v>
      </c>
      <c r="BM50" s="27">
        <f t="shared" si="98"/>
        <v>0.46016960644430821</v>
      </c>
      <c r="BN50" s="27">
        <f t="shared" si="98"/>
        <v>0.45488155936256408</v>
      </c>
      <c r="BO50" s="27">
        <f t="shared" si="98"/>
        <v>0.44965427996635915</v>
      </c>
      <c r="BP50" s="27">
        <f t="shared" ref="BP50:CY50" si="99">IFERROR(BO50/(1+BP82),"")</f>
        <v>0.44448706994277537</v>
      </c>
      <c r="BQ50" s="27">
        <f t="shared" si="99"/>
        <v>0.43937923900356551</v>
      </c>
      <c r="BR50" s="27">
        <f t="shared" si="99"/>
        <v>0.43433010479293943</v>
      </c>
      <c r="BS50" s="27">
        <f t="shared" si="99"/>
        <v>0.42933899279641574</v>
      </c>
      <c r="BT50" s="27">
        <f t="shared" si="99"/>
        <v>0.4244052362507027</v>
      </c>
      <c r="BU50" s="27">
        <f t="shared" si="99"/>
        <v>0.41952817605463549</v>
      </c>
      <c r="BV50" s="27">
        <f t="shared" si="99"/>
        <v>0.41470716068111857</v>
      </c>
      <c r="BW50" s="27">
        <f t="shared" si="99"/>
        <v>0.40994154609009525</v>
      </c>
      <c r="BX50" s="27">
        <f t="shared" si="99"/>
        <v>0.40523069564250175</v>
      </c>
      <c r="BY50" s="27">
        <f t="shared" si="99"/>
        <v>0.40057398001523697</v>
      </c>
      <c r="BZ50" s="27">
        <f t="shared" si="99"/>
        <v>0.39597077711705203</v>
      </c>
      <c r="CA50" s="27">
        <f t="shared" si="99"/>
        <v>0.39142047200549313</v>
      </c>
      <c r="CB50" s="27">
        <f t="shared" si="99"/>
        <v>0.38692245680472193</v>
      </c>
      <c r="CC50" s="27">
        <f t="shared" si="99"/>
        <v>0.3824761306243033</v>
      </c>
      <c r="CD50" s="27">
        <f t="shared" si="99"/>
        <v>0.37808089947896051</v>
      </c>
      <c r="CE50" s="27">
        <f t="shared" si="99"/>
        <v>0.37373617620920657</v>
      </c>
      <c r="CF50" s="27">
        <f t="shared" si="99"/>
        <v>0.36944138040290947</v>
      </c>
      <c r="CG50" s="27">
        <f t="shared" si="99"/>
        <v>0.36519593831773944</v>
      </c>
      <c r="CH50" s="27">
        <f t="shared" si="99"/>
        <v>0.36099928280455512</v>
      </c>
      <c r="CI50" s="27">
        <f t="shared" si="99"/>
        <v>0.35685085323160787</v>
      </c>
      <c r="CJ50" s="27" t="str">
        <f t="shared" si="99"/>
        <v/>
      </c>
      <c r="CK50" s="27" t="str">
        <f t="shared" si="99"/>
        <v/>
      </c>
      <c r="CL50" s="27" t="str">
        <f t="shared" si="99"/>
        <v/>
      </c>
      <c r="CM50" s="27" t="str">
        <f t="shared" si="99"/>
        <v/>
      </c>
      <c r="CN50" s="27" t="str">
        <f t="shared" si="99"/>
        <v/>
      </c>
      <c r="CO50" s="27" t="str">
        <f t="shared" si="99"/>
        <v/>
      </c>
      <c r="CP50" s="27" t="str">
        <f t="shared" si="99"/>
        <v/>
      </c>
      <c r="CQ50" s="27" t="str">
        <f t="shared" si="99"/>
        <v/>
      </c>
      <c r="CR50" s="27" t="str">
        <f t="shared" si="99"/>
        <v/>
      </c>
      <c r="CS50" s="27" t="str">
        <f t="shared" si="99"/>
        <v/>
      </c>
      <c r="CT50" s="27" t="str">
        <f t="shared" si="99"/>
        <v/>
      </c>
      <c r="CU50" s="27" t="str">
        <f t="shared" si="99"/>
        <v/>
      </c>
      <c r="CV50" s="27" t="str">
        <f t="shared" si="99"/>
        <v/>
      </c>
      <c r="CW50" s="27" t="str">
        <f t="shared" si="99"/>
        <v/>
      </c>
      <c r="CX50" s="27" t="str">
        <f t="shared" si="99"/>
        <v/>
      </c>
      <c r="CY50" s="27" t="str">
        <f t="shared" si="99"/>
        <v/>
      </c>
    </row>
    <row r="51" spans="1:103" x14ac:dyDescent="0.35">
      <c r="A51" s="167"/>
      <c r="B51" s="32">
        <f t="shared" si="67"/>
        <v>49674</v>
      </c>
      <c r="C51" s="27">
        <v>1</v>
      </c>
      <c r="D51" s="27">
        <f t="shared" ref="D51:BO51" si="100">IFERROR(C51/(1+D83),"")</f>
        <v>0.98332019753211031</v>
      </c>
      <c r="E51" s="27">
        <f t="shared" si="100"/>
        <v>0.96564082546933205</v>
      </c>
      <c r="F51" s="27">
        <f t="shared" si="100"/>
        <v>0.9463540351707751</v>
      </c>
      <c r="G51" s="27">
        <f t="shared" si="100"/>
        <v>0.93249498598764957</v>
      </c>
      <c r="H51" s="27">
        <f t="shared" si="100"/>
        <v>0.91883889810349106</v>
      </c>
      <c r="I51" s="27">
        <f t="shared" si="100"/>
        <v>0.90538279921563114</v>
      </c>
      <c r="J51" s="27">
        <f t="shared" si="100"/>
        <v>0.89212376054981013</v>
      </c>
      <c r="K51" s="27">
        <f t="shared" si="100"/>
        <v>0.87905889622272415</v>
      </c>
      <c r="L51" s="27">
        <f t="shared" si="100"/>
        <v>0.86752361007691248</v>
      </c>
      <c r="M51" s="27">
        <f t="shared" si="100"/>
        <v>0.85613969356860331</v>
      </c>
      <c r="N51" s="27">
        <f t="shared" si="100"/>
        <v>0.84490516037801033</v>
      </c>
      <c r="O51" s="27">
        <f t="shared" si="100"/>
        <v>0.83381805025045019</v>
      </c>
      <c r="P51" s="27">
        <f t="shared" si="100"/>
        <v>0.82287642865431876</v>
      </c>
      <c r="Q51" s="27">
        <f t="shared" si="100"/>
        <v>0.81260589630438884</v>
      </c>
      <c r="R51" s="27">
        <f t="shared" si="100"/>
        <v>0.80246355311030237</v>
      </c>
      <c r="S51" s="27">
        <f t="shared" si="100"/>
        <v>0.79244779911023189</v>
      </c>
      <c r="T51" s="27">
        <f t="shared" si="100"/>
        <v>0.78255705431189038</v>
      </c>
      <c r="U51" s="27">
        <f t="shared" si="100"/>
        <v>0.77278975844327213</v>
      </c>
      <c r="V51" s="27">
        <f t="shared" si="100"/>
        <v>0.7631443707065394</v>
      </c>
      <c r="W51" s="27">
        <f t="shared" si="100"/>
        <v>0.75361936953494579</v>
      </c>
      <c r="X51" s="27">
        <f t="shared" si="100"/>
        <v>0.74421325235280966</v>
      </c>
      <c r="Y51" s="27">
        <f t="shared" si="100"/>
        <v>0.73492453533847701</v>
      </c>
      <c r="Z51" s="27">
        <f t="shared" si="100"/>
        <v>0.7257517531902612</v>
      </c>
      <c r="AA51" s="27">
        <f t="shared" si="100"/>
        <v>0.71741176422363051</v>
      </c>
      <c r="AB51" s="27">
        <f t="shared" si="100"/>
        <v>0.70916761438609144</v>
      </c>
      <c r="AC51" s="27">
        <f t="shared" si="100"/>
        <v>0.70101820234061873</v>
      </c>
      <c r="AD51" s="27">
        <f t="shared" si="100"/>
        <v>0.69296243940621383</v>
      </c>
      <c r="AE51" s="27">
        <f t="shared" si="100"/>
        <v>0.68499924941248524</v>
      </c>
      <c r="AF51" s="27">
        <f t="shared" si="100"/>
        <v>0.67712756855585921</v>
      </c>
      <c r="AG51" s="27">
        <f t="shared" si="100"/>
        <v>0.66934634525749248</v>
      </c>
      <c r="AH51" s="27">
        <f t="shared" si="100"/>
        <v>0.66165454002276547</v>
      </c>
      <c r="AI51" s="27">
        <f t="shared" si="100"/>
        <v>0.65405112530243403</v>
      </c>
      <c r="AJ51" s="27">
        <f t="shared" si="100"/>
        <v>0.64653508535536208</v>
      </c>
      <c r="AK51" s="27">
        <f t="shared" si="100"/>
        <v>0.63910541611281058</v>
      </c>
      <c r="AL51" s="27">
        <f t="shared" si="100"/>
        <v>0.63176112504432069</v>
      </c>
      <c r="AM51" s="27">
        <f t="shared" si="100"/>
        <v>0.62450123102511168</v>
      </c>
      <c r="AN51" s="27">
        <f t="shared" si="100"/>
        <v>0.61732476420501337</v>
      </c>
      <c r="AO51" s="27">
        <f t="shared" si="100"/>
        <v>0.61023076587891356</v>
      </c>
      <c r="AP51" s="27">
        <f t="shared" si="100"/>
        <v>0.60321828835866009</v>
      </c>
      <c r="AQ51" s="27">
        <f t="shared" si="100"/>
        <v>0.59628639484649448</v>
      </c>
      <c r="AR51" s="27">
        <f t="shared" si="100"/>
        <v>0.58943415930987797</v>
      </c>
      <c r="AS51" s="27">
        <f t="shared" si="100"/>
        <v>0.58266066635778591</v>
      </c>
      <c r="AT51" s="27">
        <f t="shared" si="100"/>
        <v>0.57596501111843812</v>
      </c>
      <c r="AU51" s="27">
        <f t="shared" si="100"/>
        <v>0.56934629911839674</v>
      </c>
      <c r="AV51" s="27">
        <f t="shared" si="100"/>
        <v>0.56280364616307599</v>
      </c>
      <c r="AW51" s="27">
        <f t="shared" si="100"/>
        <v>0.55633617821863413</v>
      </c>
      <c r="AX51" s="27">
        <f t="shared" si="100"/>
        <v>0.54994303129520605</v>
      </c>
      <c r="AY51" s="27">
        <f t="shared" si="100"/>
        <v>0.54362335133148021</v>
      </c>
      <c r="AZ51" s="27">
        <f t="shared" si="100"/>
        <v>0.53737629408059762</v>
      </c>
      <c r="BA51" s="27">
        <f t="shared" si="100"/>
        <v>0.53120102499738531</v>
      </c>
      <c r="BB51" s="27">
        <f t="shared" si="100"/>
        <v>0.52509671912686229</v>
      </c>
      <c r="BC51" s="27">
        <f t="shared" si="100"/>
        <v>0.51906256099402825</v>
      </c>
      <c r="BD51" s="27">
        <f t="shared" si="100"/>
        <v>0.5130977444949244</v>
      </c>
      <c r="BE51" s="27">
        <f t="shared" si="100"/>
        <v>0.50720147278895633</v>
      </c>
      <c r="BF51" s="27">
        <f t="shared" si="100"/>
        <v>0.50137295819243599</v>
      </c>
      <c r="BG51" s="27">
        <f t="shared" si="100"/>
        <v>0.49561142207335018</v>
      </c>
      <c r="BH51" s="27">
        <f t="shared" si="100"/>
        <v>0.4899160947473612</v>
      </c>
      <c r="BI51" s="27">
        <f t="shared" si="100"/>
        <v>0.48428621537495897</v>
      </c>
      <c r="BJ51" s="27">
        <f t="shared" si="100"/>
        <v>0.47872103185984766</v>
      </c>
      <c r="BK51" s="27">
        <f t="shared" si="100"/>
        <v>0.47321980074844033</v>
      </c>
      <c r="BL51" s="27">
        <f t="shared" si="100"/>
        <v>0.467781787130578</v>
      </c>
      <c r="BM51" s="27">
        <f t="shared" si="100"/>
        <v>0.46240626454132527</v>
      </c>
      <c r="BN51" s="27">
        <f t="shared" si="100"/>
        <v>0.45709251486393643</v>
      </c>
      <c r="BO51" s="27">
        <f t="shared" si="100"/>
        <v>0.45183982823391755</v>
      </c>
      <c r="BP51" s="27">
        <f t="shared" ref="BP51:CY51" si="101">IFERROR(BO51/(1+BP83),"")</f>
        <v>0.44664750294419064</v>
      </c>
      <c r="BQ51" s="27">
        <f t="shared" si="101"/>
        <v>0.44151484535135443</v>
      </c>
      <c r="BR51" s="27">
        <f t="shared" si="101"/>
        <v>0.43644116978302833</v>
      </c>
      <c r="BS51" s="27">
        <f t="shared" si="101"/>
        <v>0.4314257984462424</v>
      </c>
      <c r="BT51" s="27">
        <f t="shared" si="101"/>
        <v>0.42646806133690152</v>
      </c>
      <c r="BU51" s="27">
        <f t="shared" si="101"/>
        <v>0.421567296150271</v>
      </c>
      <c r="BV51" s="27">
        <f t="shared" si="101"/>
        <v>0.41672284819250643</v>
      </c>
      <c r="BW51" s="27">
        <f t="shared" si="101"/>
        <v>0.41193407029318452</v>
      </c>
      <c r="BX51" s="27">
        <f t="shared" si="101"/>
        <v>0.40720032271886614</v>
      </c>
      <c r="BY51" s="27">
        <f t="shared" si="101"/>
        <v>0.40252097308759449</v>
      </c>
      <c r="BZ51" s="27">
        <f t="shared" si="101"/>
        <v>0.39789539628446413</v>
      </c>
      <c r="CA51" s="27">
        <f t="shared" si="101"/>
        <v>0.39332297437808189</v>
      </c>
      <c r="CB51" s="27">
        <f t="shared" si="101"/>
        <v>0.38880309653801115</v>
      </c>
      <c r="CC51" s="27">
        <f t="shared" si="101"/>
        <v>0.3843351589531997</v>
      </c>
      <c r="CD51" s="27">
        <f t="shared" si="101"/>
        <v>0.37991856475129804</v>
      </c>
      <c r="CE51" s="27">
        <f t="shared" si="101"/>
        <v>0.37555272391892724</v>
      </c>
      <c r="CF51" s="27">
        <f t="shared" si="101"/>
        <v>0.37123705322284323</v>
      </c>
      <c r="CG51" s="27">
        <f t="shared" si="101"/>
        <v>0.3669709761320557</v>
      </c>
      <c r="CH51" s="27">
        <f t="shared" si="101"/>
        <v>0.36275392274077861</v>
      </c>
      <c r="CI51" s="27" t="str">
        <f t="shared" si="101"/>
        <v/>
      </c>
      <c r="CJ51" s="27" t="str">
        <f t="shared" si="101"/>
        <v/>
      </c>
      <c r="CK51" s="27" t="str">
        <f t="shared" si="101"/>
        <v/>
      </c>
      <c r="CL51" s="27" t="str">
        <f t="shared" si="101"/>
        <v/>
      </c>
      <c r="CM51" s="27" t="str">
        <f t="shared" si="101"/>
        <v/>
      </c>
      <c r="CN51" s="27" t="str">
        <f t="shared" si="101"/>
        <v/>
      </c>
      <c r="CO51" s="27" t="str">
        <f t="shared" si="101"/>
        <v/>
      </c>
      <c r="CP51" s="27" t="str">
        <f t="shared" si="101"/>
        <v/>
      </c>
      <c r="CQ51" s="27" t="str">
        <f t="shared" si="101"/>
        <v/>
      </c>
      <c r="CR51" s="27" t="str">
        <f t="shared" si="101"/>
        <v/>
      </c>
      <c r="CS51" s="27" t="str">
        <f t="shared" si="101"/>
        <v/>
      </c>
      <c r="CT51" s="27" t="str">
        <f t="shared" si="101"/>
        <v/>
      </c>
      <c r="CU51" s="27" t="str">
        <f t="shared" si="101"/>
        <v/>
      </c>
      <c r="CV51" s="27" t="str">
        <f t="shared" si="101"/>
        <v/>
      </c>
      <c r="CW51" s="27" t="str">
        <f t="shared" si="101"/>
        <v/>
      </c>
      <c r="CX51" s="27" t="str">
        <f t="shared" si="101"/>
        <v/>
      </c>
      <c r="CY51" s="27" t="str">
        <f t="shared" si="101"/>
        <v/>
      </c>
    </row>
    <row r="52" spans="1:103" x14ac:dyDescent="0.35">
      <c r="A52" s="167"/>
      <c r="B52" s="32">
        <f t="shared" si="67"/>
        <v>50040</v>
      </c>
      <c r="C52" s="27">
        <v>1</v>
      </c>
      <c r="D52" s="27">
        <f t="shared" ref="D52:BO52" si="102">IFERROR(C52/(1+D84),"")</f>
        <v>0.98202073738834095</v>
      </c>
      <c r="E52" s="27">
        <f t="shared" si="102"/>
        <v>0.96240679032718834</v>
      </c>
      <c r="F52" s="27">
        <f t="shared" si="102"/>
        <v>0.94831265372966067</v>
      </c>
      <c r="G52" s="27">
        <f t="shared" si="102"/>
        <v>0.93442492121035314</v>
      </c>
      <c r="H52" s="27">
        <f t="shared" si="102"/>
        <v>0.92074057004820742</v>
      </c>
      <c r="I52" s="27">
        <f t="shared" si="102"/>
        <v>0.9072566217889344</v>
      </c>
      <c r="J52" s="27">
        <f t="shared" si="102"/>
        <v>0.89397014159674926</v>
      </c>
      <c r="K52" s="27">
        <f t="shared" si="102"/>
        <v>0.88223918541913549</v>
      </c>
      <c r="L52" s="27">
        <f t="shared" si="102"/>
        <v>0.87066216652246287</v>
      </c>
      <c r="M52" s="27">
        <f t="shared" si="102"/>
        <v>0.85923706489352358</v>
      </c>
      <c r="N52" s="27">
        <f t="shared" si="102"/>
        <v>0.84796188702634867</v>
      </c>
      <c r="O52" s="27">
        <f t="shared" si="102"/>
        <v>0.83683466557438191</v>
      </c>
      <c r="P52" s="27">
        <f t="shared" si="102"/>
        <v>0.82638991687939278</v>
      </c>
      <c r="Q52" s="27">
        <f t="shared" si="102"/>
        <v>0.81607553177925829</v>
      </c>
      <c r="R52" s="27">
        <f t="shared" si="102"/>
        <v>0.80588988317241839</v>
      </c>
      <c r="S52" s="27">
        <f t="shared" si="102"/>
        <v>0.79583136426559142</v>
      </c>
      <c r="T52" s="27">
        <f t="shared" si="102"/>
        <v>0.78589838832028724</v>
      </c>
      <c r="U52" s="27">
        <f t="shared" si="102"/>
        <v>0.77608938840251862</v>
      </c>
      <c r="V52" s="27">
        <f t="shared" si="102"/>
        <v>0.76640281713560177</v>
      </c>
      <c r="W52" s="27">
        <f t="shared" si="102"/>
        <v>0.75683714645605793</v>
      </c>
      <c r="X52" s="27">
        <f t="shared" si="102"/>
        <v>0.74739086737255589</v>
      </c>
      <c r="Y52" s="27">
        <f t="shared" si="102"/>
        <v>0.73806248972788102</v>
      </c>
      <c r="Z52" s="27">
        <f t="shared" si="102"/>
        <v>0.72958103171698896</v>
      </c>
      <c r="AA52" s="27">
        <f t="shared" si="102"/>
        <v>0.72119703852918515</v>
      </c>
      <c r="AB52" s="27">
        <f t="shared" si="102"/>
        <v>0.7129093901457535</v>
      </c>
      <c r="AC52" s="27">
        <f t="shared" si="102"/>
        <v>0.70471697941868527</v>
      </c>
      <c r="AD52" s="27">
        <f t="shared" si="102"/>
        <v>0.69661871192279301</v>
      </c>
      <c r="AE52" s="27">
        <f t="shared" si="102"/>
        <v>0.68861350580948222</v>
      </c>
      <c r="AF52" s="27">
        <f t="shared" si="102"/>
        <v>0.68070029166225354</v>
      </c>
      <c r="AG52" s="27">
        <f t="shared" si="102"/>
        <v>0.67287801235381306</v>
      </c>
      <c r="AH52" s="27">
        <f t="shared" si="102"/>
        <v>0.66514562290486845</v>
      </c>
      <c r="AI52" s="27">
        <f t="shared" si="102"/>
        <v>0.65750209034453322</v>
      </c>
      <c r="AJ52" s="27">
        <f t="shared" si="102"/>
        <v>0.64994639357231387</v>
      </c>
      <c r="AK52" s="27">
        <f t="shared" si="102"/>
        <v>0.64247752322171781</v>
      </c>
      <c r="AL52" s="27">
        <f t="shared" si="102"/>
        <v>0.63509448152540204</v>
      </c>
      <c r="AM52" s="27">
        <f t="shared" si="102"/>
        <v>0.62779628218188255</v>
      </c>
      <c r="AN52" s="27">
        <f t="shared" si="102"/>
        <v>0.62058195022378393</v>
      </c>
      <c r="AO52" s="27">
        <f t="shared" si="102"/>
        <v>0.61345052188756843</v>
      </c>
      <c r="AP52" s="27">
        <f t="shared" si="102"/>
        <v>0.60640104448482313</v>
      </c>
      <c r="AQ52" s="27">
        <f t="shared" si="102"/>
        <v>0.59943257627496238</v>
      </c>
      <c r="AR52" s="27">
        <f t="shared" si="102"/>
        <v>0.59254418633942374</v>
      </c>
      <c r="AS52" s="27">
        <f t="shared" si="102"/>
        <v>0.58573495445732449</v>
      </c>
      <c r="AT52" s="27">
        <f t="shared" si="102"/>
        <v>0.57900397098250855</v>
      </c>
      <c r="AU52" s="27">
        <f t="shared" si="102"/>
        <v>0.5723503367220294</v>
      </c>
      <c r="AV52" s="27">
        <f t="shared" si="102"/>
        <v>0.56577316281603862</v>
      </c>
      <c r="AW52" s="27">
        <f t="shared" si="102"/>
        <v>0.55927157061903787</v>
      </c>
      <c r="AX52" s="27">
        <f t="shared" si="102"/>
        <v>0.55284469158249749</v>
      </c>
      <c r="AY52" s="27">
        <f t="shared" si="102"/>
        <v>0.54649166713882069</v>
      </c>
      <c r="AZ52" s="27">
        <f t="shared" si="102"/>
        <v>0.54021164858666371</v>
      </c>
      <c r="BA52" s="27">
        <f t="shared" si="102"/>
        <v>0.53400379697755063</v>
      </c>
      <c r="BB52" s="27">
        <f t="shared" si="102"/>
        <v>0.52786728300379282</v>
      </c>
      <c r="BC52" s="27">
        <f t="shared" si="102"/>
        <v>0.52180128688770155</v>
      </c>
      <c r="BD52" s="27">
        <f t="shared" si="102"/>
        <v>0.51580499827208448</v>
      </c>
      <c r="BE52" s="27">
        <f t="shared" si="102"/>
        <v>0.50987761611198201</v>
      </c>
      <c r="BF52" s="27">
        <f t="shared" si="102"/>
        <v>0.50401834856765027</v>
      </c>
      <c r="BG52" s="27">
        <f t="shared" si="102"/>
        <v>0.4982264128987981</v>
      </c>
      <c r="BH52" s="27">
        <f t="shared" si="102"/>
        <v>0.49250103535999457</v>
      </c>
      <c r="BI52" s="27">
        <f t="shared" si="102"/>
        <v>0.48684145109733162</v>
      </c>
      <c r="BJ52" s="27">
        <f t="shared" si="102"/>
        <v>0.48124690404621434</v>
      </c>
      <c r="BK52" s="27">
        <f t="shared" si="102"/>
        <v>0.47571664683039555</v>
      </c>
      <c r="BL52" s="27">
        <f t="shared" si="102"/>
        <v>0.47024994066210574</v>
      </c>
      <c r="BM52" s="27">
        <f t="shared" si="102"/>
        <v>0.4648460552433733</v>
      </c>
      <c r="BN52" s="27">
        <f t="shared" si="102"/>
        <v>0.45950426866845928</v>
      </c>
      <c r="BO52" s="27">
        <f t="shared" si="102"/>
        <v>0.45422386732741254</v>
      </c>
      <c r="BP52" s="27">
        <f t="shared" ref="BP52:CY52" si="103">IFERROR(BO52/(1+BP84),"")</f>
        <v>0.44900414581074088</v>
      </c>
      <c r="BQ52" s="27">
        <f t="shared" si="103"/>
        <v>0.443844406815183</v>
      </c>
      <c r="BR52" s="27">
        <f t="shared" si="103"/>
        <v>0.43874396105054475</v>
      </c>
      <c r="BS52" s="27">
        <f t="shared" si="103"/>
        <v>0.43370212714762729</v>
      </c>
      <c r="BT52" s="27">
        <f t="shared" si="103"/>
        <v>0.42871823156719457</v>
      </c>
      <c r="BU52" s="27">
        <f t="shared" si="103"/>
        <v>0.4237916085100023</v>
      </c>
      <c r="BV52" s="27">
        <f t="shared" si="103"/>
        <v>0.4189215998278451</v>
      </c>
      <c r="BW52" s="27">
        <f t="shared" si="103"/>
        <v>0.41410755493565338</v>
      </c>
      <c r="BX52" s="27">
        <f t="shared" si="103"/>
        <v>0.4093488307245412</v>
      </c>
      <c r="BY52" s="27">
        <f t="shared" si="103"/>
        <v>0.40464479147594301</v>
      </c>
      <c r="BZ52" s="27">
        <f t="shared" si="103"/>
        <v>0.39999480877665761</v>
      </c>
      <c r="CA52" s="27">
        <f t="shared" si="103"/>
        <v>0.39539826143489193</v>
      </c>
      <c r="CB52" s="27">
        <f t="shared" si="103"/>
        <v>0.39085453539730536</v>
      </c>
      <c r="CC52" s="27">
        <f t="shared" si="103"/>
        <v>0.38636302366695929</v>
      </c>
      <c r="CD52" s="27">
        <f t="shared" si="103"/>
        <v>0.38192312622223273</v>
      </c>
      <c r="CE52" s="27">
        <f t="shared" si="103"/>
        <v>0.37753424993664919</v>
      </c>
      <c r="CF52" s="27">
        <f t="shared" si="103"/>
        <v>0.37319580849967443</v>
      </c>
      <c r="CG52" s="27">
        <f t="shared" si="103"/>
        <v>0.3689072223383601</v>
      </c>
      <c r="CH52" s="27" t="str">
        <f t="shared" si="103"/>
        <v/>
      </c>
      <c r="CI52" s="27" t="str">
        <f t="shared" si="103"/>
        <v/>
      </c>
      <c r="CJ52" s="27" t="str">
        <f t="shared" si="103"/>
        <v/>
      </c>
      <c r="CK52" s="27" t="str">
        <f t="shared" si="103"/>
        <v/>
      </c>
      <c r="CL52" s="27" t="str">
        <f t="shared" si="103"/>
        <v/>
      </c>
      <c r="CM52" s="27" t="str">
        <f t="shared" si="103"/>
        <v/>
      </c>
      <c r="CN52" s="27" t="str">
        <f t="shared" si="103"/>
        <v/>
      </c>
      <c r="CO52" s="27" t="str">
        <f t="shared" si="103"/>
        <v/>
      </c>
      <c r="CP52" s="27" t="str">
        <f t="shared" si="103"/>
        <v/>
      </c>
      <c r="CQ52" s="27" t="str">
        <f t="shared" si="103"/>
        <v/>
      </c>
      <c r="CR52" s="27" t="str">
        <f t="shared" si="103"/>
        <v/>
      </c>
      <c r="CS52" s="27" t="str">
        <f t="shared" si="103"/>
        <v/>
      </c>
      <c r="CT52" s="27" t="str">
        <f t="shared" si="103"/>
        <v/>
      </c>
      <c r="CU52" s="27" t="str">
        <f t="shared" si="103"/>
        <v/>
      </c>
      <c r="CV52" s="27" t="str">
        <f t="shared" si="103"/>
        <v/>
      </c>
      <c r="CW52" s="27" t="str">
        <f t="shared" si="103"/>
        <v/>
      </c>
      <c r="CX52" s="27" t="str">
        <f t="shared" si="103"/>
        <v/>
      </c>
      <c r="CY52" s="27" t="str">
        <f t="shared" si="103"/>
        <v/>
      </c>
    </row>
    <row r="53" spans="1:103" x14ac:dyDescent="0.35">
      <c r="A53" s="167"/>
      <c r="B53" s="32">
        <f t="shared" si="67"/>
        <v>50405</v>
      </c>
      <c r="C53" s="27">
        <v>1</v>
      </c>
      <c r="D53" s="27">
        <f t="shared" ref="D53:BO53" si="104">IFERROR(C53/(1+D85),"")</f>
        <v>0.9800269522685281</v>
      </c>
      <c r="E53" s="27">
        <f t="shared" si="104"/>
        <v>0.96567477409048808</v>
      </c>
      <c r="F53" s="27">
        <f t="shared" si="104"/>
        <v>0.95153277892627031</v>
      </c>
      <c r="G53" s="27">
        <f t="shared" si="104"/>
        <v>0.9375978887135249</v>
      </c>
      <c r="H53" s="27">
        <f t="shared" si="104"/>
        <v>0.92386707046712702</v>
      </c>
      <c r="I53" s="27">
        <f t="shared" si="104"/>
        <v>0.91033733561904207</v>
      </c>
      <c r="J53" s="27">
        <f t="shared" si="104"/>
        <v>0.8983916039954799</v>
      </c>
      <c r="K53" s="27">
        <f t="shared" si="104"/>
        <v>0.88660262800352529</v>
      </c>
      <c r="L53" s="27">
        <f t="shared" si="104"/>
        <v>0.87496835064669065</v>
      </c>
      <c r="M53" s="27">
        <f t="shared" si="104"/>
        <v>0.86348674192103281</v>
      </c>
      <c r="N53" s="27">
        <f t="shared" si="104"/>
        <v>0.85215579846095957</v>
      </c>
      <c r="O53" s="27">
        <f t="shared" si="104"/>
        <v>0.84151982276581627</v>
      </c>
      <c r="P53" s="27">
        <f t="shared" si="104"/>
        <v>0.83101659741890022</v>
      </c>
      <c r="Q53" s="27">
        <f t="shared" si="104"/>
        <v>0.82064446552896841</v>
      </c>
      <c r="R53" s="27">
        <f t="shared" si="104"/>
        <v>0.81040179088486941</v>
      </c>
      <c r="S53" s="27">
        <f t="shared" si="104"/>
        <v>0.80028695769741487</v>
      </c>
      <c r="T53" s="27">
        <f t="shared" si="104"/>
        <v>0.79029837034450878</v>
      </c>
      <c r="U53" s="27">
        <f t="shared" si="104"/>
        <v>0.78043445311942239</v>
      </c>
      <c r="V53" s="27">
        <f t="shared" si="104"/>
        <v>0.77069364998222645</v>
      </c>
      <c r="W53" s="27">
        <f t="shared" si="104"/>
        <v>0.76107442431432037</v>
      </c>
      <c r="X53" s="27">
        <f t="shared" si="104"/>
        <v>0.75157525867604325</v>
      </c>
      <c r="Y53" s="27">
        <f t="shared" si="104"/>
        <v>0.74293851844441805</v>
      </c>
      <c r="Z53" s="27">
        <f t="shared" si="104"/>
        <v>0.73440102746423697</v>
      </c>
      <c r="AA53" s="27">
        <f t="shared" si="104"/>
        <v>0.72596164521099416</v>
      </c>
      <c r="AB53" s="27">
        <f t="shared" si="104"/>
        <v>0.71761924426653367</v>
      </c>
      <c r="AC53" s="27">
        <f t="shared" si="104"/>
        <v>0.70937271016845604</v>
      </c>
      <c r="AD53" s="27">
        <f t="shared" si="104"/>
        <v>0.70122094126121237</v>
      </c>
      <c r="AE53" s="27">
        <f t="shared" si="104"/>
        <v>0.69316284854896104</v>
      </c>
      <c r="AF53" s="27">
        <f t="shared" si="104"/>
        <v>0.68519735555006211</v>
      </c>
      <c r="AG53" s="27">
        <f t="shared" si="104"/>
        <v>0.6773233981532879</v>
      </c>
      <c r="AH53" s="27">
        <f t="shared" si="104"/>
        <v>0.66953992447567179</v>
      </c>
      <c r="AI53" s="27">
        <f t="shared" si="104"/>
        <v>0.66184589472196864</v>
      </c>
      <c r="AJ53" s="27">
        <f t="shared" si="104"/>
        <v>0.65424028104576526</v>
      </c>
      <c r="AK53" s="27">
        <f t="shared" si="104"/>
        <v>0.64672206741216032</v>
      </c>
      <c r="AL53" s="27">
        <f t="shared" si="104"/>
        <v>0.63929024946203339</v>
      </c>
      <c r="AM53" s="27">
        <f t="shared" si="104"/>
        <v>0.6319438343778826</v>
      </c>
      <c r="AN53" s="27">
        <f t="shared" si="104"/>
        <v>0.62468184075116828</v>
      </c>
      <c r="AO53" s="27">
        <f t="shared" si="104"/>
        <v>0.61750329845124374</v>
      </c>
      <c r="AP53" s="27">
        <f t="shared" si="104"/>
        <v>0.61040724849572725</v>
      </c>
      <c r="AQ53" s="27">
        <f t="shared" si="104"/>
        <v>0.60339274292239464</v>
      </c>
      <c r="AR53" s="27">
        <f t="shared" si="104"/>
        <v>0.59645884466255927</v>
      </c>
      <c r="AS53" s="27">
        <f t="shared" si="104"/>
        <v>0.58960462741586761</v>
      </c>
      <c r="AT53" s="27">
        <f t="shared" si="104"/>
        <v>0.582829175526558</v>
      </c>
      <c r="AU53" s="27">
        <f t="shared" si="104"/>
        <v>0.57613158386114927</v>
      </c>
      <c r="AV53" s="27">
        <f t="shared" si="104"/>
        <v>0.56951095768751914</v>
      </c>
      <c r="AW53" s="27">
        <f t="shared" si="104"/>
        <v>0.56296641255537405</v>
      </c>
      <c r="AX53" s="27">
        <f t="shared" si="104"/>
        <v>0.55649707417808836</v>
      </c>
      <c r="AY53" s="27">
        <f t="shared" si="104"/>
        <v>0.55010207831592506</v>
      </c>
      <c r="AZ53" s="27">
        <f t="shared" si="104"/>
        <v>0.54378057066057484</v>
      </c>
      <c r="BA53" s="27">
        <f t="shared" si="104"/>
        <v>0.53753170672102335</v>
      </c>
      <c r="BB53" s="27">
        <f t="shared" si="104"/>
        <v>0.53135465171073548</v>
      </c>
      <c r="BC53" s="27">
        <f t="shared" si="104"/>
        <v>0.52524858043614708</v>
      </c>
      <c r="BD53" s="27">
        <f t="shared" si="104"/>
        <v>0.51921267718641917</v>
      </c>
      <c r="BE53" s="27">
        <f t="shared" si="104"/>
        <v>0.51324613562446153</v>
      </c>
      <c r="BF53" s="27">
        <f t="shared" si="104"/>
        <v>0.50734815867923355</v>
      </c>
      <c r="BG53" s="27">
        <f t="shared" si="104"/>
        <v>0.50151795843923652</v>
      </c>
      <c r="BH53" s="27">
        <f t="shared" si="104"/>
        <v>0.49575475604728453</v>
      </c>
      <c r="BI53" s="27">
        <f t="shared" si="104"/>
        <v>0.49005778159642333</v>
      </c>
      <c r="BJ53" s="27">
        <f t="shared" si="104"/>
        <v>0.48442627402711641</v>
      </c>
      <c r="BK53" s="27">
        <f t="shared" si="104"/>
        <v>0.47885948102554665</v>
      </c>
      <c r="BL53" s="27">
        <f t="shared" si="104"/>
        <v>0.47335665892312961</v>
      </c>
      <c r="BM53" s="27">
        <f t="shared" si="104"/>
        <v>0.4679170725971622</v>
      </c>
      <c r="BN53" s="27">
        <f t="shared" si="104"/>
        <v>0.46253999537261214</v>
      </c>
      <c r="BO53" s="27">
        <f t="shared" si="104"/>
        <v>0.45722470892504347</v>
      </c>
      <c r="BP53" s="27">
        <f t="shared" ref="BP53:CY53" si="105">IFERROR(BO53/(1+BP85),"")</f>
        <v>0.45197050318466364</v>
      </c>
      <c r="BQ53" s="27">
        <f t="shared" si="105"/>
        <v>0.4467766762414539</v>
      </c>
      <c r="BR53" s="27">
        <f t="shared" si="105"/>
        <v>0.44164253425141192</v>
      </c>
      <c r="BS53" s="27">
        <f t="shared" si="105"/>
        <v>0.43656739134385247</v>
      </c>
      <c r="BT53" s="27">
        <f t="shared" si="105"/>
        <v>0.43155056952978926</v>
      </c>
      <c r="BU53" s="27">
        <f t="shared" si="105"/>
        <v>0.42659139861135342</v>
      </c>
      <c r="BV53" s="27">
        <f t="shared" si="105"/>
        <v>0.42168921609228105</v>
      </c>
      <c r="BW53" s="27">
        <f t="shared" si="105"/>
        <v>0.41684336708936909</v>
      </c>
      <c r="BX53" s="27">
        <f t="shared" si="105"/>
        <v>0.41205320424504011</v>
      </c>
      <c r="BY53" s="27">
        <f t="shared" si="105"/>
        <v>0.40731808764083077</v>
      </c>
      <c r="BZ53" s="27">
        <f t="shared" si="105"/>
        <v>0.40263738471189869</v>
      </c>
      <c r="CA53" s="27">
        <f t="shared" si="105"/>
        <v>0.39801047016254759</v>
      </c>
      <c r="CB53" s="27">
        <f t="shared" si="105"/>
        <v>0.39343672588267514</v>
      </c>
      <c r="CC53" s="27">
        <f t="shared" si="105"/>
        <v>0.38891554086520358</v>
      </c>
      <c r="CD53" s="27">
        <f t="shared" si="105"/>
        <v>0.384446311124439</v>
      </c>
      <c r="CE53" s="27">
        <f t="shared" si="105"/>
        <v>0.38002843961541904</v>
      </c>
      <c r="CF53" s="27">
        <f t="shared" si="105"/>
        <v>0.37566133615412178</v>
      </c>
      <c r="CG53" s="27" t="str">
        <f t="shared" si="105"/>
        <v/>
      </c>
      <c r="CH53" s="27" t="str">
        <f t="shared" si="105"/>
        <v/>
      </c>
      <c r="CI53" s="27" t="str">
        <f t="shared" si="105"/>
        <v/>
      </c>
      <c r="CJ53" s="27" t="str">
        <f t="shared" si="105"/>
        <v/>
      </c>
      <c r="CK53" s="27" t="str">
        <f t="shared" si="105"/>
        <v/>
      </c>
      <c r="CL53" s="27" t="str">
        <f t="shared" si="105"/>
        <v/>
      </c>
      <c r="CM53" s="27" t="str">
        <f t="shared" si="105"/>
        <v/>
      </c>
      <c r="CN53" s="27" t="str">
        <f t="shared" si="105"/>
        <v/>
      </c>
      <c r="CO53" s="27" t="str">
        <f t="shared" si="105"/>
        <v/>
      </c>
      <c r="CP53" s="27" t="str">
        <f t="shared" si="105"/>
        <v/>
      </c>
      <c r="CQ53" s="27" t="str">
        <f t="shared" si="105"/>
        <v/>
      </c>
      <c r="CR53" s="27" t="str">
        <f t="shared" si="105"/>
        <v/>
      </c>
      <c r="CS53" s="27" t="str">
        <f t="shared" si="105"/>
        <v/>
      </c>
      <c r="CT53" s="27" t="str">
        <f t="shared" si="105"/>
        <v/>
      </c>
      <c r="CU53" s="27" t="str">
        <f t="shared" si="105"/>
        <v/>
      </c>
      <c r="CV53" s="27" t="str">
        <f t="shared" si="105"/>
        <v/>
      </c>
      <c r="CW53" s="27" t="str">
        <f t="shared" si="105"/>
        <v/>
      </c>
      <c r="CX53" s="27" t="str">
        <f t="shared" si="105"/>
        <v/>
      </c>
      <c r="CY53" s="27" t="str">
        <f t="shared" si="105"/>
        <v/>
      </c>
    </row>
    <row r="54" spans="1:103" x14ac:dyDescent="0.35">
      <c r="A54" s="167"/>
      <c r="B54" s="32">
        <f t="shared" si="67"/>
        <v>50770</v>
      </c>
      <c r="C54" s="27">
        <v>1</v>
      </c>
      <c r="D54" s="27">
        <f t="shared" ref="D54:BO54" si="106">IFERROR(C54/(1+D86),"")</f>
        <v>0.98535532298900741</v>
      </c>
      <c r="E54" s="27">
        <f t="shared" si="106"/>
        <v>0.97092511254277181</v>
      </c>
      <c r="F54" s="27">
        <f t="shared" si="106"/>
        <v>0.95670622786772341</v>
      </c>
      <c r="G54" s="27">
        <f t="shared" si="106"/>
        <v>0.94269557416619576</v>
      </c>
      <c r="H54" s="27">
        <f t="shared" si="106"/>
        <v>0.92889010196283761</v>
      </c>
      <c r="I54" s="27">
        <f t="shared" si="106"/>
        <v>0.91670091512883201</v>
      </c>
      <c r="J54" s="27">
        <f t="shared" si="106"/>
        <v>0.90467167862195241</v>
      </c>
      <c r="K54" s="27">
        <f t="shared" si="106"/>
        <v>0.89280029352391599</v>
      </c>
      <c r="L54" s="27">
        <f t="shared" si="106"/>
        <v>0.88108468845909549</v>
      </c>
      <c r="M54" s="27">
        <f t="shared" si="106"/>
        <v>0.86952281923310659</v>
      </c>
      <c r="N54" s="27">
        <f t="shared" si="106"/>
        <v>0.85867008128490674</v>
      </c>
      <c r="O54" s="27">
        <f t="shared" si="106"/>
        <v>0.84795279915036581</v>
      </c>
      <c r="P54" s="27">
        <f t="shared" si="106"/>
        <v>0.83736928217063089</v>
      </c>
      <c r="Q54" s="27">
        <f t="shared" si="106"/>
        <v>0.8269178607884029</v>
      </c>
      <c r="R54" s="27">
        <f t="shared" si="106"/>
        <v>0.81659688628454752</v>
      </c>
      <c r="S54" s="27">
        <f t="shared" si="106"/>
        <v>0.80640473051803019</v>
      </c>
      <c r="T54" s="27">
        <f t="shared" si="106"/>
        <v>0.79633978566906072</v>
      </c>
      <c r="U54" s="27">
        <f t="shared" si="106"/>
        <v>0.78640046398545982</v>
      </c>
      <c r="V54" s="27">
        <f t="shared" si="106"/>
        <v>0.77658519753218536</v>
      </c>
      <c r="W54" s="27">
        <f t="shared" si="106"/>
        <v>0.76689243794400386</v>
      </c>
      <c r="X54" s="27">
        <f t="shared" si="106"/>
        <v>0.75807968007889293</v>
      </c>
      <c r="Y54" s="27">
        <f t="shared" si="106"/>
        <v>0.74936819417494016</v>
      </c>
      <c r="Z54" s="27">
        <f t="shared" si="106"/>
        <v>0.74075681646363567</v>
      </c>
      <c r="AA54" s="27">
        <f t="shared" si="106"/>
        <v>0.73224439654992846</v>
      </c>
      <c r="AB54" s="27">
        <f t="shared" si="106"/>
        <v>0.72382979725856322</v>
      </c>
      <c r="AC54" s="27">
        <f t="shared" si="106"/>
        <v>0.71551189448214025</v>
      </c>
      <c r="AD54" s="27">
        <f t="shared" si="106"/>
        <v>0.7072895770309735</v>
      </c>
      <c r="AE54" s="27">
        <f t="shared" si="106"/>
        <v>0.69916174648461893</v>
      </c>
      <c r="AF54" s="27">
        <f t="shared" si="106"/>
        <v>0.69112731704515518</v>
      </c>
      <c r="AG54" s="27">
        <f t="shared" si="106"/>
        <v>0.68318521539213517</v>
      </c>
      <c r="AH54" s="27">
        <f t="shared" si="106"/>
        <v>0.67533438053918204</v>
      </c>
      <c r="AI54" s="27">
        <f t="shared" si="106"/>
        <v>0.66757376369226962</v>
      </c>
      <c r="AJ54" s="27">
        <f t="shared" si="106"/>
        <v>0.65990232810960314</v>
      </c>
      <c r="AK54" s="27">
        <f t="shared" si="106"/>
        <v>0.65231904896312254</v>
      </c>
      <c r="AL54" s="27">
        <f t="shared" si="106"/>
        <v>0.64482291320160534</v>
      </c>
      <c r="AM54" s="27">
        <f t="shared" si="106"/>
        <v>0.63741291941530731</v>
      </c>
      <c r="AN54" s="27">
        <f t="shared" si="106"/>
        <v>0.63008807770222186</v>
      </c>
      <c r="AO54" s="27">
        <f t="shared" si="106"/>
        <v>0.62284740953580986</v>
      </c>
      <c r="AP54" s="27">
        <f t="shared" si="106"/>
        <v>0.61568994763428186</v>
      </c>
      <c r="AQ54" s="27">
        <f t="shared" si="106"/>
        <v>0.60861473583139725</v>
      </c>
      <c r="AR54" s="27">
        <f t="shared" si="106"/>
        <v>0.60162082894870816</v>
      </c>
      <c r="AS54" s="27">
        <f t="shared" si="106"/>
        <v>0.59470729266929656</v>
      </c>
      <c r="AT54" s="27">
        <f t="shared" si="106"/>
        <v>0.58787320341297</v>
      </c>
      <c r="AU54" s="27">
        <f t="shared" si="106"/>
        <v>0.58111764821287581</v>
      </c>
      <c r="AV54" s="27">
        <f t="shared" si="106"/>
        <v>0.57443972459353454</v>
      </c>
      <c r="AW54" s="27">
        <f t="shared" si="106"/>
        <v>0.56783854045027127</v>
      </c>
      <c r="AX54" s="27">
        <f t="shared" si="106"/>
        <v>0.56131321393005629</v>
      </c>
      <c r="AY54" s="27">
        <f t="shared" si="106"/>
        <v>0.55486287331369122</v>
      </c>
      <c r="AZ54" s="27">
        <f t="shared" si="106"/>
        <v>0.54848665689934983</v>
      </c>
      <c r="BA54" s="27">
        <f t="shared" si="106"/>
        <v>0.5421837128874637</v>
      </c>
      <c r="BB54" s="27">
        <f t="shared" si="106"/>
        <v>0.53595319926694107</v>
      </c>
      <c r="BC54" s="27">
        <f t="shared" si="106"/>
        <v>0.5297942837026739</v>
      </c>
      <c r="BD54" s="27">
        <f t="shared" si="106"/>
        <v>0.5237061434243413</v>
      </c>
      <c r="BE54" s="27">
        <f t="shared" si="106"/>
        <v>0.5176879651165146</v>
      </c>
      <c r="BF54" s="27">
        <f t="shared" si="106"/>
        <v>0.51173894480997972</v>
      </c>
      <c r="BG54" s="27">
        <f t="shared" si="106"/>
        <v>0.50585828777436292</v>
      </c>
      <c r="BH54" s="27">
        <f t="shared" si="106"/>
        <v>0.50004520841192901</v>
      </c>
      <c r="BI54" s="27">
        <f t="shared" si="106"/>
        <v>0.49429893015267162</v>
      </c>
      <c r="BJ54" s="27">
        <f t="shared" si="106"/>
        <v>0.48861868535054248</v>
      </c>
      <c r="BK54" s="27">
        <f t="shared" si="106"/>
        <v>0.48300371518091673</v>
      </c>
      <c r="BL54" s="27">
        <f t="shared" si="106"/>
        <v>0.47745326953921674</v>
      </c>
      <c r="BM54" s="27">
        <f t="shared" si="106"/>
        <v>0.47196660694070003</v>
      </c>
      <c r="BN54" s="27">
        <f t="shared" si="106"/>
        <v>0.46654299442140645</v>
      </c>
      <c r="BO54" s="27">
        <f t="shared" si="106"/>
        <v>0.46118170744024983</v>
      </c>
      <c r="BP54" s="27">
        <f t="shared" ref="BP54:CY54" si="107">IFERROR(BO54/(1+BP86),"")</f>
        <v>0.45588202978221476</v>
      </c>
      <c r="BQ54" s="27">
        <f t="shared" si="107"/>
        <v>0.45064325346268841</v>
      </c>
      <c r="BR54" s="27">
        <f t="shared" si="107"/>
        <v>0.44546467863287204</v>
      </c>
      <c r="BS54" s="27">
        <f t="shared" si="107"/>
        <v>0.44034561348629575</v>
      </c>
      <c r="BT54" s="27">
        <f t="shared" si="107"/>
        <v>0.43528537416639074</v>
      </c>
      <c r="BU54" s="27">
        <f t="shared" si="107"/>
        <v>0.43028328467515276</v>
      </c>
      <c r="BV54" s="27">
        <f t="shared" si="107"/>
        <v>0.42533867678279325</v>
      </c>
      <c r="BW54" s="27">
        <f t="shared" si="107"/>
        <v>0.42045088993852237</v>
      </c>
      <c r="BX54" s="27">
        <f t="shared" si="107"/>
        <v>0.41561927118227421</v>
      </c>
      <c r="BY54" s="27">
        <f t="shared" si="107"/>
        <v>0.41084317505747131</v>
      </c>
      <c r="BZ54" s="27">
        <f t="shared" si="107"/>
        <v>0.40612196352482838</v>
      </c>
      <c r="CA54" s="27">
        <f t="shared" si="107"/>
        <v>0.40145500587709704</v>
      </c>
      <c r="CB54" s="27">
        <f t="shared" si="107"/>
        <v>0.3968416786548139</v>
      </c>
      <c r="CC54" s="27">
        <f t="shared" si="107"/>
        <v>0.39228136556299598</v>
      </c>
      <c r="CD54" s="27">
        <f t="shared" si="107"/>
        <v>0.38777345738884456</v>
      </c>
      <c r="CE54" s="27">
        <f t="shared" si="107"/>
        <v>0.38331735192032812</v>
      </c>
      <c r="CF54" s="27" t="str">
        <f t="shared" si="107"/>
        <v/>
      </c>
      <c r="CG54" s="27" t="str">
        <f t="shared" si="107"/>
        <v/>
      </c>
      <c r="CH54" s="27" t="str">
        <f t="shared" si="107"/>
        <v/>
      </c>
      <c r="CI54" s="27" t="str">
        <f t="shared" si="107"/>
        <v/>
      </c>
      <c r="CJ54" s="27" t="str">
        <f t="shared" si="107"/>
        <v/>
      </c>
      <c r="CK54" s="27" t="str">
        <f t="shared" si="107"/>
        <v/>
      </c>
      <c r="CL54" s="27" t="str">
        <f t="shared" si="107"/>
        <v/>
      </c>
      <c r="CM54" s="27" t="str">
        <f t="shared" si="107"/>
        <v/>
      </c>
      <c r="CN54" s="27" t="str">
        <f t="shared" si="107"/>
        <v/>
      </c>
      <c r="CO54" s="27" t="str">
        <f t="shared" si="107"/>
        <v/>
      </c>
      <c r="CP54" s="27" t="str">
        <f t="shared" si="107"/>
        <v/>
      </c>
      <c r="CQ54" s="27" t="str">
        <f t="shared" si="107"/>
        <v/>
      </c>
      <c r="CR54" s="27" t="str">
        <f t="shared" si="107"/>
        <v/>
      </c>
      <c r="CS54" s="27" t="str">
        <f t="shared" si="107"/>
        <v/>
      </c>
      <c r="CT54" s="27" t="str">
        <f t="shared" si="107"/>
        <v/>
      </c>
      <c r="CU54" s="27" t="str">
        <f t="shared" si="107"/>
        <v/>
      </c>
      <c r="CV54" s="27" t="str">
        <f t="shared" si="107"/>
        <v/>
      </c>
      <c r="CW54" s="27" t="str">
        <f t="shared" si="107"/>
        <v/>
      </c>
      <c r="CX54" s="27" t="str">
        <f t="shared" si="107"/>
        <v/>
      </c>
      <c r="CY54" s="27" t="str">
        <f t="shared" si="107"/>
        <v/>
      </c>
    </row>
    <row r="55" spans="1:103" x14ac:dyDescent="0.35">
      <c r="A55" s="167"/>
      <c r="B55" s="32">
        <f t="shared" si="67"/>
        <v>51135</v>
      </c>
      <c r="C55" s="27">
        <v>1</v>
      </c>
      <c r="D55" s="27">
        <f t="shared" ref="D55:BO55" si="108">IFERROR(C55/(1+D87),"")</f>
        <v>0.98535532298900808</v>
      </c>
      <c r="E55" s="27">
        <f t="shared" si="108"/>
        <v>0.97092511254277392</v>
      </c>
      <c r="F55" s="27">
        <f t="shared" si="108"/>
        <v>0.95670622786772364</v>
      </c>
      <c r="G55" s="27">
        <f t="shared" si="108"/>
        <v>0.94269557416619376</v>
      </c>
      <c r="H55" s="27">
        <f t="shared" si="108"/>
        <v>0.93032522760224512</v>
      </c>
      <c r="I55" s="27">
        <f t="shared" si="108"/>
        <v>0.91811720860013557</v>
      </c>
      <c r="J55" s="27">
        <f t="shared" si="108"/>
        <v>0.90606938704676399</v>
      </c>
      <c r="K55" s="27">
        <f t="shared" si="108"/>
        <v>0.89417966078103273</v>
      </c>
      <c r="L55" s="27">
        <f t="shared" si="108"/>
        <v>0.88244595522706382</v>
      </c>
      <c r="M55" s="27">
        <f t="shared" si="108"/>
        <v>0.87143192029469152</v>
      </c>
      <c r="N55" s="27">
        <f t="shared" si="108"/>
        <v>0.86055535436512332</v>
      </c>
      <c r="O55" s="27">
        <f t="shared" si="108"/>
        <v>0.84981454165237469</v>
      </c>
      <c r="P55" s="27">
        <f t="shared" si="108"/>
        <v>0.83920778778563321</v>
      </c>
      <c r="Q55" s="27">
        <f t="shared" si="108"/>
        <v>0.8287334195419549</v>
      </c>
      <c r="R55" s="27">
        <f t="shared" si="108"/>
        <v>0.81838978458233436</v>
      </c>
      <c r="S55" s="27">
        <f t="shared" si="108"/>
        <v>0.80817525119103129</v>
      </c>
      <c r="T55" s="27">
        <f t="shared" si="108"/>
        <v>0.79808820801816782</v>
      </c>
      <c r="U55" s="27">
        <f t="shared" si="108"/>
        <v>0.78812706382553233</v>
      </c>
      <c r="V55" s="27">
        <f t="shared" si="108"/>
        <v>0.77829024723557449</v>
      </c>
      <c r="W55" s="27">
        <f t="shared" si="108"/>
        <v>0.76934651124561904</v>
      </c>
      <c r="X55" s="27">
        <f t="shared" si="108"/>
        <v>0.76050555235423445</v>
      </c>
      <c r="Y55" s="27">
        <f t="shared" si="108"/>
        <v>0.75176618949659801</v>
      </c>
      <c r="Z55" s="27">
        <f t="shared" si="108"/>
        <v>0.74312725518010658</v>
      </c>
      <c r="AA55" s="27">
        <f t="shared" si="108"/>
        <v>0.73458759532842977</v>
      </c>
      <c r="AB55" s="27">
        <f t="shared" si="108"/>
        <v>0.72614606912731161</v>
      </c>
      <c r="AC55" s="27">
        <f t="shared" si="108"/>
        <v>0.71780154887219694</v>
      </c>
      <c r="AD55" s="27">
        <f t="shared" si="108"/>
        <v>0.70955291981755353</v>
      </c>
      <c r="AE55" s="27">
        <f t="shared" si="108"/>
        <v>0.70139908002797191</v>
      </c>
      <c r="AF55" s="27">
        <f t="shared" si="108"/>
        <v>0.69333894023096121</v>
      </c>
      <c r="AG55" s="27">
        <f t="shared" si="108"/>
        <v>0.68537142367141379</v>
      </c>
      <c r="AH55" s="27">
        <f t="shared" si="108"/>
        <v>0.67749546596777943</v>
      </c>
      <c r="AI55" s="27">
        <f t="shared" si="108"/>
        <v>0.6697100149698636</v>
      </c>
      <c r="AJ55" s="27">
        <f t="shared" si="108"/>
        <v>0.66201403061827224</v>
      </c>
      <c r="AK55" s="27">
        <f t="shared" si="108"/>
        <v>0.65440648480548036</v>
      </c>
      <c r="AL55" s="27">
        <f t="shared" si="108"/>
        <v>0.64688636123846066</v>
      </c>
      <c r="AM55" s="27">
        <f t="shared" si="108"/>
        <v>0.63945265530295503</v>
      </c>
      <c r="AN55" s="27">
        <f t="shared" si="108"/>
        <v>0.63210437392923913</v>
      </c>
      <c r="AO55" s="27">
        <f t="shared" si="108"/>
        <v>0.62484053545946128</v>
      </c>
      <c r="AP55" s="27">
        <f t="shared" si="108"/>
        <v>0.61766016951652158</v>
      </c>
      <c r="AQ55" s="27">
        <f t="shared" si="108"/>
        <v>0.61056231687441731</v>
      </c>
      <c r="AR55" s="27">
        <f t="shared" si="108"/>
        <v>0.60354602933010293</v>
      </c>
      <c r="AS55" s="27">
        <f t="shared" si="108"/>
        <v>0.59661036957683156</v>
      </c>
      <c r="AT55" s="27">
        <f t="shared" si="108"/>
        <v>0.58975441107893489</v>
      </c>
      <c r="AU55" s="27">
        <f t="shared" si="108"/>
        <v>0.58297723794804412</v>
      </c>
      <c r="AV55" s="27">
        <f t="shared" si="108"/>
        <v>0.57627794482072936</v>
      </c>
      <c r="AW55" s="27">
        <f t="shared" si="108"/>
        <v>0.56965563673756925</v>
      </c>
      <c r="AX55" s="27">
        <f t="shared" si="108"/>
        <v>0.56310942902358596</v>
      </c>
      <c r="AY55" s="27">
        <f t="shared" si="108"/>
        <v>0.55663844717005562</v>
      </c>
      <c r="AZ55" s="27">
        <f t="shared" si="108"/>
        <v>0.55024182671768262</v>
      </c>
      <c r="BA55" s="27">
        <f t="shared" si="108"/>
        <v>0.5439187131411275</v>
      </c>
      <c r="BB55" s="27">
        <f t="shared" si="108"/>
        <v>0.53766826173484239</v>
      </c>
      <c r="BC55" s="27">
        <f t="shared" si="108"/>
        <v>0.53148963750022138</v>
      </c>
      <c r="BD55" s="27">
        <f t="shared" si="108"/>
        <v>0.52538201503407289</v>
      </c>
      <c r="BE55" s="27">
        <f t="shared" si="108"/>
        <v>0.51934457841832604</v>
      </c>
      <c r="BF55" s="27">
        <f t="shared" si="108"/>
        <v>0.51337652111106125</v>
      </c>
      <c r="BG55" s="27">
        <f t="shared" si="108"/>
        <v>0.50747704583872966</v>
      </c>
      <c r="BH55" s="27">
        <f t="shared" si="108"/>
        <v>0.50164536448968444</v>
      </c>
      <c r="BI55" s="27">
        <f t="shared" si="108"/>
        <v>0.49588069800886764</v>
      </c>
      <c r="BJ55" s="27">
        <f t="shared" si="108"/>
        <v>0.49018227629375161</v>
      </c>
      <c r="BK55" s="27">
        <f t="shared" si="108"/>
        <v>0.48454933809145612</v>
      </c>
      <c r="BL55" s="27">
        <f t="shared" si="108"/>
        <v>0.47898113089704697</v>
      </c>
      <c r="BM55" s="27">
        <f t="shared" si="108"/>
        <v>0.47347691085301108</v>
      </c>
      <c r="BN55" s="27">
        <f t="shared" si="108"/>
        <v>0.46803594264989273</v>
      </c>
      <c r="BO55" s="27">
        <f t="shared" si="108"/>
        <v>0.46265749942805184</v>
      </c>
      <c r="BP55" s="27">
        <f t="shared" ref="BP55:CY55" si="109">IFERROR(BO55/(1+BP87),"")</f>
        <v>0.45734086268057389</v>
      </c>
      <c r="BQ55" s="27">
        <f t="shared" si="109"/>
        <v>0.45208532215727565</v>
      </c>
      <c r="BR55" s="27">
        <f t="shared" si="109"/>
        <v>0.44689017576983037</v>
      </c>
      <c r="BS55" s="27">
        <f t="shared" si="109"/>
        <v>0.44175472949796663</v>
      </c>
      <c r="BT55" s="27">
        <f t="shared" si="109"/>
        <v>0.43667829729677399</v>
      </c>
      <c r="BU55" s="27">
        <f t="shared" si="109"/>
        <v>0.43166020100501157</v>
      </c>
      <c r="BV55" s="27">
        <f t="shared" si="109"/>
        <v>0.42669977025456501</v>
      </c>
      <c r="BW55" s="27">
        <f t="shared" si="109"/>
        <v>0.42179634238085978</v>
      </c>
      <c r="BX55" s="27">
        <f t="shared" si="109"/>
        <v>0.41694926233432905</v>
      </c>
      <c r="BY55" s="27">
        <f t="shared" si="109"/>
        <v>0.4121578825929364</v>
      </c>
      <c r="BZ55" s="27">
        <f t="shared" si="109"/>
        <v>0.40742156307565358</v>
      </c>
      <c r="CA55" s="27">
        <f t="shared" si="109"/>
        <v>0.40273967105695629</v>
      </c>
      <c r="CB55" s="27">
        <f t="shared" si="109"/>
        <v>0.39811158108228145</v>
      </c>
      <c r="CC55" s="27">
        <f t="shared" si="109"/>
        <v>0.39353667488450805</v>
      </c>
      <c r="CD55" s="27">
        <f t="shared" si="109"/>
        <v>0.38901434130133006</v>
      </c>
      <c r="CE55" s="27" t="str">
        <f t="shared" si="109"/>
        <v/>
      </c>
      <c r="CF55" s="27" t="str">
        <f t="shared" si="109"/>
        <v/>
      </c>
      <c r="CG55" s="27" t="str">
        <f t="shared" si="109"/>
        <v/>
      </c>
      <c r="CH55" s="27" t="str">
        <f t="shared" si="109"/>
        <v/>
      </c>
      <c r="CI55" s="27" t="str">
        <f t="shared" si="109"/>
        <v/>
      </c>
      <c r="CJ55" s="27" t="str">
        <f t="shared" si="109"/>
        <v/>
      </c>
      <c r="CK55" s="27" t="str">
        <f t="shared" si="109"/>
        <v/>
      </c>
      <c r="CL55" s="27" t="str">
        <f t="shared" si="109"/>
        <v/>
      </c>
      <c r="CM55" s="27" t="str">
        <f t="shared" si="109"/>
        <v/>
      </c>
      <c r="CN55" s="27" t="str">
        <f t="shared" si="109"/>
        <v/>
      </c>
      <c r="CO55" s="27" t="str">
        <f t="shared" si="109"/>
        <v/>
      </c>
      <c r="CP55" s="27" t="str">
        <f t="shared" si="109"/>
        <v/>
      </c>
      <c r="CQ55" s="27" t="str">
        <f t="shared" si="109"/>
        <v/>
      </c>
      <c r="CR55" s="27" t="str">
        <f t="shared" si="109"/>
        <v/>
      </c>
      <c r="CS55" s="27" t="str">
        <f t="shared" si="109"/>
        <v/>
      </c>
      <c r="CT55" s="27" t="str">
        <f t="shared" si="109"/>
        <v/>
      </c>
      <c r="CU55" s="27" t="str">
        <f t="shared" si="109"/>
        <v/>
      </c>
      <c r="CV55" s="27" t="str">
        <f t="shared" si="109"/>
        <v/>
      </c>
      <c r="CW55" s="27" t="str">
        <f t="shared" si="109"/>
        <v/>
      </c>
      <c r="CX55" s="27" t="str">
        <f t="shared" si="109"/>
        <v/>
      </c>
      <c r="CY55" s="27" t="str">
        <f t="shared" si="109"/>
        <v/>
      </c>
    </row>
    <row r="56" spans="1:103" x14ac:dyDescent="0.35">
      <c r="A56" s="167"/>
      <c r="B56" s="32">
        <f t="shared" si="67"/>
        <v>51501</v>
      </c>
      <c r="C56" s="27">
        <v>1</v>
      </c>
      <c r="D56" s="27">
        <f t="shared" ref="D56:BO56" si="110">IFERROR(C56/(1+D88),"")</f>
        <v>0.98535532298900963</v>
      </c>
      <c r="E56" s="27">
        <f t="shared" si="110"/>
        <v>0.97092511254277358</v>
      </c>
      <c r="F56" s="27">
        <f t="shared" si="110"/>
        <v>0.95670622786772097</v>
      </c>
      <c r="G56" s="27">
        <f t="shared" si="110"/>
        <v>0.94415202911795015</v>
      </c>
      <c r="H56" s="27">
        <f t="shared" si="110"/>
        <v>0.93176257049598077</v>
      </c>
      <c r="I56" s="27">
        <f t="shared" si="110"/>
        <v>0.91953569023026571</v>
      </c>
      <c r="J56" s="27">
        <f t="shared" si="110"/>
        <v>0.90746925491669306</v>
      </c>
      <c r="K56" s="27">
        <f t="shared" si="110"/>
        <v>0.89556115914635148</v>
      </c>
      <c r="L56" s="27">
        <f t="shared" si="110"/>
        <v>0.88438342998063091</v>
      </c>
      <c r="M56" s="27">
        <f t="shared" si="110"/>
        <v>0.87334521292754297</v>
      </c>
      <c r="N56" s="27">
        <f t="shared" si="110"/>
        <v>0.86244476670052395</v>
      </c>
      <c r="O56" s="27">
        <f t="shared" si="110"/>
        <v>0.8516803717464615</v>
      </c>
      <c r="P56" s="27">
        <f t="shared" si="110"/>
        <v>0.84105032997441831</v>
      </c>
      <c r="Q56" s="27">
        <f t="shared" si="110"/>
        <v>0.8305529644877796</v>
      </c>
      <c r="R56" s="27">
        <f t="shared" si="110"/>
        <v>0.8201866193197056</v>
      </c>
      <c r="S56" s="27">
        <f t="shared" si="110"/>
        <v>0.8099496591719032</v>
      </c>
      <c r="T56" s="27">
        <f t="shared" si="110"/>
        <v>0.79984046915665152</v>
      </c>
      <c r="U56" s="27">
        <f t="shared" si="110"/>
        <v>0.78985745454206713</v>
      </c>
      <c r="V56" s="27">
        <f t="shared" si="110"/>
        <v>0.78078079378701559</v>
      </c>
      <c r="W56" s="27">
        <f t="shared" si="110"/>
        <v>0.77180843763779816</v>
      </c>
      <c r="X56" s="27">
        <f t="shared" si="110"/>
        <v>0.7629391874762157</v>
      </c>
      <c r="Y56" s="27">
        <f t="shared" si="110"/>
        <v>0.75417185845800339</v>
      </c>
      <c r="Z56" s="27">
        <f t="shared" si="110"/>
        <v>0.74550527935456656</v>
      </c>
      <c r="AA56" s="27">
        <f t="shared" si="110"/>
        <v>0.73693829239649</v>
      </c>
      <c r="AB56" s="27">
        <f t="shared" si="110"/>
        <v>0.72846975311890017</v>
      </c>
      <c r="AC56" s="27">
        <f t="shared" si="110"/>
        <v>0.72009853020854764</v>
      </c>
      <c r="AD56" s="27">
        <f t="shared" si="110"/>
        <v>0.71182350535269412</v>
      </c>
      <c r="AE56" s="27">
        <f t="shared" si="110"/>
        <v>0.70364357308972036</v>
      </c>
      <c r="AF56" s="27">
        <f t="shared" si="110"/>
        <v>0.69555764066142789</v>
      </c>
      <c r="AG56" s="27">
        <f t="shared" si="110"/>
        <v>0.68756462786707551</v>
      </c>
      <c r="AH56" s="27">
        <f t="shared" si="110"/>
        <v>0.67966346691906421</v>
      </c>
      <c r="AI56" s="27">
        <f t="shared" si="110"/>
        <v>0.67185310230029283</v>
      </c>
      <c r="AJ56" s="27">
        <f t="shared" si="110"/>
        <v>0.66413249062316204</v>
      </c>
      <c r="AK56" s="27">
        <f t="shared" si="110"/>
        <v>0.65650060049016112</v>
      </c>
      <c r="AL56" s="27">
        <f t="shared" si="110"/>
        <v>0.64895641235612234</v>
      </c>
      <c r="AM56" s="27">
        <f t="shared" si="110"/>
        <v>0.64149891839199025</v>
      </c>
      <c r="AN56" s="27">
        <f t="shared" si="110"/>
        <v>0.63412712235018931</v>
      </c>
      <c r="AO56" s="27">
        <f t="shared" si="110"/>
        <v>0.62684003943155386</v>
      </c>
      <c r="AP56" s="27">
        <f t="shared" si="110"/>
        <v>0.61963669615374684</v>
      </c>
      <c r="AQ56" s="27">
        <f t="shared" si="110"/>
        <v>0.61251613022121509</v>
      </c>
      <c r="AR56" s="27">
        <f t="shared" si="110"/>
        <v>0.60547739039664861</v>
      </c>
      <c r="AS56" s="27">
        <f t="shared" si="110"/>
        <v>0.59851953637389921</v>
      </c>
      <c r="AT56" s="27">
        <f t="shared" si="110"/>
        <v>0.59164163865236186</v>
      </c>
      <c r="AU56" s="27">
        <f t="shared" si="110"/>
        <v>0.58484277841279575</v>
      </c>
      <c r="AV56" s="27">
        <f t="shared" si="110"/>
        <v>0.57812204739459627</v>
      </c>
      <c r="AW56" s="27">
        <f t="shared" si="110"/>
        <v>0.57147854777445339</v>
      </c>
      <c r="AX56" s="27">
        <f t="shared" si="110"/>
        <v>0.56491139204640495</v>
      </c>
      <c r="AY56" s="27">
        <f t="shared" si="110"/>
        <v>0.55841970290327503</v>
      </c>
      <c r="AZ56" s="27">
        <f t="shared" si="110"/>
        <v>0.55200261311948573</v>
      </c>
      <c r="BA56" s="27">
        <f t="shared" si="110"/>
        <v>0.54565926543519583</v>
      </c>
      <c r="BB56" s="27">
        <f t="shared" si="110"/>
        <v>0.53938881244177361</v>
      </c>
      <c r="BC56" s="27">
        <f t="shared" si="110"/>
        <v>0.53319041646861198</v>
      </c>
      <c r="BD56" s="27">
        <f t="shared" si="110"/>
        <v>0.52706324947119554</v>
      </c>
      <c r="BE56" s="27">
        <f t="shared" si="110"/>
        <v>0.52100649292051182</v>
      </c>
      <c r="BF56" s="27">
        <f t="shared" si="110"/>
        <v>0.51501933769366848</v>
      </c>
      <c r="BG56" s="27">
        <f t="shared" si="110"/>
        <v>0.50910098396584247</v>
      </c>
      <c r="BH56" s="27">
        <f t="shared" si="110"/>
        <v>0.50325064110340167</v>
      </c>
      <c r="BI56" s="27">
        <f t="shared" si="110"/>
        <v>0.4974675275582997</v>
      </c>
      <c r="BJ56" s="27">
        <f t="shared" si="110"/>
        <v>0.49175087076366408</v>
      </c>
      <c r="BK56" s="27">
        <f t="shared" si="110"/>
        <v>0.48609990703058314</v>
      </c>
      <c r="BL56" s="27">
        <f t="shared" si="110"/>
        <v>0.4805138814460872</v>
      </c>
      <c r="BM56" s="27">
        <f t="shared" si="110"/>
        <v>0.47499204777230791</v>
      </c>
      <c r="BN56" s="27">
        <f t="shared" si="110"/>
        <v>0.46953366834677668</v>
      </c>
      <c r="BO56" s="27">
        <f t="shared" si="110"/>
        <v>0.46413801398389132</v>
      </c>
      <c r="BP56" s="27">
        <f t="shared" ref="BP56:CY56" si="111">IFERROR(BO56/(1+BP88),"")</f>
        <v>0.45880436387749529</v>
      </c>
      <c r="BQ56" s="27">
        <f t="shared" si="111"/>
        <v>0.45353200550459266</v>
      </c>
      <c r="BR56" s="27">
        <f t="shared" si="111"/>
        <v>0.44832023453015296</v>
      </c>
      <c r="BS56" s="27">
        <f t="shared" si="111"/>
        <v>0.44316835471303923</v>
      </c>
      <c r="BT56" s="27">
        <f t="shared" si="111"/>
        <v>0.4380756778129537</v>
      </c>
      <c r="BU56" s="27">
        <f t="shared" si="111"/>
        <v>0.43304152349854919</v>
      </c>
      <c r="BV56" s="27">
        <f t="shared" si="111"/>
        <v>0.42806521925651086</v>
      </c>
      <c r="BW56" s="27">
        <f t="shared" si="111"/>
        <v>0.42314610030170841</v>
      </c>
      <c r="BX56" s="27">
        <f t="shared" si="111"/>
        <v>0.41828350948841853</v>
      </c>
      <c r="BY56" s="27">
        <f t="shared" si="111"/>
        <v>0.41347679722251685</v>
      </c>
      <c r="BZ56" s="27">
        <f t="shared" si="111"/>
        <v>0.4087253213747028</v>
      </c>
      <c r="CA56" s="27">
        <f t="shared" si="111"/>
        <v>0.40402844719470055</v>
      </c>
      <c r="CB56" s="27">
        <f t="shared" si="111"/>
        <v>0.39938554722649849</v>
      </c>
      <c r="CC56" s="27">
        <f t="shared" si="111"/>
        <v>0.39479600122449404</v>
      </c>
      <c r="CD56" s="27" t="str">
        <f t="shared" si="111"/>
        <v/>
      </c>
      <c r="CE56" s="27" t="str">
        <f t="shared" si="111"/>
        <v/>
      </c>
      <c r="CF56" s="27" t="str">
        <f t="shared" si="111"/>
        <v/>
      </c>
      <c r="CG56" s="27" t="str">
        <f t="shared" si="111"/>
        <v/>
      </c>
      <c r="CH56" s="27" t="str">
        <f t="shared" si="111"/>
        <v/>
      </c>
      <c r="CI56" s="27" t="str">
        <f t="shared" si="111"/>
        <v/>
      </c>
      <c r="CJ56" s="27" t="str">
        <f t="shared" si="111"/>
        <v/>
      </c>
      <c r="CK56" s="27" t="str">
        <f t="shared" si="111"/>
        <v/>
      </c>
      <c r="CL56" s="27" t="str">
        <f t="shared" si="111"/>
        <v/>
      </c>
      <c r="CM56" s="27" t="str">
        <f t="shared" si="111"/>
        <v/>
      </c>
      <c r="CN56" s="27" t="str">
        <f t="shared" si="111"/>
        <v/>
      </c>
      <c r="CO56" s="27" t="str">
        <f t="shared" si="111"/>
        <v/>
      </c>
      <c r="CP56" s="27" t="str">
        <f t="shared" si="111"/>
        <v/>
      </c>
      <c r="CQ56" s="27" t="str">
        <f t="shared" si="111"/>
        <v/>
      </c>
      <c r="CR56" s="27" t="str">
        <f t="shared" si="111"/>
        <v/>
      </c>
      <c r="CS56" s="27" t="str">
        <f t="shared" si="111"/>
        <v/>
      </c>
      <c r="CT56" s="27" t="str">
        <f t="shared" si="111"/>
        <v/>
      </c>
      <c r="CU56" s="27" t="str">
        <f t="shared" si="111"/>
        <v/>
      </c>
      <c r="CV56" s="27" t="str">
        <f t="shared" si="111"/>
        <v/>
      </c>
      <c r="CW56" s="27" t="str">
        <f t="shared" si="111"/>
        <v/>
      </c>
      <c r="CX56" s="27" t="str">
        <f t="shared" si="111"/>
        <v/>
      </c>
      <c r="CY56" s="27" t="str">
        <f t="shared" si="111"/>
        <v/>
      </c>
    </row>
    <row r="57" spans="1:103" x14ac:dyDescent="0.35">
      <c r="A57" s="167"/>
      <c r="B57" s="32">
        <f t="shared" si="67"/>
        <v>51866</v>
      </c>
      <c r="C57" s="27">
        <v>1</v>
      </c>
      <c r="D57" s="27">
        <f t="shared" ref="D57:BO57" si="112">IFERROR(C57/(1+D89),"")</f>
        <v>0.98535532298900763</v>
      </c>
      <c r="E57" s="27">
        <f t="shared" si="112"/>
        <v>0.97092511254276925</v>
      </c>
      <c r="F57" s="27">
        <f t="shared" si="112"/>
        <v>0.95818432913512652</v>
      </c>
      <c r="G57" s="27">
        <f t="shared" si="112"/>
        <v>0.94561073427760167</v>
      </c>
      <c r="H57" s="27">
        <f t="shared" si="112"/>
        <v>0.93320213406968311</v>
      </c>
      <c r="I57" s="27">
        <f t="shared" si="112"/>
        <v>0.92095636339990083</v>
      </c>
      <c r="J57" s="27">
        <f t="shared" si="112"/>
        <v>0.9088712855680593</v>
      </c>
      <c r="K57" s="27">
        <f t="shared" si="112"/>
        <v>0.89752742929110363</v>
      </c>
      <c r="L57" s="27">
        <f t="shared" si="112"/>
        <v>0.88632515860198391</v>
      </c>
      <c r="M57" s="27">
        <f t="shared" si="112"/>
        <v>0.87526270633455894</v>
      </c>
      <c r="N57" s="27">
        <f t="shared" si="112"/>
        <v>0.86433832737914884</v>
      </c>
      <c r="O57" s="27">
        <f t="shared" si="112"/>
        <v>0.85355029840722663</v>
      </c>
      <c r="P57" s="27">
        <f t="shared" si="112"/>
        <v>0.84289691759958496</v>
      </c>
      <c r="Q57" s="27">
        <f t="shared" si="112"/>
        <v>0.8323765043778566</v>
      </c>
      <c r="R57" s="27">
        <f t="shared" si="112"/>
        <v>0.82198739913940388</v>
      </c>
      <c r="S57" s="27">
        <f t="shared" si="112"/>
        <v>0.81172796299550998</v>
      </c>
      <c r="T57" s="27">
        <f t="shared" si="112"/>
        <v>0.80159657751285829</v>
      </c>
      <c r="U57" s="27">
        <f t="shared" si="112"/>
        <v>0.79238501642084724</v>
      </c>
      <c r="V57" s="27">
        <f t="shared" si="112"/>
        <v>0.78327931014425212</v>
      </c>
      <c r="W57" s="27">
        <f t="shared" si="112"/>
        <v>0.77427824225061326</v>
      </c>
      <c r="X57" s="27">
        <f t="shared" si="112"/>
        <v>0.76538061028611826</v>
      </c>
      <c r="Y57" s="27">
        <f t="shared" si="112"/>
        <v>0.75658522561498531</v>
      </c>
      <c r="Z57" s="27">
        <f t="shared" si="112"/>
        <v>0.74789091326064683</v>
      </c>
      <c r="AA57" s="27">
        <f t="shared" si="112"/>
        <v>0.73929651174881339</v>
      </c>
      <c r="AB57" s="27">
        <f t="shared" si="112"/>
        <v>0.73080087295228369</v>
      </c>
      <c r="AC57" s="27">
        <f t="shared" si="112"/>
        <v>0.72240286193758518</v>
      </c>
      <c r="AD57" s="27">
        <f t="shared" si="112"/>
        <v>0.71410135681336206</v>
      </c>
      <c r="AE57" s="27">
        <f t="shared" si="112"/>
        <v>0.70589524858048192</v>
      </c>
      <c r="AF57" s="27">
        <f t="shared" si="112"/>
        <v>0.69778344098390233</v>
      </c>
      <c r="AG57" s="27">
        <f t="shared" si="112"/>
        <v>0.6897648503662116</v>
      </c>
      <c r="AH57" s="27">
        <f t="shared" si="112"/>
        <v>0.68183840552286401</v>
      </c>
      <c r="AI57" s="27">
        <f t="shared" si="112"/>
        <v>0.67400304755908824</v>
      </c>
      <c r="AJ57" s="27">
        <f t="shared" si="112"/>
        <v>0.66625772974840236</v>
      </c>
      <c r="AK57" s="27">
        <f t="shared" si="112"/>
        <v>0.65860141739282074</v>
      </c>
      <c r="AL57" s="27">
        <f t="shared" si="112"/>
        <v>0.65103308768459911</v>
      </c>
      <c r="AM57" s="27">
        <f t="shared" si="112"/>
        <v>0.64355172956960038</v>
      </c>
      <c r="AN57" s="27">
        <f t="shared" si="112"/>
        <v>0.63615634361224793</v>
      </c>
      <c r="AO57" s="27">
        <f t="shared" si="112"/>
        <v>0.62884594186198772</v>
      </c>
      <c r="AP57" s="27">
        <f t="shared" si="112"/>
        <v>0.62161954772131167</v>
      </c>
      <c r="AQ57" s="27">
        <f t="shared" si="112"/>
        <v>0.61447619581530588</v>
      </c>
      <c r="AR57" s="27">
        <f t="shared" si="112"/>
        <v>0.60741493186268092</v>
      </c>
      <c r="AS57" s="27">
        <f t="shared" si="112"/>
        <v>0.60043481254828612</v>
      </c>
      <c r="AT57" s="27">
        <f t="shared" si="112"/>
        <v>0.59353490539708487</v>
      </c>
      <c r="AU57" s="27">
        <f t="shared" si="112"/>
        <v>0.58671428864960284</v>
      </c>
      <c r="AV57" s="27">
        <f t="shared" si="112"/>
        <v>0.57997205113878258</v>
      </c>
      <c r="AW57" s="27">
        <f t="shared" si="112"/>
        <v>0.5733072921682546</v>
      </c>
      <c r="AX57" s="27">
        <f t="shared" si="112"/>
        <v>0.56671912139201341</v>
      </c>
      <c r="AY57" s="27">
        <f t="shared" si="112"/>
        <v>0.56020665869548736</v>
      </c>
      <c r="AZ57" s="27">
        <f t="shared" si="112"/>
        <v>0.55376903407795564</v>
      </c>
      <c r="BA57" s="27">
        <f t="shared" si="112"/>
        <v>0.54740538753631907</v>
      </c>
      <c r="BB57" s="27">
        <f t="shared" si="112"/>
        <v>0.54111486895023253</v>
      </c>
      <c r="BC57" s="27">
        <f t="shared" si="112"/>
        <v>0.53489663796850906</v>
      </c>
      <c r="BD57" s="27">
        <f t="shared" si="112"/>
        <v>0.52874986389688694</v>
      </c>
      <c r="BE57" s="27">
        <f t="shared" si="112"/>
        <v>0.52267372558702152</v>
      </c>
      <c r="BF57" s="27">
        <f t="shared" si="112"/>
        <v>0.51666741132682847</v>
      </c>
      <c r="BG57" s="27">
        <f t="shared" si="112"/>
        <v>0.5107301187320169</v>
      </c>
      <c r="BH57" s="27">
        <f t="shared" si="112"/>
        <v>0.50486105463891462</v>
      </c>
      <c r="BI57" s="27">
        <f t="shared" si="112"/>
        <v>0.49905943499850458</v>
      </c>
      <c r="BJ57" s="27">
        <f t="shared" si="112"/>
        <v>0.49332448477167767</v>
      </c>
      <c r="BK57" s="27">
        <f t="shared" si="112"/>
        <v>0.4876554378256977</v>
      </c>
      <c r="BL57" s="27">
        <f t="shared" si="112"/>
        <v>0.48205153683186214</v>
      </c>
      <c r="BM57" s="27">
        <f t="shared" si="112"/>
        <v>0.4765120331643185</v>
      </c>
      <c r="BN57" s="27">
        <f t="shared" si="112"/>
        <v>0.47103618680006687</v>
      </c>
      <c r="BO57" s="27">
        <f t="shared" si="112"/>
        <v>0.46562326622009093</v>
      </c>
      <c r="BP57" s="27">
        <f t="shared" ref="BP57:CY57" si="113">IFERROR(BO57/(1+BP89),"")</f>
        <v>0.46027254831164216</v>
      </c>
      <c r="BQ57" s="27">
        <f t="shared" si="113"/>
        <v>0.45498331827162969</v>
      </c>
      <c r="BR57" s="27">
        <f t="shared" si="113"/>
        <v>0.44975486951115023</v>
      </c>
      <c r="BS57" s="27">
        <f t="shared" si="113"/>
        <v>0.44458650356105095</v>
      </c>
      <c r="BT57" s="27">
        <f t="shared" si="113"/>
        <v>0.4394775299786749</v>
      </c>
      <c r="BU57" s="27">
        <f t="shared" si="113"/>
        <v>0.43442726625559169</v>
      </c>
      <c r="BV57" s="27">
        <f t="shared" si="113"/>
        <v>0.42943503772641434</v>
      </c>
      <c r="BW57" s="27">
        <f t="shared" si="113"/>
        <v>0.42450017747870233</v>
      </c>
      <c r="BX57" s="27">
        <f t="shared" si="113"/>
        <v>0.41962202626384831</v>
      </c>
      <c r="BY57" s="27">
        <f t="shared" si="113"/>
        <v>0.41479993240901353</v>
      </c>
      <c r="BZ57" s="27">
        <f t="shared" si="113"/>
        <v>0.41003325173005339</v>
      </c>
      <c r="CA57" s="27">
        <f t="shared" si="113"/>
        <v>0.4053213474454973</v>
      </c>
      <c r="CB57" s="27">
        <f t="shared" si="113"/>
        <v>0.4006635900914472</v>
      </c>
      <c r="CC57" s="27" t="str">
        <f t="shared" si="113"/>
        <v/>
      </c>
      <c r="CD57" s="27" t="str">
        <f t="shared" si="113"/>
        <v/>
      </c>
      <c r="CE57" s="27" t="str">
        <f t="shared" si="113"/>
        <v/>
      </c>
      <c r="CF57" s="27" t="str">
        <f t="shared" si="113"/>
        <v/>
      </c>
      <c r="CG57" s="27" t="str">
        <f t="shared" si="113"/>
        <v/>
      </c>
      <c r="CH57" s="27" t="str">
        <f t="shared" si="113"/>
        <v/>
      </c>
      <c r="CI57" s="27" t="str">
        <f t="shared" si="113"/>
        <v/>
      </c>
      <c r="CJ57" s="27" t="str">
        <f t="shared" si="113"/>
        <v/>
      </c>
      <c r="CK57" s="27" t="str">
        <f t="shared" si="113"/>
        <v/>
      </c>
      <c r="CL57" s="27" t="str">
        <f t="shared" si="113"/>
        <v/>
      </c>
      <c r="CM57" s="27" t="str">
        <f t="shared" si="113"/>
        <v/>
      </c>
      <c r="CN57" s="27" t="str">
        <f t="shared" si="113"/>
        <v/>
      </c>
      <c r="CO57" s="27" t="str">
        <f t="shared" si="113"/>
        <v/>
      </c>
      <c r="CP57" s="27" t="str">
        <f t="shared" si="113"/>
        <v/>
      </c>
      <c r="CQ57" s="27" t="str">
        <f t="shared" si="113"/>
        <v/>
      </c>
      <c r="CR57" s="27" t="str">
        <f t="shared" si="113"/>
        <v/>
      </c>
      <c r="CS57" s="27" t="str">
        <f t="shared" si="113"/>
        <v/>
      </c>
      <c r="CT57" s="27" t="str">
        <f t="shared" si="113"/>
        <v/>
      </c>
      <c r="CU57" s="27" t="str">
        <f t="shared" si="113"/>
        <v/>
      </c>
      <c r="CV57" s="27" t="str">
        <f t="shared" si="113"/>
        <v/>
      </c>
      <c r="CW57" s="27" t="str">
        <f t="shared" si="113"/>
        <v/>
      </c>
      <c r="CX57" s="27" t="str">
        <f t="shared" si="113"/>
        <v/>
      </c>
      <c r="CY57" s="27" t="str">
        <f t="shared" si="113"/>
        <v/>
      </c>
    </row>
    <row r="58" spans="1:103" x14ac:dyDescent="0.35">
      <c r="A58" s="167"/>
      <c r="B58" s="32">
        <f t="shared" si="67"/>
        <v>52231</v>
      </c>
      <c r="C58" s="27">
        <v>1</v>
      </c>
      <c r="D58" s="27">
        <f t="shared" ref="D58:BO58" si="114">IFERROR(C58/(1+D90),"")</f>
        <v>0.9853553229890053</v>
      </c>
      <c r="E58" s="27">
        <f t="shared" si="114"/>
        <v>0.97242518184053672</v>
      </c>
      <c r="F58" s="27">
        <f t="shared" si="114"/>
        <v>0.95966471405376541</v>
      </c>
      <c r="G58" s="27">
        <f t="shared" si="114"/>
        <v>0.94707169312170414</v>
      </c>
      <c r="H58" s="27">
        <f t="shared" si="114"/>
        <v>0.93464392175427957</v>
      </c>
      <c r="I58" s="27">
        <f t="shared" si="114"/>
        <v>0.92237923149495027</v>
      </c>
      <c r="J58" s="27">
        <f t="shared" si="114"/>
        <v>0.91086677907063607</v>
      </c>
      <c r="K58" s="27">
        <f t="shared" si="114"/>
        <v>0.899498016526036</v>
      </c>
      <c r="L58" s="27">
        <f t="shared" si="114"/>
        <v>0.88827115043080063</v>
      </c>
      <c r="M58" s="27">
        <f t="shared" si="114"/>
        <v>0.87718440973885226</v>
      </c>
      <c r="N58" s="27">
        <f t="shared" si="114"/>
        <v>0.86623604550898492</v>
      </c>
      <c r="O58" s="27">
        <f t="shared" si="114"/>
        <v>0.85542433062899081</v>
      </c>
      <c r="P58" s="27">
        <f t="shared" si="114"/>
        <v>0.84474755954319058</v>
      </c>
      <c r="Q58" s="27">
        <f t="shared" si="114"/>
        <v>0.83420404798338277</v>
      </c>
      <c r="R58" s="27">
        <f t="shared" si="114"/>
        <v>0.823792132703144</v>
      </c>
      <c r="S58" s="27">
        <f t="shared" si="114"/>
        <v>0.81351017121546576</v>
      </c>
      <c r="T58" s="27">
        <f t="shared" si="114"/>
        <v>0.80416170485302874</v>
      </c>
      <c r="U58" s="27">
        <f t="shared" si="114"/>
        <v>0.79492066655531735</v>
      </c>
      <c r="V58" s="27">
        <f t="shared" si="114"/>
        <v>0.78578582181085022</v>
      </c>
      <c r="W58" s="27">
        <f t="shared" si="114"/>
        <v>0.77675595029454825</v>
      </c>
      <c r="X58" s="27">
        <f t="shared" si="114"/>
        <v>0.76782984570473101</v>
      </c>
      <c r="Y58" s="27">
        <f t="shared" si="114"/>
        <v>0.75900631560194032</v>
      </c>
      <c r="Z58" s="27">
        <f t="shared" si="114"/>
        <v>0.75028418124967144</v>
      </c>
      <c r="AA58" s="27">
        <f t="shared" si="114"/>
        <v>0.74166227745687641</v>
      </c>
      <c r="AB58" s="27">
        <f t="shared" si="114"/>
        <v>0.7331394524223257</v>
      </c>
      <c r="AC58" s="27">
        <f t="shared" si="114"/>
        <v>0.72471456758074282</v>
      </c>
      <c r="AD58" s="27">
        <f t="shared" si="114"/>
        <v>0.71638649745068306</v>
      </c>
      <c r="AE58" s="27">
        <f t="shared" si="114"/>
        <v>0.70815412948419865</v>
      </c>
      <c r="AF58" s="27">
        <f t="shared" si="114"/>
        <v>0.70001636391820277</v>
      </c>
      <c r="AG58" s="27">
        <f t="shared" si="114"/>
        <v>0.69197211362755306</v>
      </c>
      <c r="AH58" s="27">
        <f t="shared" si="114"/>
        <v>0.6840203039798336</v>
      </c>
      <c r="AI58" s="27">
        <f t="shared" si="114"/>
        <v>0.67615987269176692</v>
      </c>
      <c r="AJ58" s="27">
        <f t="shared" si="114"/>
        <v>0.66838976968734343</v>
      </c>
      <c r="AK58" s="27">
        <f t="shared" si="114"/>
        <v>0.66070895695751153</v>
      </c>
      <c r="AL58" s="27">
        <f t="shared" si="114"/>
        <v>0.65311640842151286</v>
      </c>
      <c r="AM58" s="27">
        <f t="shared" si="114"/>
        <v>0.64561110978982827</v>
      </c>
      <c r="AN58" s="27">
        <f t="shared" si="114"/>
        <v>0.63819205842865578</v>
      </c>
      <c r="AO58" s="27">
        <f t="shared" si="114"/>
        <v>0.6308582632259716</v>
      </c>
      <c r="AP58" s="27">
        <f t="shared" si="114"/>
        <v>0.62360874445914038</v>
      </c>
      <c r="AQ58" s="27">
        <f t="shared" si="114"/>
        <v>0.61644253366402835</v>
      </c>
      <c r="AR58" s="27">
        <f t="shared" si="114"/>
        <v>0.60935867350562267</v>
      </c>
      <c r="AS58" s="27">
        <f t="shared" si="114"/>
        <v>0.60235621765013403</v>
      </c>
      <c r="AT58" s="27">
        <f t="shared" si="114"/>
        <v>0.59543423063859369</v>
      </c>
      <c r="AU58" s="27">
        <f t="shared" si="114"/>
        <v>0.58859178776187782</v>
      </c>
      <c r="AV58" s="27">
        <f t="shared" si="114"/>
        <v>0.5818279749371692</v>
      </c>
      <c r="AW58" s="27">
        <f t="shared" si="114"/>
        <v>0.57514188858584525</v>
      </c>
      <c r="AX58" s="27">
        <f t="shared" si="114"/>
        <v>0.56853263551278033</v>
      </c>
      <c r="AY58" s="27">
        <f t="shared" si="114"/>
        <v>0.56199933278701475</v>
      </c>
      <c r="AZ58" s="27">
        <f t="shared" si="114"/>
        <v>0.5555411076237986</v>
      </c>
      <c r="BA58" s="27">
        <f t="shared" si="114"/>
        <v>0.54915709726801676</v>
      </c>
      <c r="BB58" s="27">
        <f t="shared" si="114"/>
        <v>0.54284644887890476</v>
      </c>
      <c r="BC58" s="27">
        <f t="shared" si="114"/>
        <v>0.53660831941614773</v>
      </c>
      <c r="BD58" s="27">
        <f t="shared" si="114"/>
        <v>0.53044187552722255</v>
      </c>
      <c r="BE58" s="27">
        <f t="shared" si="114"/>
        <v>0.52434629343611128</v>
      </c>
      <c r="BF58" s="27">
        <f t="shared" si="114"/>
        <v>0.51832075883322182</v>
      </c>
      <c r="BG58" s="27">
        <f t="shared" si="114"/>
        <v>0.51236446676662106</v>
      </c>
      <c r="BH58" s="27">
        <f t="shared" si="114"/>
        <v>0.5064766215344958</v>
      </c>
      <c r="BI58" s="27">
        <f t="shared" si="114"/>
        <v>0.50065643657884917</v>
      </c>
      <c r="BJ58" s="27">
        <f t="shared" si="114"/>
        <v>0.49490313438042666</v>
      </c>
      <c r="BK58" s="27">
        <f t="shared" si="114"/>
        <v>0.48921594635485582</v>
      </c>
      <c r="BL58" s="27">
        <f t="shared" si="114"/>
        <v>0.48359411274995895</v>
      </c>
      <c r="BM58" s="27">
        <f t="shared" si="114"/>
        <v>0.47803688254426924</v>
      </c>
      <c r="BN58" s="27">
        <f t="shared" si="114"/>
        <v>0.47254351334669265</v>
      </c>
      <c r="BO58" s="27">
        <f t="shared" si="114"/>
        <v>0.46711327129733959</v>
      </c>
      <c r="BP58" s="27">
        <f t="shared" ref="BP58:CY58" si="115">IFERROR(BO58/(1+BP90),"")</f>
        <v>0.46174543096947901</v>
      </c>
      <c r="BQ58" s="27">
        <f t="shared" si="115"/>
        <v>0.45643927527264944</v>
      </c>
      <c r="BR58" s="27">
        <f t="shared" si="115"/>
        <v>0.45119409535681826</v>
      </c>
      <c r="BS58" s="27">
        <f t="shared" si="115"/>
        <v>0.44600919051774118</v>
      </c>
      <c r="BT58" s="27">
        <f t="shared" si="115"/>
        <v>0.44088386810332159</v>
      </c>
      <c r="BU58" s="27">
        <f t="shared" si="115"/>
        <v>0.4358174434210722</v>
      </c>
      <c r="BV58" s="27">
        <f t="shared" si="115"/>
        <v>0.43080923964667894</v>
      </c>
      <c r="BW58" s="27">
        <f t="shared" si="115"/>
        <v>0.4258585877335635</v>
      </c>
      <c r="BX58" s="27">
        <f t="shared" si="115"/>
        <v>0.42096482632350962</v>
      </c>
      <c r="BY58" s="27">
        <f t="shared" si="115"/>
        <v>0.4161273016582947</v>
      </c>
      <c r="BZ58" s="27">
        <f t="shared" si="115"/>
        <v>0.41134536749239115</v>
      </c>
      <c r="CA58" s="27">
        <f t="shared" si="115"/>
        <v>0.40661838500660002</v>
      </c>
      <c r="CB58" s="27" t="str">
        <f t="shared" si="115"/>
        <v/>
      </c>
      <c r="CC58" s="27" t="str">
        <f t="shared" si="115"/>
        <v/>
      </c>
      <c r="CD58" s="27" t="str">
        <f t="shared" si="115"/>
        <v/>
      </c>
      <c r="CE58" s="27" t="str">
        <f t="shared" si="115"/>
        <v/>
      </c>
      <c r="CF58" s="27" t="str">
        <f t="shared" si="115"/>
        <v/>
      </c>
      <c r="CG58" s="27" t="str">
        <f t="shared" si="115"/>
        <v/>
      </c>
      <c r="CH58" s="27" t="str">
        <f t="shared" si="115"/>
        <v/>
      </c>
      <c r="CI58" s="27" t="str">
        <f t="shared" si="115"/>
        <v/>
      </c>
      <c r="CJ58" s="27" t="str">
        <f t="shared" si="115"/>
        <v/>
      </c>
      <c r="CK58" s="27" t="str">
        <f t="shared" si="115"/>
        <v/>
      </c>
      <c r="CL58" s="27" t="str">
        <f t="shared" si="115"/>
        <v/>
      </c>
      <c r="CM58" s="27" t="str">
        <f t="shared" si="115"/>
        <v/>
      </c>
      <c r="CN58" s="27" t="str">
        <f t="shared" si="115"/>
        <v/>
      </c>
      <c r="CO58" s="27" t="str">
        <f t="shared" si="115"/>
        <v/>
      </c>
      <c r="CP58" s="27" t="str">
        <f t="shared" si="115"/>
        <v/>
      </c>
      <c r="CQ58" s="27" t="str">
        <f t="shared" si="115"/>
        <v/>
      </c>
      <c r="CR58" s="27" t="str">
        <f t="shared" si="115"/>
        <v/>
      </c>
      <c r="CS58" s="27" t="str">
        <f t="shared" si="115"/>
        <v/>
      </c>
      <c r="CT58" s="27" t="str">
        <f t="shared" si="115"/>
        <v/>
      </c>
      <c r="CU58" s="27" t="str">
        <f t="shared" si="115"/>
        <v/>
      </c>
      <c r="CV58" s="27" t="str">
        <f t="shared" si="115"/>
        <v/>
      </c>
      <c r="CW58" s="27" t="str">
        <f t="shared" si="115"/>
        <v/>
      </c>
      <c r="CX58" s="27" t="str">
        <f t="shared" si="115"/>
        <v/>
      </c>
      <c r="CY58" s="27" t="str">
        <f t="shared" si="115"/>
        <v/>
      </c>
    </row>
    <row r="59" spans="1:103" x14ac:dyDescent="0.35">
      <c r="A59" s="167"/>
      <c r="B59" s="32">
        <f t="shared" si="67"/>
        <v>52596</v>
      </c>
      <c r="C59" s="27">
        <v>1</v>
      </c>
      <c r="D59" s="27">
        <f t="shared" ref="D59:BO59" si="116">IFERROR(C59/(1+D91),"")</f>
        <v>0.9868776868132747</v>
      </c>
      <c r="E59" s="27">
        <f t="shared" si="116"/>
        <v>0.97392756872991837</v>
      </c>
      <c r="F59" s="27">
        <f t="shared" si="116"/>
        <v>0.96114738615185991</v>
      </c>
      <c r="G59" s="27">
        <f t="shared" si="116"/>
        <v>0.94853490913217342</v>
      </c>
      <c r="H59" s="27">
        <f t="shared" si="116"/>
        <v>0.93608793698599857</v>
      </c>
      <c r="I59" s="27">
        <f t="shared" si="116"/>
        <v>0.9244043826825703</v>
      </c>
      <c r="J59" s="27">
        <f t="shared" si="116"/>
        <v>0.91286665382541676</v>
      </c>
      <c r="K59" s="27">
        <f t="shared" si="116"/>
        <v>0.90147293032963305</v>
      </c>
      <c r="L59" s="27">
        <f t="shared" si="116"/>
        <v>0.89022141482726835</v>
      </c>
      <c r="M59" s="27">
        <f t="shared" si="116"/>
        <v>0.87911033238377356</v>
      </c>
      <c r="N59" s="27">
        <f t="shared" si="116"/>
        <v>0.86813793021802732</v>
      </c>
      <c r="O59" s="27">
        <f t="shared" si="116"/>
        <v>0.85730247742581733</v>
      </c>
      <c r="P59" s="27">
        <f t="shared" si="116"/>
        <v>0.84660226470679045</v>
      </c>
      <c r="Q59" s="27">
        <f t="shared" si="116"/>
        <v>0.83603560409480437</v>
      </c>
      <c r="R59" s="27">
        <f t="shared" si="116"/>
        <v>0.82560082869166496</v>
      </c>
      <c r="S59" s="27">
        <f t="shared" si="116"/>
        <v>0.81611342232735051</v>
      </c>
      <c r="T59" s="27">
        <f t="shared" si="116"/>
        <v>0.80673504065922363</v>
      </c>
      <c r="U59" s="27">
        <f t="shared" si="116"/>
        <v>0.7974644308280846</v>
      </c>
      <c r="V59" s="27">
        <f t="shared" si="116"/>
        <v>0.78830035437197887</v>
      </c>
      <c r="W59" s="27">
        <f t="shared" si="116"/>
        <v>0.77924158706077129</v>
      </c>
      <c r="X59" s="27">
        <f t="shared" si="116"/>
        <v>0.7702869187325736</v>
      </c>
      <c r="Y59" s="27">
        <f t="shared" si="116"/>
        <v>0.76143515313210897</v>
      </c>
      <c r="Z59" s="27">
        <f t="shared" si="116"/>
        <v>0.75268510775087416</v>
      </c>
      <c r="AA59" s="27">
        <f t="shared" si="116"/>
        <v>0.74403561366918869</v>
      </c>
      <c r="AB59" s="27">
        <f t="shared" si="116"/>
        <v>0.73548551540004192</v>
      </c>
      <c r="AC59" s="27">
        <f t="shared" si="116"/>
        <v>0.72703367073471126</v>
      </c>
      <c r="AD59" s="27">
        <f t="shared" si="116"/>
        <v>0.71867895059019316</v>
      </c>
      <c r="AE59" s="27">
        <f t="shared" si="116"/>
        <v>0.71042023885835759</v>
      </c>
      <c r="AF59" s="27">
        <f t="shared" si="116"/>
        <v>0.70225643225684853</v>
      </c>
      <c r="AG59" s="27">
        <f t="shared" si="116"/>
        <v>0.69418644018170728</v>
      </c>
      <c r="AH59" s="27">
        <f t="shared" si="116"/>
        <v>0.6862091845616507</v>
      </c>
      <c r="AI59" s="27">
        <f t="shared" si="116"/>
        <v>0.67832359971409195</v>
      </c>
      <c r="AJ59" s="27">
        <f t="shared" si="116"/>
        <v>0.67052863220274517</v>
      </c>
      <c r="AK59" s="27">
        <f t="shared" si="116"/>
        <v>0.66282324069690013</v>
      </c>
      <c r="AL59" s="27">
        <f t="shared" si="116"/>
        <v>0.65520639583233109</v>
      </c>
      <c r="AM59" s="27">
        <f t="shared" si="116"/>
        <v>0.64767708007376046</v>
      </c>
      <c r="AN59" s="27">
        <f t="shared" si="116"/>
        <v>0.64023428757892964</v>
      </c>
      <c r="AO59" s="27">
        <f t="shared" si="116"/>
        <v>0.63287702406424107</v>
      </c>
      <c r="AP59" s="27">
        <f t="shared" si="116"/>
        <v>0.62560430667192624</v>
      </c>
      <c r="AQ59" s="27">
        <f t="shared" si="116"/>
        <v>0.61841516383874273</v>
      </c>
      <c r="AR59" s="27">
        <f t="shared" si="116"/>
        <v>0.61130863516617495</v>
      </c>
      <c r="AS59" s="27">
        <f t="shared" si="116"/>
        <v>0.60428377129215338</v>
      </c>
      <c r="AT59" s="27">
        <f t="shared" si="116"/>
        <v>0.59733963376422095</v>
      </c>
      <c r="AU59" s="27">
        <f t="shared" si="116"/>
        <v>0.59047529491415918</v>
      </c>
      <c r="AV59" s="27">
        <f t="shared" si="116"/>
        <v>0.5836898377340608</v>
      </c>
      <c r="AW59" s="27">
        <f t="shared" si="116"/>
        <v>0.57698235575383838</v>
      </c>
      <c r="AX59" s="27">
        <f t="shared" si="116"/>
        <v>0.5703519529201202</v>
      </c>
      <c r="AY59" s="27">
        <f t="shared" si="116"/>
        <v>0.56379774347654033</v>
      </c>
      <c r="AZ59" s="27">
        <f t="shared" si="116"/>
        <v>0.55731885184543173</v>
      </c>
      <c r="BA59" s="27">
        <f t="shared" si="116"/>
        <v>0.55091441251082796</v>
      </c>
      <c r="BB59" s="27">
        <f t="shared" si="116"/>
        <v>0.54458356990286994</v>
      </c>
      <c r="BC59" s="27">
        <f t="shared" si="116"/>
        <v>0.53832547828347344</v>
      </c>
      <c r="BD59" s="27">
        <f t="shared" si="116"/>
        <v>0.53213930163338863</v>
      </c>
      <c r="BE59" s="27">
        <f t="shared" si="116"/>
        <v>0.52602421354048479</v>
      </c>
      <c r="BF59" s="27">
        <f t="shared" si="116"/>
        <v>0.51997939708936669</v>
      </c>
      <c r="BG59" s="27">
        <f t="shared" si="116"/>
        <v>0.51400404475223727</v>
      </c>
      <c r="BH59" s="27">
        <f t="shared" si="116"/>
        <v>0.50809735828101443</v>
      </c>
      <c r="BI59" s="27">
        <f t="shared" si="116"/>
        <v>0.50225854860069497</v>
      </c>
      <c r="BJ59" s="27">
        <f t="shared" si="116"/>
        <v>0.49648683570395113</v>
      </c>
      <c r="BK59" s="27">
        <f t="shared" si="116"/>
        <v>0.4907814485469168</v>
      </c>
      <c r="BL59" s="27">
        <f t="shared" si="116"/>
        <v>0.48514162494619556</v>
      </c>
      <c r="BM59" s="27">
        <f t="shared" si="116"/>
        <v>0.47956661147703111</v>
      </c>
      <c r="BN59" s="27">
        <f t="shared" si="116"/>
        <v>0.47405566337266525</v>
      </c>
      <c r="BO59" s="27">
        <f t="shared" si="116"/>
        <v>0.46860804442483472</v>
      </c>
      <c r="BP59" s="27">
        <f t="shared" ref="BP59:CY59" si="117">IFERROR(BO59/(1+BP91),"")</f>
        <v>0.4632230268854422</v>
      </c>
      <c r="BQ59" s="27">
        <f t="shared" si="117"/>
        <v>0.45789989136929121</v>
      </c>
      <c r="BR59" s="27">
        <f t="shared" si="117"/>
        <v>0.45263792675803904</v>
      </c>
      <c r="BS59" s="27">
        <f t="shared" si="117"/>
        <v>0.44743643010516432</v>
      </c>
      <c r="BT59" s="27">
        <f t="shared" si="117"/>
        <v>0.44229470654205333</v>
      </c>
      <c r="BU59" s="27">
        <f t="shared" si="117"/>
        <v>0.43721206918520505</v>
      </c>
      <c r="BV59" s="27">
        <f t="shared" si="117"/>
        <v>0.43218783904444935</v>
      </c>
      <c r="BW59" s="27">
        <f t="shared" si="117"/>
        <v>0.42722134493224523</v>
      </c>
      <c r="BX59" s="27">
        <f t="shared" si="117"/>
        <v>0.42231192337399898</v>
      </c>
      <c r="BY59" s="27">
        <f t="shared" si="117"/>
        <v>0.41745891851946804</v>
      </c>
      <c r="BZ59" s="27">
        <f t="shared" si="117"/>
        <v>0.41266168205511106</v>
      </c>
      <c r="CA59" s="27" t="str">
        <f t="shared" si="117"/>
        <v/>
      </c>
      <c r="CB59" s="27" t="str">
        <f t="shared" si="117"/>
        <v/>
      </c>
      <c r="CC59" s="27" t="str">
        <f t="shared" si="117"/>
        <v/>
      </c>
      <c r="CD59" s="27" t="str">
        <f t="shared" si="117"/>
        <v/>
      </c>
      <c r="CE59" s="27" t="str">
        <f t="shared" si="117"/>
        <v/>
      </c>
      <c r="CF59" s="27" t="str">
        <f t="shared" si="117"/>
        <v/>
      </c>
      <c r="CG59" s="27" t="str">
        <f t="shared" si="117"/>
        <v/>
      </c>
      <c r="CH59" s="27" t="str">
        <f t="shared" si="117"/>
        <v/>
      </c>
      <c r="CI59" s="27" t="str">
        <f t="shared" si="117"/>
        <v/>
      </c>
      <c r="CJ59" s="27" t="str">
        <f t="shared" si="117"/>
        <v/>
      </c>
      <c r="CK59" s="27" t="str">
        <f t="shared" si="117"/>
        <v/>
      </c>
      <c r="CL59" s="27" t="str">
        <f t="shared" si="117"/>
        <v/>
      </c>
      <c r="CM59" s="27" t="str">
        <f t="shared" si="117"/>
        <v/>
      </c>
      <c r="CN59" s="27" t="str">
        <f t="shared" si="117"/>
        <v/>
      </c>
      <c r="CO59" s="27" t="str">
        <f t="shared" si="117"/>
        <v/>
      </c>
      <c r="CP59" s="27" t="str">
        <f t="shared" si="117"/>
        <v/>
      </c>
      <c r="CQ59" s="27" t="str">
        <f t="shared" si="117"/>
        <v/>
      </c>
      <c r="CR59" s="27" t="str">
        <f t="shared" si="117"/>
        <v/>
      </c>
      <c r="CS59" s="27" t="str">
        <f t="shared" si="117"/>
        <v/>
      </c>
      <c r="CT59" s="27" t="str">
        <f t="shared" si="117"/>
        <v/>
      </c>
      <c r="CU59" s="27" t="str">
        <f t="shared" si="117"/>
        <v/>
      </c>
      <c r="CV59" s="27" t="str">
        <f t="shared" si="117"/>
        <v/>
      </c>
      <c r="CW59" s="27" t="str">
        <f t="shared" si="117"/>
        <v/>
      </c>
      <c r="CX59" s="27" t="str">
        <f t="shared" si="117"/>
        <v/>
      </c>
      <c r="CY59" s="27" t="str">
        <f t="shared" si="117"/>
        <v/>
      </c>
    </row>
    <row r="60" spans="1:103" x14ac:dyDescent="0.35">
      <c r="A60" s="167"/>
      <c r="B60" s="32">
        <f t="shared" si="67"/>
        <v>52962</v>
      </c>
      <c r="C60" s="27">
        <v>1</v>
      </c>
      <c r="D60" s="27">
        <f t="shared" ref="D60:BO60" si="118">IFERROR(C60/(1+D92),"")</f>
        <v>0.98687768681327315</v>
      </c>
      <c r="E60" s="27">
        <f t="shared" si="118"/>
        <v>0.97392756872991981</v>
      </c>
      <c r="F60" s="27">
        <f t="shared" si="118"/>
        <v>0.96114738615186046</v>
      </c>
      <c r="G60" s="27">
        <f t="shared" si="118"/>
        <v>0.94853490913217287</v>
      </c>
      <c r="H60" s="27">
        <f t="shared" si="118"/>
        <v>0.93669600096802574</v>
      </c>
      <c r="I60" s="27">
        <f t="shared" si="118"/>
        <v>0.92500485726164605</v>
      </c>
      <c r="J60" s="27">
        <f t="shared" si="118"/>
        <v>0.9134596337268277</v>
      </c>
      <c r="K60" s="27">
        <f t="shared" si="118"/>
        <v>0.90205850909638141</v>
      </c>
      <c r="L60" s="27">
        <f t="shared" si="118"/>
        <v>0.89079968483481198</v>
      </c>
      <c r="M60" s="27">
        <f t="shared" si="118"/>
        <v>0.87968138485462166</v>
      </c>
      <c r="N60" s="27">
        <f t="shared" si="118"/>
        <v>0.86870185523611465</v>
      </c>
      <c r="O60" s="27">
        <f t="shared" si="118"/>
        <v>0.85785936395071649</v>
      </c>
      <c r="P60" s="27">
        <f t="shared" si="118"/>
        <v>0.84715220058773999</v>
      </c>
      <c r="Q60" s="27">
        <f t="shared" si="118"/>
        <v>0.83657867608458258</v>
      </c>
      <c r="R60" s="27">
        <f t="shared" si="118"/>
        <v>0.82696511759492797</v>
      </c>
      <c r="S60" s="27">
        <f t="shared" si="118"/>
        <v>0.81746203348081592</v>
      </c>
      <c r="T60" s="27">
        <f t="shared" si="118"/>
        <v>0.808068154224031</v>
      </c>
      <c r="U60" s="27">
        <f t="shared" si="118"/>
        <v>0.79878222489504047</v>
      </c>
      <c r="V60" s="27">
        <f t="shared" si="118"/>
        <v>0.7896030049853684</v>
      </c>
      <c r="W60" s="27">
        <f t="shared" si="118"/>
        <v>0.78052926824184832</v>
      </c>
      <c r="X60" s="27">
        <f t="shared" si="118"/>
        <v>0.77155980250283873</v>
      </c>
      <c r="Y60" s="27">
        <f t="shared" si="118"/>
        <v>0.76269340953625997</v>
      </c>
      <c r="Z60" s="27">
        <f t="shared" si="118"/>
        <v>0.75392890487954256</v>
      </c>
      <c r="AA60" s="27">
        <f t="shared" si="118"/>
        <v>0.74526511768139858</v>
      </c>
      <c r="AB60" s="27">
        <f t="shared" si="118"/>
        <v>0.7367008905453869</v>
      </c>
      <c r="AC60" s="27">
        <f t="shared" si="118"/>
        <v>0.7282350793753154</v>
      </c>
      <c r="AD60" s="27">
        <f t="shared" si="118"/>
        <v>0.71986655322238979</v>
      </c>
      <c r="AE60" s="27">
        <f t="shared" si="118"/>
        <v>0.7115941941341315</v>
      </c>
      <c r="AF60" s="27">
        <f t="shared" si="118"/>
        <v>0.70341689700504151</v>
      </c>
      <c r="AG60" s="27">
        <f t="shared" si="118"/>
        <v>0.69533356942894042</v>
      </c>
      <c r="AH60" s="27">
        <f t="shared" si="118"/>
        <v>0.68734313155307547</v>
      </c>
      <c r="AI60" s="27">
        <f t="shared" si="118"/>
        <v>0.67944451593383137</v>
      </c>
      <c r="AJ60" s="27">
        <f t="shared" si="118"/>
        <v>0.67163666739413397</v>
      </c>
      <c r="AK60" s="27">
        <f t="shared" si="118"/>
        <v>0.66391854288250929</v>
      </c>
      <c r="AL60" s="27">
        <f t="shared" si="118"/>
        <v>0.65628911133371881</v>
      </c>
      <c r="AM60" s="27">
        <f t="shared" si="118"/>
        <v>0.64874735353102264</v>
      </c>
      <c r="AN60" s="27">
        <f t="shared" si="118"/>
        <v>0.64129226197003508</v>
      </c>
      <c r="AO60" s="27">
        <f t="shared" si="118"/>
        <v>0.63392284072412663</v>
      </c>
      <c r="AP60" s="27">
        <f t="shared" si="118"/>
        <v>0.62663810531137454</v>
      </c>
      <c r="AQ60" s="27">
        <f t="shared" si="118"/>
        <v>0.61943708256303831</v>
      </c>
      <c r="AR60" s="27">
        <f t="shared" si="118"/>
        <v>0.61231881049357284</v>
      </c>
      <c r="AS60" s="27">
        <f t="shared" si="118"/>
        <v>0.60528233817210841</v>
      </c>
      <c r="AT60" s="27">
        <f t="shared" si="118"/>
        <v>0.59832672559540967</v>
      </c>
      <c r="AU60" s="27">
        <f t="shared" si="118"/>
        <v>0.59145104356230049</v>
      </c>
      <c r="AV60" s="27">
        <f t="shared" si="118"/>
        <v>0.58465437354954386</v>
      </c>
      <c r="AW60" s="27">
        <f t="shared" si="118"/>
        <v>0.57793580758912744</v>
      </c>
      <c r="AX60" s="27">
        <f t="shared" si="118"/>
        <v>0.57129444814696195</v>
      </c>
      <c r="AY60" s="27">
        <f t="shared" si="118"/>
        <v>0.56472940800300087</v>
      </c>
      <c r="AZ60" s="27">
        <f t="shared" si="118"/>
        <v>0.55823981013268686</v>
      </c>
      <c r="BA60" s="27">
        <f t="shared" si="118"/>
        <v>0.55182478758982145</v>
      </c>
      <c r="BB60" s="27">
        <f t="shared" si="118"/>
        <v>0.54548348339071195</v>
      </c>
      <c r="BC60" s="27">
        <f t="shared" si="118"/>
        <v>0.5392150503997295</v>
      </c>
      <c r="BD60" s="27">
        <f t="shared" si="118"/>
        <v>0.53301865121610825</v>
      </c>
      <c r="BE60" s="27">
        <f t="shared" si="118"/>
        <v>0.52689345806209398</v>
      </c>
      <c r="BF60" s="27">
        <f t="shared" si="118"/>
        <v>0.52083865267235574</v>
      </c>
      <c r="BG60" s="27">
        <f t="shared" si="118"/>
        <v>0.51485342618466789</v>
      </c>
      <c r="BH60" s="27">
        <f t="shared" si="118"/>
        <v>0.50893697903185653</v>
      </c>
      <c r="BI60" s="27">
        <f t="shared" si="118"/>
        <v>0.503088520834994</v>
      </c>
      <c r="BJ60" s="27">
        <f t="shared" si="118"/>
        <v>0.4973072702977997</v>
      </c>
      <c r="BK60" s="27">
        <f t="shared" si="118"/>
        <v>0.49159245510227856</v>
      </c>
      <c r="BL60" s="27">
        <f t="shared" si="118"/>
        <v>0.48594331180553757</v>
      </c>
      <c r="BM60" s="27">
        <f t="shared" si="118"/>
        <v>0.48035908573780545</v>
      </c>
      <c r="BN60" s="27">
        <f t="shared" si="118"/>
        <v>0.4748390309016064</v>
      </c>
      <c r="BO60" s="27">
        <f t="shared" si="118"/>
        <v>0.46938240987212376</v>
      </c>
      <c r="BP60" s="27">
        <f t="shared" ref="BP60:CY60" si="119">IFERROR(BO60/(1+BP92),"")</f>
        <v>0.46398849369864142</v>
      </c>
      <c r="BQ60" s="27">
        <f t="shared" si="119"/>
        <v>0.45865656180721975</v>
      </c>
      <c r="BR60" s="27">
        <f t="shared" si="119"/>
        <v>0.45338590190439954</v>
      </c>
      <c r="BS60" s="27">
        <f t="shared" si="119"/>
        <v>0.44817580988203948</v>
      </c>
      <c r="BT60" s="27">
        <f t="shared" si="119"/>
        <v>0.44302558972328748</v>
      </c>
      <c r="BU60" s="27">
        <f t="shared" si="119"/>
        <v>0.43793455340957826</v>
      </c>
      <c r="BV60" s="27">
        <f t="shared" si="119"/>
        <v>0.43290202082872581</v>
      </c>
      <c r="BW60" s="27">
        <f t="shared" si="119"/>
        <v>0.42792731968404873</v>
      </c>
      <c r="BX60" s="27">
        <f t="shared" si="119"/>
        <v>0.42300978540459638</v>
      </c>
      <c r="BY60" s="27">
        <f t="shared" si="119"/>
        <v>0.4181487610563332</v>
      </c>
      <c r="BZ60" s="27" t="str">
        <f t="shared" si="119"/>
        <v/>
      </c>
      <c r="CA60" s="27" t="str">
        <f t="shared" si="119"/>
        <v/>
      </c>
      <c r="CB60" s="27" t="str">
        <f t="shared" si="119"/>
        <v/>
      </c>
      <c r="CC60" s="27" t="str">
        <f t="shared" si="119"/>
        <v/>
      </c>
      <c r="CD60" s="27" t="str">
        <f t="shared" si="119"/>
        <v/>
      </c>
      <c r="CE60" s="27" t="str">
        <f t="shared" si="119"/>
        <v/>
      </c>
      <c r="CF60" s="27" t="str">
        <f t="shared" si="119"/>
        <v/>
      </c>
      <c r="CG60" s="27" t="str">
        <f t="shared" si="119"/>
        <v/>
      </c>
      <c r="CH60" s="27" t="str">
        <f t="shared" si="119"/>
        <v/>
      </c>
      <c r="CI60" s="27" t="str">
        <f t="shared" si="119"/>
        <v/>
      </c>
      <c r="CJ60" s="27" t="str">
        <f t="shared" si="119"/>
        <v/>
      </c>
      <c r="CK60" s="27" t="str">
        <f t="shared" si="119"/>
        <v/>
      </c>
      <c r="CL60" s="27" t="str">
        <f t="shared" si="119"/>
        <v/>
      </c>
      <c r="CM60" s="27" t="str">
        <f t="shared" si="119"/>
        <v/>
      </c>
      <c r="CN60" s="27" t="str">
        <f t="shared" si="119"/>
        <v/>
      </c>
      <c r="CO60" s="27" t="str">
        <f t="shared" si="119"/>
        <v/>
      </c>
      <c r="CP60" s="27" t="str">
        <f t="shared" si="119"/>
        <v/>
      </c>
      <c r="CQ60" s="27" t="str">
        <f t="shared" si="119"/>
        <v/>
      </c>
      <c r="CR60" s="27" t="str">
        <f t="shared" si="119"/>
        <v/>
      </c>
      <c r="CS60" s="27" t="str">
        <f t="shared" si="119"/>
        <v/>
      </c>
      <c r="CT60" s="27" t="str">
        <f t="shared" si="119"/>
        <v/>
      </c>
      <c r="CU60" s="27" t="str">
        <f t="shared" si="119"/>
        <v/>
      </c>
      <c r="CV60" s="27" t="str">
        <f t="shared" si="119"/>
        <v/>
      </c>
      <c r="CW60" s="27" t="str">
        <f t="shared" si="119"/>
        <v/>
      </c>
      <c r="CX60" s="27" t="str">
        <f t="shared" si="119"/>
        <v/>
      </c>
      <c r="CY60" s="27" t="str">
        <f t="shared" si="119"/>
        <v/>
      </c>
    </row>
    <row r="61" spans="1:103" x14ac:dyDescent="0.35">
      <c r="A61" s="167"/>
      <c r="B61" s="32">
        <f t="shared" si="67"/>
        <v>53327</v>
      </c>
      <c r="C61" s="27">
        <v>1</v>
      </c>
      <c r="D61" s="27">
        <f t="shared" ref="D61:BO61" si="120">IFERROR(C61/(1+D93),"")</f>
        <v>0.98687768681327614</v>
      </c>
      <c r="E61" s="27">
        <f t="shared" si="120"/>
        <v>0.97392756872992192</v>
      </c>
      <c r="F61" s="27">
        <f t="shared" si="120"/>
        <v>0.96114738615186146</v>
      </c>
      <c r="G61" s="27">
        <f t="shared" si="120"/>
        <v>0.94915105841810132</v>
      </c>
      <c r="H61" s="27">
        <f t="shared" si="120"/>
        <v>0.93730445993624534</v>
      </c>
      <c r="I61" s="27">
        <f t="shared" si="120"/>
        <v>0.92560572189698642</v>
      </c>
      <c r="J61" s="27">
        <f t="shared" si="120"/>
        <v>0.91405299881611335</v>
      </c>
      <c r="K61" s="27">
        <f t="shared" si="120"/>
        <v>0.90264446824336797</v>
      </c>
      <c r="L61" s="27">
        <f t="shared" si="120"/>
        <v>0.89137833047497605</v>
      </c>
      <c r="M61" s="27">
        <f t="shared" si="120"/>
        <v>0.88025280826972585</v>
      </c>
      <c r="N61" s="27">
        <f t="shared" si="120"/>
        <v>0.86926614656860901</v>
      </c>
      <c r="O61" s="27">
        <f t="shared" si="120"/>
        <v>0.85841661221795307</v>
      </c>
      <c r="P61" s="27">
        <f t="shared" si="120"/>
        <v>0.84770249369603123</v>
      </c>
      <c r="Q61" s="27">
        <f t="shared" si="120"/>
        <v>0.83796110566171689</v>
      </c>
      <c r="R61" s="27">
        <f t="shared" si="120"/>
        <v>0.8283316609583935</v>
      </c>
      <c r="S61" s="27">
        <f t="shared" si="120"/>
        <v>0.81881287318731855</v>
      </c>
      <c r="T61" s="27">
        <f t="shared" si="120"/>
        <v>0.80940347073241481</v>
      </c>
      <c r="U61" s="27">
        <f t="shared" si="120"/>
        <v>0.80010219659041582</v>
      </c>
      <c r="V61" s="27">
        <f t="shared" si="120"/>
        <v>0.79090780820291462</v>
      </c>
      <c r="W61" s="27">
        <f t="shared" si="120"/>
        <v>0.78181907729040112</v>
      </c>
      <c r="X61" s="27">
        <f t="shared" si="120"/>
        <v>0.7728347896881459</v>
      </c>
      <c r="Y61" s="27">
        <f t="shared" si="120"/>
        <v>0.76395374518402004</v>
      </c>
      <c r="Z61" s="27">
        <f t="shared" si="120"/>
        <v>0.75517475735816275</v>
      </c>
      <c r="AA61" s="27">
        <f t="shared" si="120"/>
        <v>0.74649665342446614</v>
      </c>
      <c r="AB61" s="27">
        <f t="shared" si="120"/>
        <v>0.7379182740739223</v>
      </c>
      <c r="AC61" s="27">
        <f t="shared" si="120"/>
        <v>0.72943847331973932</v>
      </c>
      <c r="AD61" s="27">
        <f t="shared" si="120"/>
        <v>0.72105611834425043</v>
      </c>
      <c r="AE61" s="27">
        <f t="shared" si="120"/>
        <v>0.7127700893475919</v>
      </c>
      <c r="AF61" s="27">
        <f t="shared" si="120"/>
        <v>0.7045792793980804</v>
      </c>
      <c r="AG61" s="27">
        <f t="shared" si="120"/>
        <v>0.6964825942843792</v>
      </c>
      <c r="AH61" s="27">
        <f t="shared" si="120"/>
        <v>0.68847895236929091</v>
      </c>
      <c r="AI61" s="27">
        <f t="shared" si="120"/>
        <v>0.68056728444526504</v>
      </c>
      <c r="AJ61" s="27">
        <f t="shared" si="120"/>
        <v>0.67274653359158298</v>
      </c>
      <c r="AK61" s="27">
        <f t="shared" si="120"/>
        <v>0.66501565503314009</v>
      </c>
      <c r="AL61" s="27">
        <f t="shared" si="120"/>
        <v>0.65737361600087729</v>
      </c>
      <c r="AM61" s="27">
        <f t="shared" si="120"/>
        <v>0.64981939559382684</v>
      </c>
      <c r="AN61" s="27">
        <f t="shared" si="120"/>
        <v>0.64235198464272403</v>
      </c>
      <c r="AO61" s="27">
        <f t="shared" si="120"/>
        <v>0.63497038557518881</v>
      </c>
      <c r="AP61" s="27">
        <f t="shared" si="120"/>
        <v>0.62767361228245278</v>
      </c>
      <c r="AQ61" s="27">
        <f t="shared" si="120"/>
        <v>0.62046068998764337</v>
      </c>
      <c r="AR61" s="27">
        <f t="shared" si="120"/>
        <v>0.61333065511555518</v>
      </c>
      <c r="AS61" s="27">
        <f t="shared" si="120"/>
        <v>0.60628255516391971</v>
      </c>
      <c r="AT61" s="27">
        <f t="shared" si="120"/>
        <v>0.59931544857616059</v>
      </c>
      <c r="AU61" s="27">
        <f t="shared" si="120"/>
        <v>0.59242840461562307</v>
      </c>
      <c r="AV61" s="27">
        <f t="shared" si="120"/>
        <v>0.5856205032412275</v>
      </c>
      <c r="AW61" s="27">
        <f t="shared" si="120"/>
        <v>0.57889083498455518</v>
      </c>
      <c r="AX61" s="27">
        <f t="shared" si="120"/>
        <v>0.57223850082837391</v>
      </c>
      <c r="AY61" s="27">
        <f t="shared" si="120"/>
        <v>0.56566261208650814</v>
      </c>
      <c r="AZ61" s="27">
        <f t="shared" si="120"/>
        <v>0.55916229028515085</v>
      </c>
      <c r="BA61" s="27">
        <f t="shared" si="120"/>
        <v>0.55273666704547042</v>
      </c>
      <c r="BB61" s="27">
        <f t="shared" si="120"/>
        <v>0.54638488396764662</v>
      </c>
      <c r="BC61" s="27">
        <f t="shared" si="120"/>
        <v>0.54010609251616493</v>
      </c>
      <c r="BD61" s="27">
        <f t="shared" si="120"/>
        <v>0.53389945390647753</v>
      </c>
      <c r="BE61" s="27">
        <f t="shared" si="120"/>
        <v>0.52776413899294472</v>
      </c>
      <c r="BF61" s="27">
        <f t="shared" si="120"/>
        <v>0.5216993281580633</v>
      </c>
      <c r="BG61" s="27">
        <f t="shared" si="120"/>
        <v>0.51570421120297627</v>
      </c>
      <c r="BH61" s="27">
        <f t="shared" si="120"/>
        <v>0.50977798723924694</v>
      </c>
      <c r="BI61" s="27">
        <f t="shared" si="120"/>
        <v>0.50391986458185611</v>
      </c>
      <c r="BJ61" s="27">
        <f t="shared" si="120"/>
        <v>0.4981290606434523</v>
      </c>
      <c r="BK61" s="27">
        <f t="shared" si="120"/>
        <v>0.49240480182979668</v>
      </c>
      <c r="BL61" s="27">
        <f t="shared" si="120"/>
        <v>0.48674632343642643</v>
      </c>
      <c r="BM61" s="27">
        <f t="shared" si="120"/>
        <v>0.48115286954648812</v>
      </c>
      <c r="BN61" s="27">
        <f t="shared" si="120"/>
        <v>0.47562369292977624</v>
      </c>
      <c r="BO61" s="27">
        <f t="shared" si="120"/>
        <v>0.47015805494286433</v>
      </c>
      <c r="BP61" s="27">
        <f t="shared" ref="BP61:CY61" si="121">IFERROR(BO61/(1+BP93),"")</f>
        <v>0.46475522543048675</v>
      </c>
      <c r="BQ61" s="27">
        <f t="shared" si="121"/>
        <v>0.45941448262796203</v>
      </c>
      <c r="BR61" s="27">
        <f t="shared" si="121"/>
        <v>0.45413511306476523</v>
      </c>
      <c r="BS61" s="27">
        <f t="shared" si="121"/>
        <v>0.44891641146924877</v>
      </c>
      <c r="BT61" s="27">
        <f t="shared" si="121"/>
        <v>0.44375768067440358</v>
      </c>
      <c r="BU61" s="27">
        <f t="shared" si="121"/>
        <v>0.43865823152472927</v>
      </c>
      <c r="BV61" s="27">
        <f t="shared" si="121"/>
        <v>0.43361738278415141</v>
      </c>
      <c r="BW61" s="27">
        <f t="shared" si="121"/>
        <v>0.42863446104505365</v>
      </c>
      <c r="BX61" s="27">
        <f t="shared" si="121"/>
        <v>0.42370880063828131</v>
      </c>
      <c r="BY61" s="27" t="str">
        <f t="shared" si="121"/>
        <v/>
      </c>
      <c r="BZ61" s="27" t="str">
        <f t="shared" si="121"/>
        <v/>
      </c>
      <c r="CA61" s="27" t="str">
        <f t="shared" si="121"/>
        <v/>
      </c>
      <c r="CB61" s="27" t="str">
        <f t="shared" si="121"/>
        <v/>
      </c>
      <c r="CC61" s="27" t="str">
        <f t="shared" si="121"/>
        <v/>
      </c>
      <c r="CD61" s="27" t="str">
        <f t="shared" si="121"/>
        <v/>
      </c>
      <c r="CE61" s="27" t="str">
        <f t="shared" si="121"/>
        <v/>
      </c>
      <c r="CF61" s="27" t="str">
        <f t="shared" si="121"/>
        <v/>
      </c>
      <c r="CG61" s="27" t="str">
        <f t="shared" si="121"/>
        <v/>
      </c>
      <c r="CH61" s="27" t="str">
        <f t="shared" si="121"/>
        <v/>
      </c>
      <c r="CI61" s="27" t="str">
        <f t="shared" si="121"/>
        <v/>
      </c>
      <c r="CJ61" s="27" t="str">
        <f t="shared" si="121"/>
        <v/>
      </c>
      <c r="CK61" s="27" t="str">
        <f t="shared" si="121"/>
        <v/>
      </c>
      <c r="CL61" s="27" t="str">
        <f t="shared" si="121"/>
        <v/>
      </c>
      <c r="CM61" s="27" t="str">
        <f t="shared" si="121"/>
        <v/>
      </c>
      <c r="CN61" s="27" t="str">
        <f t="shared" si="121"/>
        <v/>
      </c>
      <c r="CO61" s="27" t="str">
        <f t="shared" si="121"/>
        <v/>
      </c>
      <c r="CP61" s="27" t="str">
        <f t="shared" si="121"/>
        <v/>
      </c>
      <c r="CQ61" s="27" t="str">
        <f t="shared" si="121"/>
        <v/>
      </c>
      <c r="CR61" s="27" t="str">
        <f t="shared" si="121"/>
        <v/>
      </c>
      <c r="CS61" s="27" t="str">
        <f t="shared" si="121"/>
        <v/>
      </c>
      <c r="CT61" s="27" t="str">
        <f t="shared" si="121"/>
        <v/>
      </c>
      <c r="CU61" s="27" t="str">
        <f t="shared" si="121"/>
        <v/>
      </c>
      <c r="CV61" s="27" t="str">
        <f t="shared" si="121"/>
        <v/>
      </c>
      <c r="CW61" s="27" t="str">
        <f t="shared" si="121"/>
        <v/>
      </c>
      <c r="CX61" s="27" t="str">
        <f t="shared" si="121"/>
        <v/>
      </c>
      <c r="CY61" s="27" t="str">
        <f t="shared" si="121"/>
        <v/>
      </c>
    </row>
    <row r="62" spans="1:103" x14ac:dyDescent="0.35">
      <c r="A62" s="167"/>
      <c r="B62" s="32">
        <f t="shared" si="67"/>
        <v>53692</v>
      </c>
      <c r="C62" s="27">
        <v>1</v>
      </c>
      <c r="D62" s="27">
        <f t="shared" ref="D62:BO62" si="122">IFERROR(C62/(1+D94),"")</f>
        <v>0.98687768681327537</v>
      </c>
      <c r="E62" s="27">
        <f t="shared" si="122"/>
        <v>0.97392756872992015</v>
      </c>
      <c r="F62" s="27">
        <f t="shared" si="122"/>
        <v>0.96177172825033908</v>
      </c>
      <c r="G62" s="27">
        <f t="shared" si="122"/>
        <v>0.94976760794226944</v>
      </c>
      <c r="H62" s="27">
        <f t="shared" si="122"/>
        <v>0.93791331414722445</v>
      </c>
      <c r="I62" s="27">
        <f t="shared" si="122"/>
        <v>0.92620697684196229</v>
      </c>
      <c r="J62" s="27">
        <f t="shared" si="122"/>
        <v>0.91464674934347201</v>
      </c>
      <c r="K62" s="27">
        <f t="shared" si="122"/>
        <v>0.90323080801768185</v>
      </c>
      <c r="L62" s="27">
        <f t="shared" si="122"/>
        <v>0.89195735199176285</v>
      </c>
      <c r="M62" s="27">
        <f t="shared" si="122"/>
        <v>0.8808246028700415</v>
      </c>
      <c r="N62" s="27">
        <f t="shared" si="122"/>
        <v>0.86983080445345129</v>
      </c>
      <c r="O62" s="27">
        <f t="shared" si="122"/>
        <v>0.85897422246250699</v>
      </c>
      <c r="P62" s="27">
        <f t="shared" si="122"/>
        <v>0.84910330515990773</v>
      </c>
      <c r="Q62" s="27">
        <f t="shared" si="122"/>
        <v>0.83934581967615163</v>
      </c>
      <c r="R62" s="27">
        <f t="shared" si="122"/>
        <v>0.82970046250751195</v>
      </c>
      <c r="S62" s="27">
        <f t="shared" si="122"/>
        <v>0.82016594512948959</v>
      </c>
      <c r="T62" s="27">
        <f t="shared" si="122"/>
        <v>0.81074099382469944</v>
      </c>
      <c r="U62" s="27">
        <f t="shared" si="122"/>
        <v>0.80142434951268671</v>
      </c>
      <c r="V62" s="27">
        <f t="shared" si="122"/>
        <v>0.7922147675817568</v>
      </c>
      <c r="W62" s="27">
        <f t="shared" si="122"/>
        <v>0.78311101772267711</v>
      </c>
      <c r="X62" s="27">
        <f t="shared" si="122"/>
        <v>0.7741118837643407</v>
      </c>
      <c r="Y62" s="27">
        <f t="shared" si="122"/>
        <v>0.76521616351130151</v>
      </c>
      <c r="Z62" s="27">
        <f t="shared" si="122"/>
        <v>0.75642266858315188</v>
      </c>
      <c r="AA62" s="27">
        <f t="shared" si="122"/>
        <v>0.74773022425578617</v>
      </c>
      <c r="AB62" s="27">
        <f t="shared" si="122"/>
        <v>0.73913766930445768</v>
      </c>
      <c r="AC62" s="27">
        <f t="shared" si="122"/>
        <v>0.7306438558486521</v>
      </c>
      <c r="AD62" s="27">
        <f t="shared" si="122"/>
        <v>0.72224764919875317</v>
      </c>
      <c r="AE62" s="27">
        <f t="shared" si="122"/>
        <v>0.7139479277044305</v>
      </c>
      <c r="AF62" s="27">
        <f t="shared" si="122"/>
        <v>0.70574358260484049</v>
      </c>
      <c r="AG62" s="27">
        <f t="shared" si="122"/>
        <v>0.69763351788047445</v>
      </c>
      <c r="AH62" s="27">
        <f t="shared" si="122"/>
        <v>0.68961665010674511</v>
      </c>
      <c r="AI62" s="27">
        <f t="shared" si="122"/>
        <v>0.68169190830927273</v>
      </c>
      <c r="AJ62" s="27">
        <f t="shared" si="122"/>
        <v>0.67385823382078902</v>
      </c>
      <c r="AK62" s="27">
        <f t="shared" si="122"/>
        <v>0.6661145801397137</v>
      </c>
      <c r="AL62" s="27">
        <f t="shared" si="122"/>
        <v>0.65845991279036498</v>
      </c>
      <c r="AM62" s="27">
        <f t="shared" si="122"/>
        <v>0.65089320918475824</v>
      </c>
      <c r="AN62" s="27">
        <f t="shared" si="122"/>
        <v>0.64341345848599529</v>
      </c>
      <c r="AO62" s="27">
        <f t="shared" si="122"/>
        <v>0.63601966147321853</v>
      </c>
      <c r="AP62" s="27">
        <f t="shared" si="122"/>
        <v>0.62871083040814435</v>
      </c>
      <c r="AQ62" s="27">
        <f t="shared" si="122"/>
        <v>0.62148598890310258</v>
      </c>
      <c r="AR62" s="27">
        <f t="shared" si="122"/>
        <v>0.61434417179059442</v>
      </c>
      <c r="AS62" s="27">
        <f t="shared" si="122"/>
        <v>0.60728442499435609</v>
      </c>
      <c r="AT62" s="27">
        <f t="shared" si="122"/>
        <v>0.60030580540191558</v>
      </c>
      <c r="AU62" s="27">
        <f t="shared" si="122"/>
        <v>0.59340738073859289</v>
      </c>
      <c r="AV62" s="27">
        <f t="shared" si="122"/>
        <v>0.58658822944295153</v>
      </c>
      <c r="AW62" s="27">
        <f t="shared" si="122"/>
        <v>0.57984744054370874</v>
      </c>
      <c r="AX62" s="27">
        <f t="shared" si="122"/>
        <v>0.57318411353800858</v>
      </c>
      <c r="AY62" s="27">
        <f t="shared" si="122"/>
        <v>0.56659735827115532</v>
      </c>
      <c r="AZ62" s="27">
        <f t="shared" si="122"/>
        <v>0.56008629481765948</v>
      </c>
      <c r="BA62" s="27">
        <f t="shared" si="122"/>
        <v>0.55365005336373185</v>
      </c>
      <c r="BB62" s="27">
        <f t="shared" si="122"/>
        <v>0.54728777409105267</v>
      </c>
      <c r="BC62" s="27">
        <f t="shared" si="122"/>
        <v>0.54099860706192537</v>
      </c>
      <c r="BD62" s="27">
        <f t="shared" si="122"/>
        <v>0.53478171210572845</v>
      </c>
      <c r="BE62" s="27">
        <f t="shared" si="122"/>
        <v>0.52863625870667019</v>
      </c>
      <c r="BF62" s="27">
        <f t="shared" si="122"/>
        <v>0.52256142589284305</v>
      </c>
      <c r="BG62" s="27">
        <f t="shared" si="122"/>
        <v>0.51655640212655884</v>
      </c>
      <c r="BH62" s="27">
        <f t="shared" si="122"/>
        <v>0.51062038519592245</v>
      </c>
      <c r="BI62" s="27">
        <f t="shared" si="122"/>
        <v>0.50475258210767671</v>
      </c>
      <c r="BJ62" s="27">
        <f t="shared" si="122"/>
        <v>0.49895220898125631</v>
      </c>
      <c r="BK62" s="27">
        <f t="shared" si="122"/>
        <v>0.49321849094407788</v>
      </c>
      <c r="BL62" s="27">
        <f t="shared" si="122"/>
        <v>0.48755066202801423</v>
      </c>
      <c r="BM62" s="27">
        <f t="shared" si="122"/>
        <v>0.48194796506709081</v>
      </c>
      <c r="BN62" s="27">
        <f t="shared" si="122"/>
        <v>0.47640965159628879</v>
      </c>
      <c r="BO62" s="27">
        <f t="shared" si="122"/>
        <v>0.47093498175161547</v>
      </c>
      <c r="BP62" s="27">
        <f t="shared" ref="BP62:CY62" si="123">IFERROR(BO62/(1+BP94),"")</f>
        <v>0.46552322417123032</v>
      </c>
      <c r="BQ62" s="27">
        <f t="shared" si="123"/>
        <v>0.46017365589773496</v>
      </c>
      <c r="BR62" s="27">
        <f t="shared" si="123"/>
        <v>0.45488556228162719</v>
      </c>
      <c r="BS62" s="27">
        <f t="shared" si="123"/>
        <v>0.44965823688580919</v>
      </c>
      <c r="BT62" s="27">
        <f t="shared" si="123"/>
        <v>0.44449098139121906</v>
      </c>
      <c r="BU62" s="27">
        <f t="shared" si="123"/>
        <v>0.43938310550352394</v>
      </c>
      <c r="BV62" s="27">
        <f t="shared" si="123"/>
        <v>0.43433392686094252</v>
      </c>
      <c r="BW62" s="27">
        <f t="shared" si="123"/>
        <v>0.42934277094305184</v>
      </c>
      <c r="BX62" s="27" t="str">
        <f t="shared" si="123"/>
        <v/>
      </c>
      <c r="BY62" s="27" t="str">
        <f t="shared" si="123"/>
        <v/>
      </c>
      <c r="BZ62" s="27" t="str">
        <f t="shared" si="123"/>
        <v/>
      </c>
      <c r="CA62" s="27" t="str">
        <f t="shared" si="123"/>
        <v/>
      </c>
      <c r="CB62" s="27" t="str">
        <f t="shared" si="123"/>
        <v/>
      </c>
      <c r="CC62" s="27" t="str">
        <f t="shared" si="123"/>
        <v/>
      </c>
      <c r="CD62" s="27" t="str">
        <f t="shared" si="123"/>
        <v/>
      </c>
      <c r="CE62" s="27" t="str">
        <f t="shared" si="123"/>
        <v/>
      </c>
      <c r="CF62" s="27" t="str">
        <f t="shared" si="123"/>
        <v/>
      </c>
      <c r="CG62" s="27" t="str">
        <f t="shared" si="123"/>
        <v/>
      </c>
      <c r="CH62" s="27" t="str">
        <f t="shared" si="123"/>
        <v/>
      </c>
      <c r="CI62" s="27" t="str">
        <f t="shared" si="123"/>
        <v/>
      </c>
      <c r="CJ62" s="27" t="str">
        <f t="shared" si="123"/>
        <v/>
      </c>
      <c r="CK62" s="27" t="str">
        <f t="shared" si="123"/>
        <v/>
      </c>
      <c r="CL62" s="27" t="str">
        <f t="shared" si="123"/>
        <v/>
      </c>
      <c r="CM62" s="27" t="str">
        <f t="shared" si="123"/>
        <v/>
      </c>
      <c r="CN62" s="27" t="str">
        <f t="shared" si="123"/>
        <v/>
      </c>
      <c r="CO62" s="27" t="str">
        <f t="shared" si="123"/>
        <v/>
      </c>
      <c r="CP62" s="27" t="str">
        <f t="shared" si="123"/>
        <v/>
      </c>
      <c r="CQ62" s="27" t="str">
        <f t="shared" si="123"/>
        <v/>
      </c>
      <c r="CR62" s="27" t="str">
        <f t="shared" si="123"/>
        <v/>
      </c>
      <c r="CS62" s="27" t="str">
        <f t="shared" si="123"/>
        <v/>
      </c>
      <c r="CT62" s="27" t="str">
        <f t="shared" si="123"/>
        <v/>
      </c>
      <c r="CU62" s="27" t="str">
        <f t="shared" si="123"/>
        <v/>
      </c>
      <c r="CV62" s="27" t="str">
        <f t="shared" si="123"/>
        <v/>
      </c>
      <c r="CW62" s="27" t="str">
        <f t="shared" si="123"/>
        <v/>
      </c>
      <c r="CX62" s="27" t="str">
        <f t="shared" si="123"/>
        <v/>
      </c>
      <c r="CY62" s="27" t="str">
        <f t="shared" si="123"/>
        <v/>
      </c>
    </row>
    <row r="63" spans="1:103" x14ac:dyDescent="0.35">
      <c r="A63" s="167"/>
      <c r="B63" s="32">
        <f t="shared" si="67"/>
        <v>54057</v>
      </c>
      <c r="C63" s="27">
        <v>1</v>
      </c>
      <c r="D63" s="27">
        <f t="shared" ref="D63:BO63" si="124">IFERROR(C63/(1+D95),"")</f>
        <v>0.98687768681327426</v>
      </c>
      <c r="E63" s="27">
        <f t="shared" si="124"/>
        <v>0.97456021257912329</v>
      </c>
      <c r="F63" s="27">
        <f t="shared" si="124"/>
        <v>0.96239647590894684</v>
      </c>
      <c r="G63" s="27">
        <f t="shared" si="124"/>
        <v>0.95038455796466381</v>
      </c>
      <c r="H63" s="27">
        <f t="shared" si="124"/>
        <v>0.93852256385771116</v>
      </c>
      <c r="I63" s="27">
        <f t="shared" si="124"/>
        <v>0.92680862235010708</v>
      </c>
      <c r="J63" s="27">
        <f t="shared" si="124"/>
        <v>0.91524088555928618</v>
      </c>
      <c r="K63" s="27">
        <f t="shared" si="124"/>
        <v>0.90381752866657727</v>
      </c>
      <c r="L63" s="27">
        <f t="shared" si="124"/>
        <v>0.89253674962933904</v>
      </c>
      <c r="M63" s="27">
        <f t="shared" si="124"/>
        <v>0.88139676889668084</v>
      </c>
      <c r="N63" s="27">
        <f t="shared" si="124"/>
        <v>0.87039582912875346</v>
      </c>
      <c r="O63" s="27">
        <f t="shared" si="124"/>
        <v>0.86039366023336239</v>
      </c>
      <c r="P63" s="27">
        <f t="shared" si="124"/>
        <v>0.85050643143678883</v>
      </c>
      <c r="Q63" s="27">
        <f t="shared" si="124"/>
        <v>0.84073282190288046</v>
      </c>
      <c r="R63" s="27">
        <f t="shared" si="124"/>
        <v>0.83107152597388823</v>
      </c>
      <c r="S63" s="27">
        <f t="shared" si="124"/>
        <v>0.82152125299606438</v>
      </c>
      <c r="T63" s="27">
        <f t="shared" si="124"/>
        <v>0.81208072714721558</v>
      </c>
      <c r="U63" s="27">
        <f t="shared" si="124"/>
        <v>0.80274868726629722</v>
      </c>
      <c r="V63" s="27">
        <f t="shared" si="124"/>
        <v>0.79352388668490348</v>
      </c>
      <c r="W63" s="27">
        <f t="shared" si="124"/>
        <v>0.78440509306074579</v>
      </c>
      <c r="X63" s="27">
        <f t="shared" si="124"/>
        <v>0.77539108821302816</v>
      </c>
      <c r="Y63" s="27">
        <f t="shared" si="124"/>
        <v>0.76648066795968883</v>
      </c>
      <c r="Z63" s="27">
        <f t="shared" si="124"/>
        <v>0.75767264195655315</v>
      </c>
      <c r="AA63" s="27">
        <f t="shared" si="124"/>
        <v>0.74896583353830359</v>
      </c>
      <c r="AB63" s="27">
        <f t="shared" si="124"/>
        <v>0.74035907956129055</v>
      </c>
      <c r="AC63" s="27">
        <f t="shared" si="124"/>
        <v>0.73185123024815923</v>
      </c>
      <c r="AD63" s="27">
        <f t="shared" si="124"/>
        <v>0.72344114903422152</v>
      </c>
      <c r="AE63" s="27">
        <f t="shared" si="124"/>
        <v>0.71512771241566475</v>
      </c>
      <c r="AF63" s="27">
        <f t="shared" si="124"/>
        <v>0.70690980979943052</v>
      </c>
      <c r="AG63" s="27">
        <f t="shared" si="124"/>
        <v>0.69878634335485357</v>
      </c>
      <c r="AH63" s="27">
        <f t="shared" si="124"/>
        <v>0.69075622786702429</v>
      </c>
      <c r="AI63" s="27">
        <f t="shared" si="124"/>
        <v>0.68281839059178973</v>
      </c>
      <c r="AJ63" s="27">
        <f t="shared" si="124"/>
        <v>0.67497177111244944</v>
      </c>
      <c r="AK63" s="27">
        <f t="shared" si="124"/>
        <v>0.66721532119810756</v>
      </c>
      <c r="AL63" s="27">
        <f t="shared" si="124"/>
        <v>0.65954800466363372</v>
      </c>
      <c r="AM63" s="27">
        <f t="shared" si="124"/>
        <v>0.65196879723123569</v>
      </c>
      <c r="AN63" s="27">
        <f t="shared" si="124"/>
        <v>0.6444766863936181</v>
      </c>
      <c r="AO63" s="27">
        <f t="shared" si="124"/>
        <v>0.63707067127874084</v>
      </c>
      <c r="AP63" s="27">
        <f t="shared" si="124"/>
        <v>0.62974976251610426</v>
      </c>
      <c r="AQ63" s="27">
        <f t="shared" si="124"/>
        <v>0.62251298210457251</v>
      </c>
      <c r="AR63" s="27">
        <f t="shared" si="124"/>
        <v>0.61535936328172225</v>
      </c>
      <c r="AS63" s="27">
        <f t="shared" si="124"/>
        <v>0.60828795039470562</v>
      </c>
      <c r="AT63" s="27">
        <f t="shared" si="124"/>
        <v>0.60129779877257461</v>
      </c>
      <c r="AU63" s="27">
        <f t="shared" si="124"/>
        <v>0.59438797460007642</v>
      </c>
      <c r="AV63" s="27">
        <f t="shared" si="124"/>
        <v>0.58755755479292748</v>
      </c>
      <c r="AW63" s="27">
        <f t="shared" si="124"/>
        <v>0.58080562687446713</v>
      </c>
      <c r="AX63" s="27">
        <f t="shared" si="124"/>
        <v>0.5741312888537925</v>
      </c>
      <c r="AY63" s="27">
        <f t="shared" si="124"/>
        <v>0.56753364910522275</v>
      </c>
      <c r="AZ63" s="27">
        <f t="shared" si="124"/>
        <v>0.56101182624923052</v>
      </c>
      <c r="BA63" s="27">
        <f t="shared" si="124"/>
        <v>0.55456494903466536</v>
      </c>
      <c r="BB63" s="27">
        <f t="shared" si="124"/>
        <v>0.54819215622238116</v>
      </c>
      <c r="BC63" s="27">
        <f t="shared" si="124"/>
        <v>0.54189259647017729</v>
      </c>
      <c r="BD63" s="27">
        <f t="shared" si="124"/>
        <v>0.53566542821906149</v>
      </c>
      <c r="BE63" s="27">
        <f t="shared" si="124"/>
        <v>0.52950981958082854</v>
      </c>
      <c r="BF63" s="27">
        <f t="shared" si="124"/>
        <v>0.52342494822693764</v>
      </c>
      <c r="BG63" s="27">
        <f t="shared" si="124"/>
        <v>0.51741000127864423</v>
      </c>
      <c r="BH63" s="27">
        <f t="shared" si="124"/>
        <v>0.51146417519841991</v>
      </c>
      <c r="BI63" s="27">
        <f t="shared" si="124"/>
        <v>0.50558667568259807</v>
      </c>
      <c r="BJ63" s="27">
        <f t="shared" si="124"/>
        <v>0.49977671755527109</v>
      </c>
      <c r="BK63" s="27">
        <f t="shared" si="124"/>
        <v>0.49403352466338835</v>
      </c>
      <c r="BL63" s="27">
        <f t="shared" si="124"/>
        <v>0.4883563297730924</v>
      </c>
      <c r="BM63" s="27">
        <f t="shared" si="124"/>
        <v>0.48274437446717627</v>
      </c>
      <c r="BN63" s="27">
        <f t="shared" si="124"/>
        <v>0.47719690904382522</v>
      </c>
      <c r="BO63" s="27">
        <f t="shared" si="124"/>
        <v>0.47171319241642812</v>
      </c>
      <c r="BP63" s="27">
        <f t="shared" ref="BP63:CY63" si="125">IFERROR(BO63/(1+BP95),"")</f>
        <v>0.46629249201456813</v>
      </c>
      <c r="BQ63" s="27">
        <f t="shared" si="125"/>
        <v>0.4609340836861931</v>
      </c>
      <c r="BR63" s="27">
        <f t="shared" si="125"/>
        <v>0.45563725160085378</v>
      </c>
      <c r="BS63" s="27">
        <f t="shared" si="125"/>
        <v>0.45040128815408087</v>
      </c>
      <c r="BT63" s="27">
        <f t="shared" si="125"/>
        <v>0.44522549387283722</v>
      </c>
      <c r="BU63" s="27">
        <f t="shared" si="125"/>
        <v>0.4401091773221148</v>
      </c>
      <c r="BV63" s="27">
        <f t="shared" si="125"/>
        <v>0.4350516550125289</v>
      </c>
      <c r="BW63" s="27" t="str">
        <f t="shared" si="125"/>
        <v/>
      </c>
      <c r="BX63" s="27" t="str">
        <f t="shared" si="125"/>
        <v/>
      </c>
      <c r="BY63" s="27" t="str">
        <f t="shared" si="125"/>
        <v/>
      </c>
      <c r="BZ63" s="27" t="str">
        <f t="shared" si="125"/>
        <v/>
      </c>
      <c r="CA63" s="27" t="str">
        <f t="shared" si="125"/>
        <v/>
      </c>
      <c r="CB63" s="27" t="str">
        <f t="shared" si="125"/>
        <v/>
      </c>
      <c r="CC63" s="27" t="str">
        <f t="shared" si="125"/>
        <v/>
      </c>
      <c r="CD63" s="27" t="str">
        <f t="shared" si="125"/>
        <v/>
      </c>
      <c r="CE63" s="27" t="str">
        <f t="shared" si="125"/>
        <v/>
      </c>
      <c r="CF63" s="27" t="str">
        <f t="shared" si="125"/>
        <v/>
      </c>
      <c r="CG63" s="27" t="str">
        <f t="shared" si="125"/>
        <v/>
      </c>
      <c r="CH63" s="27" t="str">
        <f t="shared" si="125"/>
        <v/>
      </c>
      <c r="CI63" s="27" t="str">
        <f t="shared" si="125"/>
        <v/>
      </c>
      <c r="CJ63" s="27" t="str">
        <f t="shared" si="125"/>
        <v/>
      </c>
      <c r="CK63" s="27" t="str">
        <f t="shared" si="125"/>
        <v/>
      </c>
      <c r="CL63" s="27" t="str">
        <f t="shared" si="125"/>
        <v/>
      </c>
      <c r="CM63" s="27" t="str">
        <f t="shared" si="125"/>
        <v/>
      </c>
      <c r="CN63" s="27" t="str">
        <f t="shared" si="125"/>
        <v/>
      </c>
      <c r="CO63" s="27" t="str">
        <f t="shared" si="125"/>
        <v/>
      </c>
      <c r="CP63" s="27" t="str">
        <f t="shared" si="125"/>
        <v/>
      </c>
      <c r="CQ63" s="27" t="str">
        <f t="shared" si="125"/>
        <v/>
      </c>
      <c r="CR63" s="27" t="str">
        <f t="shared" si="125"/>
        <v/>
      </c>
      <c r="CS63" s="27" t="str">
        <f t="shared" si="125"/>
        <v/>
      </c>
      <c r="CT63" s="27" t="str">
        <f t="shared" si="125"/>
        <v/>
      </c>
      <c r="CU63" s="27" t="str">
        <f t="shared" si="125"/>
        <v/>
      </c>
      <c r="CV63" s="27" t="str">
        <f t="shared" si="125"/>
        <v/>
      </c>
      <c r="CW63" s="27" t="str">
        <f t="shared" si="125"/>
        <v/>
      </c>
      <c r="CX63" s="27" t="str">
        <f t="shared" si="125"/>
        <v/>
      </c>
      <c r="CY63" s="27" t="str">
        <f t="shared" si="125"/>
        <v/>
      </c>
    </row>
    <row r="64" spans="1:103" x14ac:dyDescent="0.35">
      <c r="A64" s="167"/>
      <c r="B64" s="32">
        <f t="shared" si="67"/>
        <v>54423</v>
      </c>
      <c r="C64" s="27">
        <v>1</v>
      </c>
      <c r="D64" s="27">
        <f t="shared" ref="D64:BO64" si="126">IFERROR(C64/(1+D96),"")</f>
        <v>0.98751874279990526</v>
      </c>
      <c r="E64" s="27">
        <f t="shared" si="126"/>
        <v>0.97519326738110801</v>
      </c>
      <c r="F64" s="27">
        <f t="shared" si="126"/>
        <v>0.9630216293911249</v>
      </c>
      <c r="G64" s="27">
        <f t="shared" si="126"/>
        <v>0.95100190874544266</v>
      </c>
      <c r="H64" s="27">
        <f t="shared" si="126"/>
        <v>0.93913220932460606</v>
      </c>
      <c r="I64" s="27">
        <f t="shared" si="126"/>
        <v>0.92741065867512862</v>
      </c>
      <c r="J64" s="27">
        <f t="shared" si="126"/>
        <v>0.91583540771409411</v>
      </c>
      <c r="K64" s="27">
        <f t="shared" si="126"/>
        <v>0.90440463043746422</v>
      </c>
      <c r="L64" s="27">
        <f t="shared" si="126"/>
        <v>0.89311652363201977</v>
      </c>
      <c r="M64" s="27">
        <f t="shared" si="126"/>
        <v>0.88196930659091866</v>
      </c>
      <c r="N64" s="27">
        <f t="shared" si="126"/>
        <v>0.87183414087682787</v>
      </c>
      <c r="O64" s="27">
        <f t="shared" si="126"/>
        <v>0.86181544359682305</v>
      </c>
      <c r="P64" s="27">
        <f t="shared" si="126"/>
        <v>0.8519118763518605</v>
      </c>
      <c r="Q64" s="27">
        <f t="shared" si="126"/>
        <v>0.84212211612312382</v>
      </c>
      <c r="R64" s="27">
        <f t="shared" si="126"/>
        <v>0.83244485509530319</v>
      </c>
      <c r="S64" s="27">
        <f t="shared" si="126"/>
        <v>0.82287880048185547</v>
      </c>
      <c r="T64" s="27">
        <f t="shared" si="126"/>
        <v>0.8134226743523324</v>
      </c>
      <c r="U64" s="27">
        <f t="shared" si="126"/>
        <v>0.80407521346163013</v>
      </c>
      <c r="V64" s="27">
        <f t="shared" si="126"/>
        <v>0.79483516908125385</v>
      </c>
      <c r="W64" s="27">
        <f t="shared" si="126"/>
        <v>0.78570130683250372</v>
      </c>
      <c r="X64" s="27">
        <f t="shared" si="126"/>
        <v>0.77667240652155234</v>
      </c>
      <c r="Y64" s="27">
        <f t="shared" si="126"/>
        <v>0.76774726197645915</v>
      </c>
      <c r="Z64" s="27">
        <f t="shared" si="126"/>
        <v>0.75892468088602572</v>
      </c>
      <c r="AA64" s="27">
        <f t="shared" si="126"/>
        <v>0.75020348464051623</v>
      </c>
      <c r="AB64" s="27">
        <f t="shared" si="126"/>
        <v>0.74158250817421878</v>
      </c>
      <c r="AC64" s="27">
        <f t="shared" si="126"/>
        <v>0.73306059980977423</v>
      </c>
      <c r="AD64" s="27">
        <f t="shared" si="126"/>
        <v>0.72463662110436688</v>
      </c>
      <c r="AE64" s="27">
        <f t="shared" si="126"/>
        <v>0.71630944669760666</v>
      </c>
      <c r="AF64" s="27">
        <f t="shared" si="126"/>
        <v>0.70807796416119595</v>
      </c>
      <c r="AG64" s="27">
        <f t="shared" si="126"/>
        <v>0.69994107385034166</v>
      </c>
      <c r="AH64" s="27">
        <f t="shared" si="126"/>
        <v>0.69189768875682855</v>
      </c>
      <c r="AI64" s="27">
        <f t="shared" si="126"/>
        <v>0.68394673436380971</v>
      </c>
      <c r="AJ64" s="27">
        <f t="shared" si="126"/>
        <v>0.6760871485022748</v>
      </c>
      <c r="AK64" s="27">
        <f t="shared" si="126"/>
        <v>0.66831788120914914</v>
      </c>
      <c r="AL64" s="27">
        <f t="shared" si="126"/>
        <v>0.66063789458702571</v>
      </c>
      <c r="AM64" s="27">
        <f t="shared" si="126"/>
        <v>0.65304616266550419</v>
      </c>
      <c r="AN64" s="27">
        <f t="shared" si="126"/>
        <v>0.6455416712641513</v>
      </c>
      <c r="AO64" s="27">
        <f t="shared" si="126"/>
        <v>0.63812341785700766</v>
      </c>
      <c r="AP64" s="27">
        <f t="shared" si="126"/>
        <v>0.630790411438654</v>
      </c>
      <c r="AQ64" s="27">
        <f t="shared" si="126"/>
        <v>0.62354167239182245</v>
      </c>
      <c r="AR64" s="27">
        <f t="shared" si="126"/>
        <v>0.61637623235654215</v>
      </c>
      <c r="AS64" s="27">
        <f t="shared" si="126"/>
        <v>0.60929313410076646</v>
      </c>
      <c r="AT64" s="27">
        <f t="shared" si="126"/>
        <v>0.60229143139248997</v>
      </c>
      <c r="AU64" s="27">
        <f t="shared" si="126"/>
        <v>0.59537018887336379</v>
      </c>
      <c r="AV64" s="27">
        <f t="shared" si="126"/>
        <v>0.58852848193370955</v>
      </c>
      <c r="AW64" s="27">
        <f t="shared" si="126"/>
        <v>0.58176539658903359</v>
      </c>
      <c r="AX64" s="27">
        <f t="shared" si="126"/>
        <v>0.57508002935788849</v>
      </c>
      <c r="AY64" s="27">
        <f t="shared" si="126"/>
        <v>0.56847148714122142</v>
      </c>
      <c r="AZ64" s="27">
        <f t="shared" si="126"/>
        <v>0.56193888710303153</v>
      </c>
      <c r="BA64" s="27">
        <f t="shared" si="126"/>
        <v>0.55548135655244979</v>
      </c>
      <c r="BB64" s="27">
        <f t="shared" si="126"/>
        <v>0.54909803282715031</v>
      </c>
      <c r="BC64" s="27">
        <f t="shared" si="126"/>
        <v>0.54278806317810091</v>
      </c>
      <c r="BD64" s="27">
        <f t="shared" si="126"/>
        <v>0.53655060465564719</v>
      </c>
      <c r="BE64" s="27">
        <f t="shared" si="126"/>
        <v>0.53038482399691178</v>
      </c>
      <c r="BF64" s="27">
        <f t="shared" si="126"/>
        <v>0.52428989751446564</v>
      </c>
      <c r="BG64" s="27">
        <f t="shared" si="126"/>
        <v>0.5182650109863044</v>
      </c>
      <c r="BH64" s="27">
        <f t="shared" si="126"/>
        <v>0.51230935954706591</v>
      </c>
      <c r="BI64" s="27">
        <f t="shared" si="126"/>
        <v>0.50642214758051718</v>
      </c>
      <c r="BJ64" s="27">
        <f t="shared" si="126"/>
        <v>0.50060258861325746</v>
      </c>
      <c r="BK64" s="27">
        <f t="shared" si="126"/>
        <v>0.49484990520967564</v>
      </c>
      <c r="BL64" s="27">
        <f t="shared" si="126"/>
        <v>0.48916332886804442</v>
      </c>
      <c r="BM64" s="27">
        <f t="shared" si="126"/>
        <v>0.48354209991791547</v>
      </c>
      <c r="BN64" s="27">
        <f t="shared" si="126"/>
        <v>0.47798546741859882</v>
      </c>
      <c r="BO64" s="27">
        <f t="shared" si="126"/>
        <v>0.47249268905883679</v>
      </c>
      <c r="BP64" s="27">
        <f t="shared" ref="BP64:CY64" si="127">IFERROR(BO64/(1+BP96),"")</f>
        <v>0.46706303105767366</v>
      </c>
      <c r="BQ64" s="27">
        <f t="shared" si="127"/>
        <v>0.46169576806640744</v>
      </c>
      <c r="BR64" s="27">
        <f t="shared" si="127"/>
        <v>0.4563901830716951</v>
      </c>
      <c r="BS64" s="27">
        <f t="shared" si="127"/>
        <v>0.45114556729974792</v>
      </c>
      <c r="BT64" s="27">
        <f t="shared" si="127"/>
        <v>0.44596122012168621</v>
      </c>
      <c r="BU64" s="27">
        <f t="shared" si="127"/>
        <v>0.44083644895990515</v>
      </c>
      <c r="BV64" s="27" t="str">
        <f t="shared" si="127"/>
        <v/>
      </c>
      <c r="BW64" s="27" t="str">
        <f t="shared" si="127"/>
        <v/>
      </c>
      <c r="BX64" s="27" t="str">
        <f t="shared" si="127"/>
        <v/>
      </c>
      <c r="BY64" s="27" t="str">
        <f t="shared" si="127"/>
        <v/>
      </c>
      <c r="BZ64" s="27" t="str">
        <f t="shared" si="127"/>
        <v/>
      </c>
      <c r="CA64" s="27" t="str">
        <f t="shared" si="127"/>
        <v/>
      </c>
      <c r="CB64" s="27" t="str">
        <f t="shared" si="127"/>
        <v/>
      </c>
      <c r="CC64" s="27" t="str">
        <f t="shared" si="127"/>
        <v/>
      </c>
      <c r="CD64" s="27" t="str">
        <f t="shared" si="127"/>
        <v/>
      </c>
      <c r="CE64" s="27" t="str">
        <f t="shared" si="127"/>
        <v/>
      </c>
      <c r="CF64" s="27" t="str">
        <f t="shared" si="127"/>
        <v/>
      </c>
      <c r="CG64" s="27" t="str">
        <f t="shared" si="127"/>
        <v/>
      </c>
      <c r="CH64" s="27" t="str">
        <f t="shared" si="127"/>
        <v/>
      </c>
      <c r="CI64" s="27" t="str">
        <f t="shared" si="127"/>
        <v/>
      </c>
      <c r="CJ64" s="27" t="str">
        <f t="shared" si="127"/>
        <v/>
      </c>
      <c r="CK64" s="27" t="str">
        <f t="shared" si="127"/>
        <v/>
      </c>
      <c r="CL64" s="27" t="str">
        <f t="shared" si="127"/>
        <v/>
      </c>
      <c r="CM64" s="27" t="str">
        <f t="shared" si="127"/>
        <v/>
      </c>
      <c r="CN64" s="27" t="str">
        <f t="shared" si="127"/>
        <v/>
      </c>
      <c r="CO64" s="27" t="str">
        <f t="shared" si="127"/>
        <v/>
      </c>
      <c r="CP64" s="27" t="str">
        <f t="shared" si="127"/>
        <v/>
      </c>
      <c r="CQ64" s="27" t="str">
        <f t="shared" si="127"/>
        <v/>
      </c>
      <c r="CR64" s="27" t="str">
        <f t="shared" si="127"/>
        <v/>
      </c>
      <c r="CS64" s="27" t="str">
        <f t="shared" si="127"/>
        <v/>
      </c>
      <c r="CT64" s="27" t="str">
        <f t="shared" si="127"/>
        <v/>
      </c>
      <c r="CU64" s="27" t="str">
        <f t="shared" si="127"/>
        <v/>
      </c>
      <c r="CV64" s="27" t="str">
        <f t="shared" si="127"/>
        <v/>
      </c>
      <c r="CW64" s="27" t="str">
        <f t="shared" si="127"/>
        <v/>
      </c>
      <c r="CX64" s="27" t="str">
        <f t="shared" si="127"/>
        <v/>
      </c>
      <c r="CY64" s="27" t="str">
        <f t="shared" si="127"/>
        <v/>
      </c>
    </row>
    <row r="65" spans="1:103" x14ac:dyDescent="0.35">
      <c r="C65" s="27"/>
      <c r="D65" s="27"/>
      <c r="E65" s="27"/>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c r="AE65" s="27"/>
      <c r="AF65" s="27"/>
      <c r="AG65" s="27"/>
      <c r="AH65" s="27"/>
      <c r="AI65" s="27"/>
      <c r="AJ65" s="27"/>
      <c r="AK65" s="27"/>
      <c r="AL65" s="27"/>
      <c r="AM65" s="27"/>
      <c r="AN65" s="27"/>
      <c r="AO65" s="27"/>
      <c r="AP65" s="27"/>
      <c r="AQ65" s="27"/>
      <c r="AR65" s="27"/>
      <c r="AS65" s="27"/>
      <c r="AT65" s="27"/>
      <c r="AU65" s="27"/>
      <c r="AV65" s="27"/>
      <c r="AW65" s="27"/>
      <c r="AX65" s="27"/>
      <c r="AY65" s="27"/>
      <c r="AZ65" s="27"/>
      <c r="BA65" s="27"/>
      <c r="BB65" s="27"/>
      <c r="BC65" s="27"/>
      <c r="BD65" s="27"/>
      <c r="BE65" s="27"/>
      <c r="BF65" s="27"/>
      <c r="BG65" s="27"/>
      <c r="BH65" s="27"/>
      <c r="BI65" s="27"/>
      <c r="BJ65" s="27"/>
      <c r="BK65" s="27"/>
      <c r="BL65" s="27"/>
      <c r="BM65" s="27"/>
      <c r="BN65" s="27"/>
      <c r="BO65" s="27"/>
      <c r="BP65" s="27"/>
      <c r="BQ65" s="27"/>
      <c r="BR65" s="27"/>
      <c r="BS65" s="27"/>
      <c r="BT65" s="27"/>
      <c r="BU65" s="27"/>
      <c r="BV65" s="27"/>
      <c r="BW65" s="27"/>
      <c r="BX65" s="27"/>
      <c r="BY65" s="27"/>
      <c r="BZ65" s="27"/>
      <c r="CA65" s="27"/>
      <c r="CB65" s="27"/>
      <c r="CC65" s="27"/>
      <c r="CD65" s="27"/>
      <c r="CE65" s="27"/>
      <c r="CF65" s="27"/>
      <c r="CG65" s="27"/>
      <c r="CH65" s="27"/>
      <c r="CI65" s="27"/>
      <c r="CJ65" s="27"/>
      <c r="CK65" s="27"/>
      <c r="CL65" s="27"/>
      <c r="CM65" s="27"/>
      <c r="CN65" s="27"/>
      <c r="CO65" s="27"/>
      <c r="CP65" s="27"/>
      <c r="CQ65" s="27"/>
      <c r="CR65" s="27"/>
      <c r="CS65" s="27"/>
      <c r="CT65" s="27"/>
      <c r="CU65" s="27"/>
      <c r="CV65" s="27"/>
      <c r="CW65" s="27"/>
      <c r="CX65" s="27"/>
      <c r="CY65" s="27"/>
    </row>
    <row r="66" spans="1:103" x14ac:dyDescent="0.35">
      <c r="A66" s="167" t="s">
        <v>397</v>
      </c>
      <c r="B66" s="32">
        <f>B34</f>
        <v>43465</v>
      </c>
      <c r="C66" s="27"/>
      <c r="D66" s="28">
        <f>Dummy_Undertaking!D9</f>
        <v>-3.3300000000000551E-3</v>
      </c>
      <c r="E66" s="28">
        <f>Dummy_Undertaking!E9</f>
        <v>-2.1696624983498225E-3</v>
      </c>
      <c r="F66" s="28">
        <f>Dummy_Undertaking!F9</f>
        <v>1.9289011385570376E-4</v>
      </c>
      <c r="G66" s="28">
        <f>Dummy_Undertaking!G9</f>
        <v>3.4803238845706463E-3</v>
      </c>
      <c r="H66" s="28">
        <f>Dummy_Undertaking!H9</f>
        <v>6.8110652124400151E-3</v>
      </c>
      <c r="I66" s="28">
        <f>Dummy_Undertaking!I9</f>
        <v>9.3590064987703059E-3</v>
      </c>
      <c r="J66" s="28">
        <f>Dummy_Undertaking!J9</f>
        <v>1.1797701995370113E-2</v>
      </c>
      <c r="K66" s="28">
        <f>Dummy_Undertaking!K9</f>
        <v>1.3925107864023678E-2</v>
      </c>
      <c r="L66" s="28">
        <f>Dummy_Undertaking!L9</f>
        <v>1.5750866875297254E-2</v>
      </c>
      <c r="M66" s="28">
        <f>Dummy_Undertaking!M9</f>
        <v>1.7032315211561011E-2</v>
      </c>
      <c r="N66" s="28">
        <f>Dummy_Undertaking!N9</f>
        <v>1.7870466816810149E-2</v>
      </c>
      <c r="O66" s="28">
        <f>Dummy_Undertaking!O9</f>
        <v>1.8709690909638477E-2</v>
      </c>
      <c r="P66" s="28">
        <f>Dummy_Undertaking!P9</f>
        <v>1.9277161263676623E-2</v>
      </c>
      <c r="Q66" s="28">
        <f>Dummy_Undertaking!Q9</f>
        <v>1.9290558196417784E-2</v>
      </c>
      <c r="R66" s="28">
        <f>Dummy_Undertaking!R9</f>
        <v>1.8217084842990561E-2</v>
      </c>
      <c r="S66" s="28">
        <f>Dummy_Undertaking!S9</f>
        <v>1.7147168715354821E-2</v>
      </c>
      <c r="T66" s="28">
        <f>Dummy_Undertaking!T9</f>
        <v>1.6542119643859543E-2</v>
      </c>
      <c r="U66" s="28">
        <f>Dummy_Undertaking!U9</f>
        <v>1.6962737580039411E-2</v>
      </c>
      <c r="V66" s="28">
        <f>Dummy_Undertaking!V9</f>
        <v>1.8308434768367965E-2</v>
      </c>
      <c r="W66" s="28">
        <f>Dummy_Undertaking!W9</f>
        <v>2.0380100450542837E-2</v>
      </c>
      <c r="X66" s="28">
        <f>Dummy_Undertaking!X9</f>
        <v>1.4862331048833166E-2</v>
      </c>
      <c r="Y66" s="28">
        <f>Dummy_Undertaking!Y9</f>
        <v>1.48623310488325E-2</v>
      </c>
      <c r="Z66" s="28">
        <f>Dummy_Undertaking!Z9</f>
        <v>1.4862331048830946E-2</v>
      </c>
      <c r="AA66" s="28">
        <f>Dummy_Undertaking!AA9</f>
        <v>1.4862331048832944E-2</v>
      </c>
      <c r="AB66" s="28">
        <f>Dummy_Undertaking!AB9</f>
        <v>1.4862331048835387E-2</v>
      </c>
      <c r="AC66" s="28">
        <f>Dummy_Undertaking!AC9</f>
        <v>1.329679793359051E-2</v>
      </c>
      <c r="AD66" s="28">
        <f>Dummy_Undertaking!AD9</f>
        <v>1.3296797933592064E-2</v>
      </c>
      <c r="AE66" s="28">
        <f>Dummy_Undertaking!AE9</f>
        <v>1.3296797933588955E-2</v>
      </c>
      <c r="AF66" s="28">
        <f>Dummy_Undertaking!AF9</f>
        <v>1.3296797933589843E-2</v>
      </c>
      <c r="AG66" s="28">
        <f>Dummy_Undertaking!AG9</f>
        <v>1.3296797933590954E-2</v>
      </c>
      <c r="AH66" s="28">
        <f>Dummy_Undertaking!AH9</f>
        <v>1.2639007908555433E-2</v>
      </c>
      <c r="AI66" s="28">
        <f>Dummy_Undertaking!AI9</f>
        <v>1.2639007908552768E-2</v>
      </c>
      <c r="AJ66" s="28">
        <f>Dummy_Undertaking!AJ9</f>
        <v>1.2639007908554101E-2</v>
      </c>
      <c r="AK66" s="28">
        <f>Dummy_Undertaking!AK9</f>
        <v>1.2639007908552546E-2</v>
      </c>
      <c r="AL66" s="28">
        <f>Dummy_Undertaking!AL9</f>
        <v>1.263900790855943E-2</v>
      </c>
      <c r="AM66" s="28">
        <f>Dummy_Undertaking!AM9</f>
        <v>1.2639007908559652E-2</v>
      </c>
      <c r="AN66" s="28">
        <f>Dummy_Undertaking!AN9</f>
        <v>1.2639007908556543E-2</v>
      </c>
      <c r="AO66" s="28">
        <f>Dummy_Undertaking!AO9</f>
        <v>1.2639007908551658E-2</v>
      </c>
      <c r="AP66" s="28">
        <f>Dummy_Undertaking!AP9</f>
        <v>1.2639007908552991E-2</v>
      </c>
      <c r="AQ66" s="28">
        <f>Dummy_Undertaking!AQ9</f>
        <v>1.2639007908550104E-2</v>
      </c>
      <c r="AR66" s="28">
        <f>Dummy_Undertaking!AR9</f>
        <v>1.1625107619549713E-2</v>
      </c>
      <c r="AS66" s="28">
        <f>Dummy_Undertaking!AS9</f>
        <v>1.1625107619551711E-2</v>
      </c>
      <c r="AT66" s="28">
        <f>Dummy_Undertaking!AT9</f>
        <v>1.1625107619549269E-2</v>
      </c>
      <c r="AU66" s="28">
        <f>Dummy_Undertaking!AU9</f>
        <v>1.1625107619552599E-2</v>
      </c>
      <c r="AV66" s="28">
        <f>Dummy_Undertaking!AV9</f>
        <v>1.1625107619546382E-2</v>
      </c>
      <c r="AW66" s="28">
        <f>Dummy_Undertaking!AW9</f>
        <v>1.1625107619549935E-2</v>
      </c>
      <c r="AX66" s="28">
        <f>Dummy_Undertaking!AX9</f>
        <v>1.162510761954394E-2</v>
      </c>
      <c r="AY66" s="28">
        <f>Dummy_Undertaking!AY9</f>
        <v>1.1625107619547714E-2</v>
      </c>
      <c r="AZ66" s="28">
        <f>Dummy_Undertaking!AZ9</f>
        <v>1.1625107619554376E-2</v>
      </c>
      <c r="BA66" s="28">
        <f>Dummy_Undertaking!BA9</f>
        <v>1.1625107619551489E-2</v>
      </c>
      <c r="BB66" s="28">
        <f>Dummy_Undertaking!BB9</f>
        <v>1.1625107619554376E-2</v>
      </c>
      <c r="BC66" s="28">
        <f>Dummy_Undertaking!BC9</f>
        <v>1.1625107619552599E-2</v>
      </c>
      <c r="BD66" s="28">
        <f>Dummy_Undertaking!BD9</f>
        <v>1.1625107619551045E-2</v>
      </c>
      <c r="BE66" s="28">
        <f>Dummy_Undertaking!BE9</f>
        <v>1.1625107619552821E-2</v>
      </c>
      <c r="BF66" s="28">
        <f>Dummy_Undertaking!BF9</f>
        <v>1.162510761954505E-2</v>
      </c>
      <c r="BG66" s="28">
        <f>Dummy_Undertaking!BG9</f>
        <v>1.1625107619555486E-2</v>
      </c>
      <c r="BH66" s="28">
        <f>Dummy_Undertaking!BH9</f>
        <v>1.1625107619552821E-2</v>
      </c>
      <c r="BI66" s="28">
        <f>Dummy_Undertaking!BI9</f>
        <v>1.1625107619550379E-2</v>
      </c>
      <c r="BJ66" s="28">
        <f>Dummy_Undertaking!BJ9</f>
        <v>1.162510761955704E-2</v>
      </c>
      <c r="BK66" s="28">
        <f>Dummy_Undertaking!BK9</f>
        <v>1.1625107619551045E-2</v>
      </c>
      <c r="BL66" s="28">
        <f>Dummy_Undertaking!BL9</f>
        <v>1.1625107619545716E-2</v>
      </c>
      <c r="BM66" s="28">
        <f>Dummy_Undertaking!BM9</f>
        <v>1.1625107619549713E-2</v>
      </c>
      <c r="BN66" s="28">
        <f>Dummy_Undertaking!BN9</f>
        <v>1.1625107619551933E-2</v>
      </c>
      <c r="BO66" s="28">
        <f>Dummy_Undertaking!BO9</f>
        <v>1.1625107619549491E-2</v>
      </c>
      <c r="BP66" s="28">
        <f>Dummy_Undertaking!BP9</f>
        <v>1.1625107619544384E-2</v>
      </c>
      <c r="BQ66" s="28">
        <f>Dummy_Undertaking!BQ9</f>
        <v>1.1625107619551267E-2</v>
      </c>
      <c r="BR66" s="28">
        <f>Dummy_Undertaking!BR9</f>
        <v>1.1625107619554598E-2</v>
      </c>
      <c r="BS66" s="28">
        <f>Dummy_Undertaking!BS9</f>
        <v>1.1625107619551267E-2</v>
      </c>
      <c r="BT66" s="28">
        <f>Dummy_Undertaking!BT9</f>
        <v>1.1625107619548603E-2</v>
      </c>
      <c r="BU66" s="28">
        <f>Dummy_Undertaking!BU9</f>
        <v>1.1625107619553932E-2</v>
      </c>
      <c r="BV66" s="28">
        <f>Dummy_Undertaking!BV9</f>
        <v>1.1625107619554376E-2</v>
      </c>
      <c r="BW66" s="28">
        <f>Dummy_Undertaking!BW9</f>
        <v>1.1625107619552155E-2</v>
      </c>
      <c r="BX66" s="28">
        <f>Dummy_Undertaking!BX9</f>
        <v>1.1625107619559927E-2</v>
      </c>
      <c r="BY66" s="28">
        <f>Dummy_Undertaking!BY9</f>
        <v>1.1625107619552599E-2</v>
      </c>
      <c r="BZ66" s="28">
        <f>Dummy_Undertaking!BZ9</f>
        <v>1.1625107619557706E-2</v>
      </c>
      <c r="CA66" s="28">
        <f>Dummy_Undertaking!CA9</f>
        <v>1.1625107619547048E-2</v>
      </c>
      <c r="CB66" s="28">
        <f>Dummy_Undertaking!CB9</f>
        <v>1.1625107619559927E-2</v>
      </c>
      <c r="CC66" s="28">
        <f>Dummy_Undertaking!CC9</f>
        <v>1.1625107619558372E-2</v>
      </c>
      <c r="CD66" s="28">
        <f>Dummy_Undertaking!CD9</f>
        <v>1.1625107619562369E-2</v>
      </c>
      <c r="CE66" s="28">
        <f>Dummy_Undertaking!CE9</f>
        <v>1.1625107619560593E-2</v>
      </c>
      <c r="CF66" s="28">
        <f>Dummy_Undertaking!CF9</f>
        <v>1.1625107619551267E-2</v>
      </c>
      <c r="CG66" s="28">
        <f>Dummy_Undertaking!CG9</f>
        <v>1.1625107619544162E-2</v>
      </c>
      <c r="CH66" s="28">
        <f>Dummy_Undertaking!CH9</f>
        <v>1.1625107619544828E-2</v>
      </c>
      <c r="CI66" s="28">
        <f>Dummy_Undertaking!CI9</f>
        <v>1.1625107619541053E-2</v>
      </c>
      <c r="CJ66" s="28">
        <f>Dummy_Undertaking!CJ9</f>
        <v>1.1625107619545494E-2</v>
      </c>
      <c r="CK66" s="28">
        <f>Dummy_Undertaking!CK9</f>
        <v>1.1625107619546604E-2</v>
      </c>
      <c r="CL66" s="28">
        <f>Dummy_Undertaking!CL9</f>
        <v>1.1625107619552155E-2</v>
      </c>
      <c r="CM66" s="28">
        <f>Dummy_Undertaking!CM9</f>
        <v>1.1625107619553043E-2</v>
      </c>
      <c r="CN66" s="28">
        <f>Dummy_Undertaking!CN9</f>
        <v>1.1625107619560593E-2</v>
      </c>
      <c r="CO66" s="28">
        <f>Dummy_Undertaking!CO9</f>
        <v>1.1625107619540387E-2</v>
      </c>
      <c r="CP66" s="28">
        <f>Dummy_Undertaking!CP9</f>
        <v>1.162510761955593E-2</v>
      </c>
      <c r="CQ66" s="28">
        <f>Dummy_Undertaking!CQ9</f>
        <v>1.1625107619549935E-2</v>
      </c>
      <c r="CR66" s="28">
        <f>Dummy_Undertaking!CR9</f>
        <v>1.162510761953861E-2</v>
      </c>
      <c r="CS66" s="28">
        <f>Dummy_Undertaking!CS9</f>
        <v>1.1625107619555264E-2</v>
      </c>
      <c r="CT66" s="28">
        <f>Dummy_Undertaking!CT9</f>
        <v>1.1625107619559483E-2</v>
      </c>
      <c r="CU66" s="28">
        <f>Dummy_Undertaking!CU9</f>
        <v>1.1625107619557484E-2</v>
      </c>
      <c r="CV66" s="28">
        <f>Dummy_Undertaking!CV9</f>
        <v>1.162510761954505E-2</v>
      </c>
      <c r="CW66" s="28">
        <f>Dummy_Undertaking!CW9</f>
        <v>1.1625107619560371E-2</v>
      </c>
      <c r="CX66" s="28">
        <f>Dummy_Undertaking!CX9</f>
        <v>1.1625107619552821E-2</v>
      </c>
      <c r="CY66" s="28">
        <f>Dummy_Undertaking!CY9</f>
        <v>1.1625107619554376E-2</v>
      </c>
    </row>
    <row r="67" spans="1:103" x14ac:dyDescent="0.35">
      <c r="A67" s="167"/>
      <c r="B67" s="32">
        <f t="shared" ref="B67:B96" si="128">B35</f>
        <v>43830</v>
      </c>
      <c r="C67" s="27"/>
      <c r="D67" s="28">
        <f>IF(E66=0,"",E66)</f>
        <v>-2.1696624983498225E-3</v>
      </c>
      <c r="E67" s="28">
        <f t="shared" ref="E67:T82" si="129">IF(F66=0,"",F66)</f>
        <v>1.9289011385570376E-4</v>
      </c>
      <c r="F67" s="28">
        <f t="shared" si="129"/>
        <v>3.4803238845706463E-3</v>
      </c>
      <c r="G67" s="28">
        <f t="shared" si="129"/>
        <v>6.8110652124400151E-3</v>
      </c>
      <c r="H67" s="28">
        <f t="shared" si="129"/>
        <v>9.3590064987703059E-3</v>
      </c>
      <c r="I67" s="28">
        <f t="shared" si="129"/>
        <v>1.1797701995370113E-2</v>
      </c>
      <c r="J67" s="28">
        <f t="shared" si="129"/>
        <v>1.3925107864023678E-2</v>
      </c>
      <c r="K67" s="28">
        <f t="shared" si="129"/>
        <v>1.5750866875297254E-2</v>
      </c>
      <c r="L67" s="28">
        <f t="shared" si="129"/>
        <v>1.7032315211561011E-2</v>
      </c>
      <c r="M67" s="28">
        <f t="shared" si="129"/>
        <v>1.7870466816810149E-2</v>
      </c>
      <c r="N67" s="28">
        <f t="shared" si="129"/>
        <v>1.8709690909638477E-2</v>
      </c>
      <c r="O67" s="28">
        <f t="shared" si="129"/>
        <v>1.9277161263676623E-2</v>
      </c>
      <c r="P67" s="28">
        <f t="shared" si="129"/>
        <v>1.9290558196417784E-2</v>
      </c>
      <c r="Q67" s="28">
        <f t="shared" si="129"/>
        <v>1.8217084842990561E-2</v>
      </c>
      <c r="R67" s="28">
        <f t="shared" si="129"/>
        <v>1.7147168715354821E-2</v>
      </c>
      <c r="S67" s="28">
        <f t="shared" si="129"/>
        <v>1.6542119643859543E-2</v>
      </c>
      <c r="T67" s="28">
        <f t="shared" si="129"/>
        <v>1.6962737580039411E-2</v>
      </c>
      <c r="U67" s="28">
        <f t="shared" ref="U67:AJ82" si="130">IF(V66=0,"",V66)</f>
        <v>1.8308434768367965E-2</v>
      </c>
      <c r="V67" s="28">
        <f t="shared" si="130"/>
        <v>2.0380100450542837E-2</v>
      </c>
      <c r="W67" s="28">
        <f t="shared" si="130"/>
        <v>1.4862331048833166E-2</v>
      </c>
      <c r="X67" s="28">
        <f t="shared" si="130"/>
        <v>1.48623310488325E-2</v>
      </c>
      <c r="Y67" s="28">
        <f t="shared" si="130"/>
        <v>1.4862331048830946E-2</v>
      </c>
      <c r="Z67" s="28">
        <f t="shared" si="130"/>
        <v>1.4862331048832944E-2</v>
      </c>
      <c r="AA67" s="28">
        <f t="shared" si="130"/>
        <v>1.4862331048835387E-2</v>
      </c>
      <c r="AB67" s="28">
        <f t="shared" si="130"/>
        <v>1.329679793359051E-2</v>
      </c>
      <c r="AC67" s="28">
        <f t="shared" si="130"/>
        <v>1.3296797933592064E-2</v>
      </c>
      <c r="AD67" s="28">
        <f t="shared" si="130"/>
        <v>1.3296797933588955E-2</v>
      </c>
      <c r="AE67" s="28">
        <f t="shared" si="130"/>
        <v>1.3296797933589843E-2</v>
      </c>
      <c r="AF67" s="28">
        <f t="shared" si="130"/>
        <v>1.3296797933590954E-2</v>
      </c>
      <c r="AG67" s="28">
        <f t="shared" si="130"/>
        <v>1.2639007908555433E-2</v>
      </c>
      <c r="AH67" s="28">
        <f t="shared" si="130"/>
        <v>1.2639007908552768E-2</v>
      </c>
      <c r="AI67" s="28">
        <f t="shared" si="130"/>
        <v>1.2639007908554101E-2</v>
      </c>
      <c r="AJ67" s="28">
        <f t="shared" si="130"/>
        <v>1.2639007908552546E-2</v>
      </c>
      <c r="AK67" s="28">
        <f t="shared" ref="AK67:AZ82" si="131">IF(AL66=0,"",AL66)</f>
        <v>1.263900790855943E-2</v>
      </c>
      <c r="AL67" s="28">
        <f t="shared" si="131"/>
        <v>1.2639007908559652E-2</v>
      </c>
      <c r="AM67" s="28">
        <f t="shared" si="131"/>
        <v>1.2639007908556543E-2</v>
      </c>
      <c r="AN67" s="28">
        <f t="shared" si="131"/>
        <v>1.2639007908551658E-2</v>
      </c>
      <c r="AO67" s="28">
        <f t="shared" si="131"/>
        <v>1.2639007908552991E-2</v>
      </c>
      <c r="AP67" s="28">
        <f t="shared" si="131"/>
        <v>1.2639007908550104E-2</v>
      </c>
      <c r="AQ67" s="28">
        <f t="shared" si="131"/>
        <v>1.1625107619549713E-2</v>
      </c>
      <c r="AR67" s="28">
        <f t="shared" si="131"/>
        <v>1.1625107619551711E-2</v>
      </c>
      <c r="AS67" s="28">
        <f t="shared" si="131"/>
        <v>1.1625107619549269E-2</v>
      </c>
      <c r="AT67" s="28">
        <f t="shared" si="131"/>
        <v>1.1625107619552599E-2</v>
      </c>
      <c r="AU67" s="28">
        <f t="shared" si="131"/>
        <v>1.1625107619546382E-2</v>
      </c>
      <c r="AV67" s="28">
        <f t="shared" si="131"/>
        <v>1.1625107619549935E-2</v>
      </c>
      <c r="AW67" s="28">
        <f t="shared" si="131"/>
        <v>1.162510761954394E-2</v>
      </c>
      <c r="AX67" s="28">
        <f t="shared" si="131"/>
        <v>1.1625107619547714E-2</v>
      </c>
      <c r="AY67" s="28">
        <f t="shared" si="131"/>
        <v>1.1625107619554376E-2</v>
      </c>
      <c r="AZ67" s="28">
        <f t="shared" si="131"/>
        <v>1.1625107619551489E-2</v>
      </c>
      <c r="BA67" s="28">
        <f t="shared" ref="BA67:BP82" si="132">IF(BB66=0,"",BB66)</f>
        <v>1.1625107619554376E-2</v>
      </c>
      <c r="BB67" s="28">
        <f t="shared" si="132"/>
        <v>1.1625107619552599E-2</v>
      </c>
      <c r="BC67" s="28">
        <f t="shared" si="132"/>
        <v>1.1625107619551045E-2</v>
      </c>
      <c r="BD67" s="28">
        <f t="shared" si="132"/>
        <v>1.1625107619552821E-2</v>
      </c>
      <c r="BE67" s="28">
        <f t="shared" si="132"/>
        <v>1.162510761954505E-2</v>
      </c>
      <c r="BF67" s="28">
        <f t="shared" si="132"/>
        <v>1.1625107619555486E-2</v>
      </c>
      <c r="BG67" s="28">
        <f t="shared" si="132"/>
        <v>1.1625107619552821E-2</v>
      </c>
      <c r="BH67" s="28">
        <f t="shared" si="132"/>
        <v>1.1625107619550379E-2</v>
      </c>
      <c r="BI67" s="28">
        <f t="shared" si="132"/>
        <v>1.162510761955704E-2</v>
      </c>
      <c r="BJ67" s="28">
        <f t="shared" si="132"/>
        <v>1.1625107619551045E-2</v>
      </c>
      <c r="BK67" s="28">
        <f t="shared" si="132"/>
        <v>1.1625107619545716E-2</v>
      </c>
      <c r="BL67" s="28">
        <f t="shared" si="132"/>
        <v>1.1625107619549713E-2</v>
      </c>
      <c r="BM67" s="28">
        <f t="shared" si="132"/>
        <v>1.1625107619551933E-2</v>
      </c>
      <c r="BN67" s="28">
        <f t="shared" si="132"/>
        <v>1.1625107619549491E-2</v>
      </c>
      <c r="BO67" s="28">
        <f t="shared" si="132"/>
        <v>1.1625107619544384E-2</v>
      </c>
      <c r="BP67" s="28">
        <f t="shared" si="132"/>
        <v>1.1625107619551267E-2</v>
      </c>
      <c r="BQ67" s="28">
        <f t="shared" ref="BQ67:CF82" si="133">IF(BR66=0,"",BR66)</f>
        <v>1.1625107619554598E-2</v>
      </c>
      <c r="BR67" s="28">
        <f t="shared" si="133"/>
        <v>1.1625107619551267E-2</v>
      </c>
      <c r="BS67" s="28">
        <f t="shared" si="133"/>
        <v>1.1625107619548603E-2</v>
      </c>
      <c r="BT67" s="28">
        <f t="shared" si="133"/>
        <v>1.1625107619553932E-2</v>
      </c>
      <c r="BU67" s="28">
        <f t="shared" si="133"/>
        <v>1.1625107619554376E-2</v>
      </c>
      <c r="BV67" s="28">
        <f t="shared" si="133"/>
        <v>1.1625107619552155E-2</v>
      </c>
      <c r="BW67" s="28">
        <f t="shared" si="133"/>
        <v>1.1625107619559927E-2</v>
      </c>
      <c r="BX67" s="28">
        <f t="shared" si="133"/>
        <v>1.1625107619552599E-2</v>
      </c>
      <c r="BY67" s="28">
        <f t="shared" si="133"/>
        <v>1.1625107619557706E-2</v>
      </c>
      <c r="BZ67" s="28">
        <f t="shared" si="133"/>
        <v>1.1625107619547048E-2</v>
      </c>
      <c r="CA67" s="28">
        <f t="shared" si="133"/>
        <v>1.1625107619559927E-2</v>
      </c>
      <c r="CB67" s="28">
        <f t="shared" si="133"/>
        <v>1.1625107619558372E-2</v>
      </c>
      <c r="CC67" s="28">
        <f t="shared" si="133"/>
        <v>1.1625107619562369E-2</v>
      </c>
      <c r="CD67" s="28">
        <f t="shared" si="133"/>
        <v>1.1625107619560593E-2</v>
      </c>
      <c r="CE67" s="28">
        <f t="shared" si="133"/>
        <v>1.1625107619551267E-2</v>
      </c>
      <c r="CF67" s="28">
        <f t="shared" si="133"/>
        <v>1.1625107619544162E-2</v>
      </c>
      <c r="CG67" s="28">
        <f t="shared" ref="CG67:CV82" si="134">IF(CH66=0,"",CH66)</f>
        <v>1.1625107619544828E-2</v>
      </c>
      <c r="CH67" s="28">
        <f t="shared" si="134"/>
        <v>1.1625107619541053E-2</v>
      </c>
      <c r="CI67" s="28">
        <f t="shared" si="134"/>
        <v>1.1625107619545494E-2</v>
      </c>
      <c r="CJ67" s="28">
        <f t="shared" si="134"/>
        <v>1.1625107619546604E-2</v>
      </c>
      <c r="CK67" s="28">
        <f t="shared" si="134"/>
        <v>1.1625107619552155E-2</v>
      </c>
      <c r="CL67" s="28">
        <f t="shared" si="134"/>
        <v>1.1625107619553043E-2</v>
      </c>
      <c r="CM67" s="28">
        <f t="shared" si="134"/>
        <v>1.1625107619560593E-2</v>
      </c>
      <c r="CN67" s="28">
        <f t="shared" si="134"/>
        <v>1.1625107619540387E-2</v>
      </c>
      <c r="CO67" s="28">
        <f t="shared" si="134"/>
        <v>1.162510761955593E-2</v>
      </c>
      <c r="CP67" s="28">
        <f t="shared" si="134"/>
        <v>1.1625107619549935E-2</v>
      </c>
      <c r="CQ67" s="28">
        <f t="shared" si="134"/>
        <v>1.162510761953861E-2</v>
      </c>
      <c r="CR67" s="28">
        <f t="shared" si="134"/>
        <v>1.1625107619555264E-2</v>
      </c>
      <c r="CS67" s="28">
        <f t="shared" si="134"/>
        <v>1.1625107619559483E-2</v>
      </c>
      <c r="CT67" s="28">
        <f t="shared" si="134"/>
        <v>1.1625107619557484E-2</v>
      </c>
      <c r="CU67" s="28">
        <f t="shared" si="134"/>
        <v>1.162510761954505E-2</v>
      </c>
      <c r="CV67" s="28">
        <f t="shared" si="134"/>
        <v>1.1625107619560371E-2</v>
      </c>
      <c r="CW67" s="28">
        <f t="shared" ref="CW67:CY96" si="135">IF(CX66=0,"",CX66)</f>
        <v>1.1625107619552821E-2</v>
      </c>
      <c r="CX67" s="28">
        <f t="shared" si="135"/>
        <v>1.1625107619554376E-2</v>
      </c>
      <c r="CY67" s="28" t="str">
        <f t="shared" si="135"/>
        <v/>
      </c>
    </row>
    <row r="68" spans="1:103" x14ac:dyDescent="0.35">
      <c r="A68" s="167"/>
      <c r="B68" s="32">
        <f t="shared" si="128"/>
        <v>44196</v>
      </c>
      <c r="C68" s="27"/>
      <c r="D68" s="28">
        <f t="shared" ref="D68:S83" si="136">IF(E67=0,"",E67)</f>
        <v>1.9289011385570376E-4</v>
      </c>
      <c r="E68" s="28">
        <f t="shared" si="129"/>
        <v>3.4803238845706463E-3</v>
      </c>
      <c r="F68" s="28">
        <f t="shared" si="129"/>
        <v>6.8110652124400151E-3</v>
      </c>
      <c r="G68" s="28">
        <f t="shared" si="129"/>
        <v>9.3590064987703059E-3</v>
      </c>
      <c r="H68" s="28">
        <f t="shared" si="129"/>
        <v>1.1797701995370113E-2</v>
      </c>
      <c r="I68" s="28">
        <f t="shared" si="129"/>
        <v>1.3925107864023678E-2</v>
      </c>
      <c r="J68" s="28">
        <f t="shared" si="129"/>
        <v>1.5750866875297254E-2</v>
      </c>
      <c r="K68" s="28">
        <f t="shared" si="129"/>
        <v>1.7032315211561011E-2</v>
      </c>
      <c r="L68" s="28">
        <f t="shared" si="129"/>
        <v>1.7870466816810149E-2</v>
      </c>
      <c r="M68" s="28">
        <f t="shared" si="129"/>
        <v>1.8709690909638477E-2</v>
      </c>
      <c r="N68" s="28">
        <f t="shared" si="129"/>
        <v>1.9277161263676623E-2</v>
      </c>
      <c r="O68" s="28">
        <f t="shared" si="129"/>
        <v>1.9290558196417784E-2</v>
      </c>
      <c r="P68" s="28">
        <f t="shared" si="129"/>
        <v>1.8217084842990561E-2</v>
      </c>
      <c r="Q68" s="28">
        <f t="shared" si="129"/>
        <v>1.7147168715354821E-2</v>
      </c>
      <c r="R68" s="28">
        <f t="shared" si="129"/>
        <v>1.6542119643859543E-2</v>
      </c>
      <c r="S68" s="28">
        <f t="shared" si="129"/>
        <v>1.6962737580039411E-2</v>
      </c>
      <c r="T68" s="28">
        <f t="shared" si="129"/>
        <v>1.8308434768367965E-2</v>
      </c>
      <c r="U68" s="28">
        <f t="shared" si="130"/>
        <v>2.0380100450542837E-2</v>
      </c>
      <c r="V68" s="28">
        <f t="shared" si="130"/>
        <v>1.4862331048833166E-2</v>
      </c>
      <c r="W68" s="28">
        <f t="shared" si="130"/>
        <v>1.48623310488325E-2</v>
      </c>
      <c r="X68" s="28">
        <f t="shared" si="130"/>
        <v>1.4862331048830946E-2</v>
      </c>
      <c r="Y68" s="28">
        <f t="shared" si="130"/>
        <v>1.4862331048832944E-2</v>
      </c>
      <c r="Z68" s="28">
        <f t="shared" si="130"/>
        <v>1.4862331048835387E-2</v>
      </c>
      <c r="AA68" s="28">
        <f t="shared" si="130"/>
        <v>1.329679793359051E-2</v>
      </c>
      <c r="AB68" s="28">
        <f t="shared" si="130"/>
        <v>1.3296797933592064E-2</v>
      </c>
      <c r="AC68" s="28">
        <f t="shared" si="130"/>
        <v>1.3296797933588955E-2</v>
      </c>
      <c r="AD68" s="28">
        <f t="shared" si="130"/>
        <v>1.3296797933589843E-2</v>
      </c>
      <c r="AE68" s="28">
        <f t="shared" si="130"/>
        <v>1.3296797933590954E-2</v>
      </c>
      <c r="AF68" s="28">
        <f t="shared" si="130"/>
        <v>1.2639007908555433E-2</v>
      </c>
      <c r="AG68" s="28">
        <f t="shared" si="130"/>
        <v>1.2639007908552768E-2</v>
      </c>
      <c r="AH68" s="28">
        <f t="shared" si="130"/>
        <v>1.2639007908554101E-2</v>
      </c>
      <c r="AI68" s="28">
        <f t="shared" si="130"/>
        <v>1.2639007908552546E-2</v>
      </c>
      <c r="AJ68" s="28">
        <f t="shared" si="130"/>
        <v>1.263900790855943E-2</v>
      </c>
      <c r="AK68" s="28">
        <f t="shared" si="131"/>
        <v>1.2639007908559652E-2</v>
      </c>
      <c r="AL68" s="28">
        <f t="shared" si="131"/>
        <v>1.2639007908556543E-2</v>
      </c>
      <c r="AM68" s="28">
        <f t="shared" si="131"/>
        <v>1.2639007908551658E-2</v>
      </c>
      <c r="AN68" s="28">
        <f t="shared" si="131"/>
        <v>1.2639007908552991E-2</v>
      </c>
      <c r="AO68" s="28">
        <f t="shared" si="131"/>
        <v>1.2639007908550104E-2</v>
      </c>
      <c r="AP68" s="28">
        <f t="shared" si="131"/>
        <v>1.1625107619549713E-2</v>
      </c>
      <c r="AQ68" s="28">
        <f t="shared" si="131"/>
        <v>1.1625107619551711E-2</v>
      </c>
      <c r="AR68" s="28">
        <f t="shared" si="131"/>
        <v>1.1625107619549269E-2</v>
      </c>
      <c r="AS68" s="28">
        <f t="shared" si="131"/>
        <v>1.1625107619552599E-2</v>
      </c>
      <c r="AT68" s="28">
        <f t="shared" si="131"/>
        <v>1.1625107619546382E-2</v>
      </c>
      <c r="AU68" s="28">
        <f t="shared" si="131"/>
        <v>1.1625107619549935E-2</v>
      </c>
      <c r="AV68" s="28">
        <f t="shared" si="131"/>
        <v>1.162510761954394E-2</v>
      </c>
      <c r="AW68" s="28">
        <f t="shared" si="131"/>
        <v>1.1625107619547714E-2</v>
      </c>
      <c r="AX68" s="28">
        <f t="shared" si="131"/>
        <v>1.1625107619554376E-2</v>
      </c>
      <c r="AY68" s="28">
        <f t="shared" si="131"/>
        <v>1.1625107619551489E-2</v>
      </c>
      <c r="AZ68" s="28">
        <f t="shared" si="131"/>
        <v>1.1625107619554376E-2</v>
      </c>
      <c r="BA68" s="28">
        <f t="shared" si="132"/>
        <v>1.1625107619552599E-2</v>
      </c>
      <c r="BB68" s="28">
        <f t="shared" si="132"/>
        <v>1.1625107619551045E-2</v>
      </c>
      <c r="BC68" s="28">
        <f t="shared" si="132"/>
        <v>1.1625107619552821E-2</v>
      </c>
      <c r="BD68" s="28">
        <f t="shared" si="132"/>
        <v>1.162510761954505E-2</v>
      </c>
      <c r="BE68" s="28">
        <f t="shared" si="132"/>
        <v>1.1625107619555486E-2</v>
      </c>
      <c r="BF68" s="28">
        <f t="shared" si="132"/>
        <v>1.1625107619552821E-2</v>
      </c>
      <c r="BG68" s="28">
        <f t="shared" si="132"/>
        <v>1.1625107619550379E-2</v>
      </c>
      <c r="BH68" s="28">
        <f t="shared" si="132"/>
        <v>1.162510761955704E-2</v>
      </c>
      <c r="BI68" s="28">
        <f t="shared" si="132"/>
        <v>1.1625107619551045E-2</v>
      </c>
      <c r="BJ68" s="28">
        <f t="shared" si="132"/>
        <v>1.1625107619545716E-2</v>
      </c>
      <c r="BK68" s="28">
        <f t="shared" si="132"/>
        <v>1.1625107619549713E-2</v>
      </c>
      <c r="BL68" s="28">
        <f t="shared" si="132"/>
        <v>1.1625107619551933E-2</v>
      </c>
      <c r="BM68" s="28">
        <f t="shared" si="132"/>
        <v>1.1625107619549491E-2</v>
      </c>
      <c r="BN68" s="28">
        <f t="shared" si="132"/>
        <v>1.1625107619544384E-2</v>
      </c>
      <c r="BO68" s="28">
        <f t="shared" si="132"/>
        <v>1.1625107619551267E-2</v>
      </c>
      <c r="BP68" s="28">
        <f t="shared" si="132"/>
        <v>1.1625107619554598E-2</v>
      </c>
      <c r="BQ68" s="28">
        <f t="shared" si="133"/>
        <v>1.1625107619551267E-2</v>
      </c>
      <c r="BR68" s="28">
        <f t="shared" si="133"/>
        <v>1.1625107619548603E-2</v>
      </c>
      <c r="BS68" s="28">
        <f t="shared" si="133"/>
        <v>1.1625107619553932E-2</v>
      </c>
      <c r="BT68" s="28">
        <f t="shared" si="133"/>
        <v>1.1625107619554376E-2</v>
      </c>
      <c r="BU68" s="28">
        <f t="shared" si="133"/>
        <v>1.1625107619552155E-2</v>
      </c>
      <c r="BV68" s="28">
        <f t="shared" si="133"/>
        <v>1.1625107619559927E-2</v>
      </c>
      <c r="BW68" s="28">
        <f t="shared" si="133"/>
        <v>1.1625107619552599E-2</v>
      </c>
      <c r="BX68" s="28">
        <f t="shared" si="133"/>
        <v>1.1625107619557706E-2</v>
      </c>
      <c r="BY68" s="28">
        <f t="shared" si="133"/>
        <v>1.1625107619547048E-2</v>
      </c>
      <c r="BZ68" s="28">
        <f t="shared" si="133"/>
        <v>1.1625107619559927E-2</v>
      </c>
      <c r="CA68" s="28">
        <f t="shared" si="133"/>
        <v>1.1625107619558372E-2</v>
      </c>
      <c r="CB68" s="28">
        <f t="shared" si="133"/>
        <v>1.1625107619562369E-2</v>
      </c>
      <c r="CC68" s="28">
        <f t="shared" si="133"/>
        <v>1.1625107619560593E-2</v>
      </c>
      <c r="CD68" s="28">
        <f t="shared" si="133"/>
        <v>1.1625107619551267E-2</v>
      </c>
      <c r="CE68" s="28">
        <f t="shared" si="133"/>
        <v>1.1625107619544162E-2</v>
      </c>
      <c r="CF68" s="28">
        <f t="shared" si="133"/>
        <v>1.1625107619544828E-2</v>
      </c>
      <c r="CG68" s="28">
        <f t="shared" si="134"/>
        <v>1.1625107619541053E-2</v>
      </c>
      <c r="CH68" s="28">
        <f t="shared" si="134"/>
        <v>1.1625107619545494E-2</v>
      </c>
      <c r="CI68" s="28">
        <f t="shared" si="134"/>
        <v>1.1625107619546604E-2</v>
      </c>
      <c r="CJ68" s="28">
        <f t="shared" si="134"/>
        <v>1.1625107619552155E-2</v>
      </c>
      <c r="CK68" s="28">
        <f t="shared" si="134"/>
        <v>1.1625107619553043E-2</v>
      </c>
      <c r="CL68" s="28">
        <f t="shared" si="134"/>
        <v>1.1625107619560593E-2</v>
      </c>
      <c r="CM68" s="28">
        <f t="shared" si="134"/>
        <v>1.1625107619540387E-2</v>
      </c>
      <c r="CN68" s="28">
        <f t="shared" si="134"/>
        <v>1.162510761955593E-2</v>
      </c>
      <c r="CO68" s="28">
        <f t="shared" si="134"/>
        <v>1.1625107619549935E-2</v>
      </c>
      <c r="CP68" s="28">
        <f t="shared" si="134"/>
        <v>1.162510761953861E-2</v>
      </c>
      <c r="CQ68" s="28">
        <f t="shared" si="134"/>
        <v>1.1625107619555264E-2</v>
      </c>
      <c r="CR68" s="28">
        <f t="shared" si="134"/>
        <v>1.1625107619559483E-2</v>
      </c>
      <c r="CS68" s="28">
        <f t="shared" si="134"/>
        <v>1.1625107619557484E-2</v>
      </c>
      <c r="CT68" s="28">
        <f t="shared" si="134"/>
        <v>1.162510761954505E-2</v>
      </c>
      <c r="CU68" s="28">
        <f t="shared" si="134"/>
        <v>1.1625107619560371E-2</v>
      </c>
      <c r="CV68" s="28">
        <f t="shared" si="134"/>
        <v>1.1625107619552821E-2</v>
      </c>
      <c r="CW68" s="28">
        <f t="shared" si="135"/>
        <v>1.1625107619554376E-2</v>
      </c>
      <c r="CX68" s="28" t="str">
        <f t="shared" si="135"/>
        <v/>
      </c>
      <c r="CY68" s="28" t="str">
        <f t="shared" si="135"/>
        <v/>
      </c>
    </row>
    <row r="69" spans="1:103" x14ac:dyDescent="0.35">
      <c r="A69" s="167"/>
      <c r="B69" s="32">
        <f t="shared" si="128"/>
        <v>44561</v>
      </c>
      <c r="C69" s="27"/>
      <c r="D69" s="28">
        <f t="shared" si="136"/>
        <v>3.4803238845706463E-3</v>
      </c>
      <c r="E69" s="28">
        <f t="shared" si="129"/>
        <v>6.8110652124400151E-3</v>
      </c>
      <c r="F69" s="28">
        <f t="shared" si="129"/>
        <v>9.3590064987703059E-3</v>
      </c>
      <c r="G69" s="28">
        <f t="shared" si="129"/>
        <v>1.1797701995370113E-2</v>
      </c>
      <c r="H69" s="28">
        <f t="shared" si="129"/>
        <v>1.3925107864023678E-2</v>
      </c>
      <c r="I69" s="28">
        <f t="shared" si="129"/>
        <v>1.5750866875297254E-2</v>
      </c>
      <c r="J69" s="28">
        <f t="shared" si="129"/>
        <v>1.7032315211561011E-2</v>
      </c>
      <c r="K69" s="28">
        <f t="shared" si="129"/>
        <v>1.7870466816810149E-2</v>
      </c>
      <c r="L69" s="28">
        <f t="shared" si="129"/>
        <v>1.8709690909638477E-2</v>
      </c>
      <c r="M69" s="28">
        <f t="shared" si="129"/>
        <v>1.9277161263676623E-2</v>
      </c>
      <c r="N69" s="28">
        <f t="shared" si="129"/>
        <v>1.9290558196417784E-2</v>
      </c>
      <c r="O69" s="28">
        <f t="shared" si="129"/>
        <v>1.8217084842990561E-2</v>
      </c>
      <c r="P69" s="28">
        <f t="shared" si="129"/>
        <v>1.7147168715354821E-2</v>
      </c>
      <c r="Q69" s="28">
        <f t="shared" si="129"/>
        <v>1.6542119643859543E-2</v>
      </c>
      <c r="R69" s="28">
        <f t="shared" si="129"/>
        <v>1.6962737580039411E-2</v>
      </c>
      <c r="S69" s="28">
        <f t="shared" si="129"/>
        <v>1.8308434768367965E-2</v>
      </c>
      <c r="T69" s="28">
        <f t="shared" si="129"/>
        <v>2.0380100450542837E-2</v>
      </c>
      <c r="U69" s="28">
        <f t="shared" si="130"/>
        <v>1.4862331048833166E-2</v>
      </c>
      <c r="V69" s="28">
        <f t="shared" si="130"/>
        <v>1.48623310488325E-2</v>
      </c>
      <c r="W69" s="28">
        <f t="shared" si="130"/>
        <v>1.4862331048830946E-2</v>
      </c>
      <c r="X69" s="28">
        <f t="shared" si="130"/>
        <v>1.4862331048832944E-2</v>
      </c>
      <c r="Y69" s="28">
        <f t="shared" si="130"/>
        <v>1.4862331048835387E-2</v>
      </c>
      <c r="Z69" s="28">
        <f t="shared" si="130"/>
        <v>1.329679793359051E-2</v>
      </c>
      <c r="AA69" s="28">
        <f t="shared" si="130"/>
        <v>1.3296797933592064E-2</v>
      </c>
      <c r="AB69" s="28">
        <f t="shared" si="130"/>
        <v>1.3296797933588955E-2</v>
      </c>
      <c r="AC69" s="28">
        <f t="shared" si="130"/>
        <v>1.3296797933589843E-2</v>
      </c>
      <c r="AD69" s="28">
        <f t="shared" si="130"/>
        <v>1.3296797933590954E-2</v>
      </c>
      <c r="AE69" s="28">
        <f t="shared" si="130"/>
        <v>1.2639007908555433E-2</v>
      </c>
      <c r="AF69" s="28">
        <f t="shared" si="130"/>
        <v>1.2639007908552768E-2</v>
      </c>
      <c r="AG69" s="28">
        <f t="shared" si="130"/>
        <v>1.2639007908554101E-2</v>
      </c>
      <c r="AH69" s="28">
        <f t="shared" si="130"/>
        <v>1.2639007908552546E-2</v>
      </c>
      <c r="AI69" s="28">
        <f t="shared" si="130"/>
        <v>1.263900790855943E-2</v>
      </c>
      <c r="AJ69" s="28">
        <f t="shared" si="130"/>
        <v>1.2639007908559652E-2</v>
      </c>
      <c r="AK69" s="28">
        <f t="shared" si="131"/>
        <v>1.2639007908556543E-2</v>
      </c>
      <c r="AL69" s="28">
        <f t="shared" si="131"/>
        <v>1.2639007908551658E-2</v>
      </c>
      <c r="AM69" s="28">
        <f t="shared" si="131"/>
        <v>1.2639007908552991E-2</v>
      </c>
      <c r="AN69" s="28">
        <f t="shared" si="131"/>
        <v>1.2639007908550104E-2</v>
      </c>
      <c r="AO69" s="28">
        <f t="shared" si="131"/>
        <v>1.1625107619549713E-2</v>
      </c>
      <c r="AP69" s="28">
        <f t="shared" si="131"/>
        <v>1.1625107619551711E-2</v>
      </c>
      <c r="AQ69" s="28">
        <f t="shared" si="131"/>
        <v>1.1625107619549269E-2</v>
      </c>
      <c r="AR69" s="28">
        <f t="shared" si="131"/>
        <v>1.1625107619552599E-2</v>
      </c>
      <c r="AS69" s="28">
        <f t="shared" si="131"/>
        <v>1.1625107619546382E-2</v>
      </c>
      <c r="AT69" s="28">
        <f t="shared" si="131"/>
        <v>1.1625107619549935E-2</v>
      </c>
      <c r="AU69" s="28">
        <f t="shared" si="131"/>
        <v>1.162510761954394E-2</v>
      </c>
      <c r="AV69" s="28">
        <f t="shared" si="131"/>
        <v>1.1625107619547714E-2</v>
      </c>
      <c r="AW69" s="28">
        <f t="shared" si="131"/>
        <v>1.1625107619554376E-2</v>
      </c>
      <c r="AX69" s="28">
        <f t="shared" si="131"/>
        <v>1.1625107619551489E-2</v>
      </c>
      <c r="AY69" s="28">
        <f t="shared" si="131"/>
        <v>1.1625107619554376E-2</v>
      </c>
      <c r="AZ69" s="28">
        <f t="shared" si="131"/>
        <v>1.1625107619552599E-2</v>
      </c>
      <c r="BA69" s="28">
        <f t="shared" si="132"/>
        <v>1.1625107619551045E-2</v>
      </c>
      <c r="BB69" s="28">
        <f t="shared" si="132"/>
        <v>1.1625107619552821E-2</v>
      </c>
      <c r="BC69" s="28">
        <f t="shared" si="132"/>
        <v>1.162510761954505E-2</v>
      </c>
      <c r="BD69" s="28">
        <f t="shared" si="132"/>
        <v>1.1625107619555486E-2</v>
      </c>
      <c r="BE69" s="28">
        <f t="shared" si="132"/>
        <v>1.1625107619552821E-2</v>
      </c>
      <c r="BF69" s="28">
        <f t="shared" si="132"/>
        <v>1.1625107619550379E-2</v>
      </c>
      <c r="BG69" s="28">
        <f t="shared" si="132"/>
        <v>1.162510761955704E-2</v>
      </c>
      <c r="BH69" s="28">
        <f t="shared" si="132"/>
        <v>1.1625107619551045E-2</v>
      </c>
      <c r="BI69" s="28">
        <f t="shared" si="132"/>
        <v>1.1625107619545716E-2</v>
      </c>
      <c r="BJ69" s="28">
        <f t="shared" si="132"/>
        <v>1.1625107619549713E-2</v>
      </c>
      <c r="BK69" s="28">
        <f t="shared" si="132"/>
        <v>1.1625107619551933E-2</v>
      </c>
      <c r="BL69" s="28">
        <f t="shared" si="132"/>
        <v>1.1625107619549491E-2</v>
      </c>
      <c r="BM69" s="28">
        <f t="shared" si="132"/>
        <v>1.1625107619544384E-2</v>
      </c>
      <c r="BN69" s="28">
        <f t="shared" si="132"/>
        <v>1.1625107619551267E-2</v>
      </c>
      <c r="BO69" s="28">
        <f t="shared" si="132"/>
        <v>1.1625107619554598E-2</v>
      </c>
      <c r="BP69" s="28">
        <f t="shared" si="132"/>
        <v>1.1625107619551267E-2</v>
      </c>
      <c r="BQ69" s="28">
        <f t="shared" si="133"/>
        <v>1.1625107619548603E-2</v>
      </c>
      <c r="BR69" s="28">
        <f t="shared" si="133"/>
        <v>1.1625107619553932E-2</v>
      </c>
      <c r="BS69" s="28">
        <f t="shared" si="133"/>
        <v>1.1625107619554376E-2</v>
      </c>
      <c r="BT69" s="28">
        <f t="shared" si="133"/>
        <v>1.1625107619552155E-2</v>
      </c>
      <c r="BU69" s="28">
        <f t="shared" si="133"/>
        <v>1.1625107619559927E-2</v>
      </c>
      <c r="BV69" s="28">
        <f t="shared" si="133"/>
        <v>1.1625107619552599E-2</v>
      </c>
      <c r="BW69" s="28">
        <f t="shared" si="133"/>
        <v>1.1625107619557706E-2</v>
      </c>
      <c r="BX69" s="28">
        <f t="shared" si="133"/>
        <v>1.1625107619547048E-2</v>
      </c>
      <c r="BY69" s="28">
        <f t="shared" si="133"/>
        <v>1.1625107619559927E-2</v>
      </c>
      <c r="BZ69" s="28">
        <f t="shared" si="133"/>
        <v>1.1625107619558372E-2</v>
      </c>
      <c r="CA69" s="28">
        <f t="shared" si="133"/>
        <v>1.1625107619562369E-2</v>
      </c>
      <c r="CB69" s="28">
        <f t="shared" si="133"/>
        <v>1.1625107619560593E-2</v>
      </c>
      <c r="CC69" s="28">
        <f t="shared" si="133"/>
        <v>1.1625107619551267E-2</v>
      </c>
      <c r="CD69" s="28">
        <f t="shared" si="133"/>
        <v>1.1625107619544162E-2</v>
      </c>
      <c r="CE69" s="28">
        <f t="shared" si="133"/>
        <v>1.1625107619544828E-2</v>
      </c>
      <c r="CF69" s="28">
        <f t="shared" si="133"/>
        <v>1.1625107619541053E-2</v>
      </c>
      <c r="CG69" s="28">
        <f t="shared" si="134"/>
        <v>1.1625107619545494E-2</v>
      </c>
      <c r="CH69" s="28">
        <f t="shared" si="134"/>
        <v>1.1625107619546604E-2</v>
      </c>
      <c r="CI69" s="28">
        <f t="shared" si="134"/>
        <v>1.1625107619552155E-2</v>
      </c>
      <c r="CJ69" s="28">
        <f t="shared" si="134"/>
        <v>1.1625107619553043E-2</v>
      </c>
      <c r="CK69" s="28">
        <f t="shared" si="134"/>
        <v>1.1625107619560593E-2</v>
      </c>
      <c r="CL69" s="28">
        <f t="shared" si="134"/>
        <v>1.1625107619540387E-2</v>
      </c>
      <c r="CM69" s="28">
        <f t="shared" si="134"/>
        <v>1.162510761955593E-2</v>
      </c>
      <c r="CN69" s="28">
        <f t="shared" si="134"/>
        <v>1.1625107619549935E-2</v>
      </c>
      <c r="CO69" s="28">
        <f t="shared" si="134"/>
        <v>1.162510761953861E-2</v>
      </c>
      <c r="CP69" s="28">
        <f t="shared" si="134"/>
        <v>1.1625107619555264E-2</v>
      </c>
      <c r="CQ69" s="28">
        <f t="shared" si="134"/>
        <v>1.1625107619559483E-2</v>
      </c>
      <c r="CR69" s="28">
        <f t="shared" si="134"/>
        <v>1.1625107619557484E-2</v>
      </c>
      <c r="CS69" s="28">
        <f t="shared" si="134"/>
        <v>1.162510761954505E-2</v>
      </c>
      <c r="CT69" s="28">
        <f t="shared" si="134"/>
        <v>1.1625107619560371E-2</v>
      </c>
      <c r="CU69" s="28">
        <f t="shared" si="134"/>
        <v>1.1625107619552821E-2</v>
      </c>
      <c r="CV69" s="28">
        <f t="shared" si="134"/>
        <v>1.1625107619554376E-2</v>
      </c>
      <c r="CW69" s="28" t="str">
        <f t="shared" si="135"/>
        <v/>
      </c>
      <c r="CX69" s="28" t="str">
        <f t="shared" si="135"/>
        <v/>
      </c>
      <c r="CY69" s="28" t="str">
        <f t="shared" si="135"/>
        <v/>
      </c>
    </row>
    <row r="70" spans="1:103" x14ac:dyDescent="0.35">
      <c r="A70" s="167"/>
      <c r="B70" s="32">
        <f t="shared" si="128"/>
        <v>44926</v>
      </c>
      <c r="C70" s="27"/>
      <c r="D70" s="28">
        <f t="shared" si="136"/>
        <v>6.8110652124400151E-3</v>
      </c>
      <c r="E70" s="28">
        <f t="shared" si="129"/>
        <v>9.3590064987703059E-3</v>
      </c>
      <c r="F70" s="28">
        <f t="shared" si="129"/>
        <v>1.1797701995370113E-2</v>
      </c>
      <c r="G70" s="28">
        <f t="shared" si="129"/>
        <v>1.3925107864023678E-2</v>
      </c>
      <c r="H70" s="28">
        <f t="shared" si="129"/>
        <v>1.5750866875297254E-2</v>
      </c>
      <c r="I70" s="28">
        <f t="shared" si="129"/>
        <v>1.7032315211561011E-2</v>
      </c>
      <c r="J70" s="28">
        <f t="shared" si="129"/>
        <v>1.7870466816810149E-2</v>
      </c>
      <c r="K70" s="28">
        <f t="shared" si="129"/>
        <v>1.8709690909638477E-2</v>
      </c>
      <c r="L70" s="28">
        <f t="shared" si="129"/>
        <v>1.9277161263676623E-2</v>
      </c>
      <c r="M70" s="28">
        <f t="shared" si="129"/>
        <v>1.9290558196417784E-2</v>
      </c>
      <c r="N70" s="28">
        <f t="shared" si="129"/>
        <v>1.8217084842990561E-2</v>
      </c>
      <c r="O70" s="28">
        <f t="shared" si="129"/>
        <v>1.7147168715354821E-2</v>
      </c>
      <c r="P70" s="28">
        <f t="shared" si="129"/>
        <v>1.6542119643859543E-2</v>
      </c>
      <c r="Q70" s="28">
        <f t="shared" si="129"/>
        <v>1.6962737580039411E-2</v>
      </c>
      <c r="R70" s="28">
        <f t="shared" si="129"/>
        <v>1.8308434768367965E-2</v>
      </c>
      <c r="S70" s="28">
        <f t="shared" si="129"/>
        <v>2.0380100450542837E-2</v>
      </c>
      <c r="T70" s="28">
        <f t="shared" si="129"/>
        <v>1.4862331048833166E-2</v>
      </c>
      <c r="U70" s="28">
        <f t="shared" si="130"/>
        <v>1.48623310488325E-2</v>
      </c>
      <c r="V70" s="28">
        <f t="shared" si="130"/>
        <v>1.4862331048830946E-2</v>
      </c>
      <c r="W70" s="28">
        <f t="shared" si="130"/>
        <v>1.4862331048832944E-2</v>
      </c>
      <c r="X70" s="28">
        <f t="shared" si="130"/>
        <v>1.4862331048835387E-2</v>
      </c>
      <c r="Y70" s="28">
        <f t="shared" si="130"/>
        <v>1.329679793359051E-2</v>
      </c>
      <c r="Z70" s="28">
        <f t="shared" si="130"/>
        <v>1.3296797933592064E-2</v>
      </c>
      <c r="AA70" s="28">
        <f t="shared" si="130"/>
        <v>1.3296797933588955E-2</v>
      </c>
      <c r="AB70" s="28">
        <f t="shared" si="130"/>
        <v>1.3296797933589843E-2</v>
      </c>
      <c r="AC70" s="28">
        <f t="shared" si="130"/>
        <v>1.3296797933590954E-2</v>
      </c>
      <c r="AD70" s="28">
        <f t="shared" si="130"/>
        <v>1.2639007908555433E-2</v>
      </c>
      <c r="AE70" s="28">
        <f t="shared" si="130"/>
        <v>1.2639007908552768E-2</v>
      </c>
      <c r="AF70" s="28">
        <f t="shared" si="130"/>
        <v>1.2639007908554101E-2</v>
      </c>
      <c r="AG70" s="28">
        <f t="shared" si="130"/>
        <v>1.2639007908552546E-2</v>
      </c>
      <c r="AH70" s="28">
        <f t="shared" si="130"/>
        <v>1.263900790855943E-2</v>
      </c>
      <c r="AI70" s="28">
        <f t="shared" si="130"/>
        <v>1.2639007908559652E-2</v>
      </c>
      <c r="AJ70" s="28">
        <f t="shared" si="130"/>
        <v>1.2639007908556543E-2</v>
      </c>
      <c r="AK70" s="28">
        <f t="shared" si="131"/>
        <v>1.2639007908551658E-2</v>
      </c>
      <c r="AL70" s="28">
        <f t="shared" si="131"/>
        <v>1.2639007908552991E-2</v>
      </c>
      <c r="AM70" s="28">
        <f t="shared" si="131"/>
        <v>1.2639007908550104E-2</v>
      </c>
      <c r="AN70" s="28">
        <f t="shared" si="131"/>
        <v>1.1625107619549713E-2</v>
      </c>
      <c r="AO70" s="28">
        <f t="shared" si="131"/>
        <v>1.1625107619551711E-2</v>
      </c>
      <c r="AP70" s="28">
        <f t="shared" si="131"/>
        <v>1.1625107619549269E-2</v>
      </c>
      <c r="AQ70" s="28">
        <f t="shared" si="131"/>
        <v>1.1625107619552599E-2</v>
      </c>
      <c r="AR70" s="28">
        <f t="shared" si="131"/>
        <v>1.1625107619546382E-2</v>
      </c>
      <c r="AS70" s="28">
        <f t="shared" si="131"/>
        <v>1.1625107619549935E-2</v>
      </c>
      <c r="AT70" s="28">
        <f t="shared" si="131"/>
        <v>1.162510761954394E-2</v>
      </c>
      <c r="AU70" s="28">
        <f t="shared" si="131"/>
        <v>1.1625107619547714E-2</v>
      </c>
      <c r="AV70" s="28">
        <f t="shared" si="131"/>
        <v>1.1625107619554376E-2</v>
      </c>
      <c r="AW70" s="28">
        <f t="shared" si="131"/>
        <v>1.1625107619551489E-2</v>
      </c>
      <c r="AX70" s="28">
        <f t="shared" si="131"/>
        <v>1.1625107619554376E-2</v>
      </c>
      <c r="AY70" s="28">
        <f t="shared" si="131"/>
        <v>1.1625107619552599E-2</v>
      </c>
      <c r="AZ70" s="28">
        <f t="shared" si="131"/>
        <v>1.1625107619551045E-2</v>
      </c>
      <c r="BA70" s="28">
        <f t="shared" si="132"/>
        <v>1.1625107619552821E-2</v>
      </c>
      <c r="BB70" s="28">
        <f t="shared" si="132"/>
        <v>1.162510761954505E-2</v>
      </c>
      <c r="BC70" s="28">
        <f t="shared" si="132"/>
        <v>1.1625107619555486E-2</v>
      </c>
      <c r="BD70" s="28">
        <f t="shared" si="132"/>
        <v>1.1625107619552821E-2</v>
      </c>
      <c r="BE70" s="28">
        <f t="shared" si="132"/>
        <v>1.1625107619550379E-2</v>
      </c>
      <c r="BF70" s="28">
        <f t="shared" si="132"/>
        <v>1.162510761955704E-2</v>
      </c>
      <c r="BG70" s="28">
        <f t="shared" si="132"/>
        <v>1.1625107619551045E-2</v>
      </c>
      <c r="BH70" s="28">
        <f t="shared" si="132"/>
        <v>1.1625107619545716E-2</v>
      </c>
      <c r="BI70" s="28">
        <f t="shared" si="132"/>
        <v>1.1625107619549713E-2</v>
      </c>
      <c r="BJ70" s="28">
        <f t="shared" si="132"/>
        <v>1.1625107619551933E-2</v>
      </c>
      <c r="BK70" s="28">
        <f t="shared" si="132"/>
        <v>1.1625107619549491E-2</v>
      </c>
      <c r="BL70" s="28">
        <f t="shared" si="132"/>
        <v>1.1625107619544384E-2</v>
      </c>
      <c r="BM70" s="28">
        <f t="shared" si="132"/>
        <v>1.1625107619551267E-2</v>
      </c>
      <c r="BN70" s="28">
        <f t="shared" si="132"/>
        <v>1.1625107619554598E-2</v>
      </c>
      <c r="BO70" s="28">
        <f t="shared" si="132"/>
        <v>1.1625107619551267E-2</v>
      </c>
      <c r="BP70" s="28">
        <f t="shared" si="132"/>
        <v>1.1625107619548603E-2</v>
      </c>
      <c r="BQ70" s="28">
        <f t="shared" si="133"/>
        <v>1.1625107619553932E-2</v>
      </c>
      <c r="BR70" s="28">
        <f t="shared" si="133"/>
        <v>1.1625107619554376E-2</v>
      </c>
      <c r="BS70" s="28">
        <f t="shared" si="133"/>
        <v>1.1625107619552155E-2</v>
      </c>
      <c r="BT70" s="28">
        <f t="shared" si="133"/>
        <v>1.1625107619559927E-2</v>
      </c>
      <c r="BU70" s="28">
        <f t="shared" si="133"/>
        <v>1.1625107619552599E-2</v>
      </c>
      <c r="BV70" s="28">
        <f t="shared" si="133"/>
        <v>1.1625107619557706E-2</v>
      </c>
      <c r="BW70" s="28">
        <f t="shared" si="133"/>
        <v>1.1625107619547048E-2</v>
      </c>
      <c r="BX70" s="28">
        <f t="shared" si="133"/>
        <v>1.1625107619559927E-2</v>
      </c>
      <c r="BY70" s="28">
        <f t="shared" si="133"/>
        <v>1.1625107619558372E-2</v>
      </c>
      <c r="BZ70" s="28">
        <f t="shared" si="133"/>
        <v>1.1625107619562369E-2</v>
      </c>
      <c r="CA70" s="28">
        <f t="shared" si="133"/>
        <v>1.1625107619560593E-2</v>
      </c>
      <c r="CB70" s="28">
        <f t="shared" si="133"/>
        <v>1.1625107619551267E-2</v>
      </c>
      <c r="CC70" s="28">
        <f t="shared" si="133"/>
        <v>1.1625107619544162E-2</v>
      </c>
      <c r="CD70" s="28">
        <f t="shared" si="133"/>
        <v>1.1625107619544828E-2</v>
      </c>
      <c r="CE70" s="28">
        <f t="shared" si="133"/>
        <v>1.1625107619541053E-2</v>
      </c>
      <c r="CF70" s="28">
        <f t="shared" si="133"/>
        <v>1.1625107619545494E-2</v>
      </c>
      <c r="CG70" s="28">
        <f t="shared" si="134"/>
        <v>1.1625107619546604E-2</v>
      </c>
      <c r="CH70" s="28">
        <f t="shared" si="134"/>
        <v>1.1625107619552155E-2</v>
      </c>
      <c r="CI70" s="28">
        <f t="shared" si="134"/>
        <v>1.1625107619553043E-2</v>
      </c>
      <c r="CJ70" s="28">
        <f t="shared" si="134"/>
        <v>1.1625107619560593E-2</v>
      </c>
      <c r="CK70" s="28">
        <f t="shared" si="134"/>
        <v>1.1625107619540387E-2</v>
      </c>
      <c r="CL70" s="28">
        <f t="shared" si="134"/>
        <v>1.162510761955593E-2</v>
      </c>
      <c r="CM70" s="28">
        <f t="shared" si="134"/>
        <v>1.1625107619549935E-2</v>
      </c>
      <c r="CN70" s="28">
        <f t="shared" si="134"/>
        <v>1.162510761953861E-2</v>
      </c>
      <c r="CO70" s="28">
        <f t="shared" si="134"/>
        <v>1.1625107619555264E-2</v>
      </c>
      <c r="CP70" s="28">
        <f t="shared" si="134"/>
        <v>1.1625107619559483E-2</v>
      </c>
      <c r="CQ70" s="28">
        <f t="shared" si="134"/>
        <v>1.1625107619557484E-2</v>
      </c>
      <c r="CR70" s="28">
        <f t="shared" si="134"/>
        <v>1.162510761954505E-2</v>
      </c>
      <c r="CS70" s="28">
        <f t="shared" si="134"/>
        <v>1.1625107619560371E-2</v>
      </c>
      <c r="CT70" s="28">
        <f t="shared" si="134"/>
        <v>1.1625107619552821E-2</v>
      </c>
      <c r="CU70" s="28">
        <f t="shared" si="134"/>
        <v>1.1625107619554376E-2</v>
      </c>
      <c r="CV70" s="28" t="str">
        <f t="shared" si="134"/>
        <v/>
      </c>
      <c r="CW70" s="28" t="str">
        <f t="shared" si="135"/>
        <v/>
      </c>
      <c r="CX70" s="28" t="str">
        <f t="shared" si="135"/>
        <v/>
      </c>
      <c r="CY70" s="28" t="str">
        <f t="shared" si="135"/>
        <v/>
      </c>
    </row>
    <row r="71" spans="1:103" x14ac:dyDescent="0.35">
      <c r="A71" s="167"/>
      <c r="B71" s="32">
        <f t="shared" si="128"/>
        <v>45291</v>
      </c>
      <c r="C71" s="27"/>
      <c r="D71" s="28">
        <f t="shared" si="136"/>
        <v>9.3590064987703059E-3</v>
      </c>
      <c r="E71" s="28">
        <f t="shared" si="129"/>
        <v>1.1797701995370113E-2</v>
      </c>
      <c r="F71" s="28">
        <f t="shared" si="129"/>
        <v>1.3925107864023678E-2</v>
      </c>
      <c r="G71" s="28">
        <f t="shared" si="129"/>
        <v>1.5750866875297254E-2</v>
      </c>
      <c r="H71" s="28">
        <f t="shared" si="129"/>
        <v>1.7032315211561011E-2</v>
      </c>
      <c r="I71" s="28">
        <f t="shared" si="129"/>
        <v>1.7870466816810149E-2</v>
      </c>
      <c r="J71" s="28">
        <f t="shared" si="129"/>
        <v>1.8709690909638477E-2</v>
      </c>
      <c r="K71" s="28">
        <f t="shared" si="129"/>
        <v>1.9277161263676623E-2</v>
      </c>
      <c r="L71" s="28">
        <f t="shared" si="129"/>
        <v>1.9290558196417784E-2</v>
      </c>
      <c r="M71" s="28">
        <f t="shared" si="129"/>
        <v>1.8217084842990561E-2</v>
      </c>
      <c r="N71" s="28">
        <f t="shared" si="129"/>
        <v>1.7147168715354821E-2</v>
      </c>
      <c r="O71" s="28">
        <f t="shared" si="129"/>
        <v>1.6542119643859543E-2</v>
      </c>
      <c r="P71" s="28">
        <f t="shared" si="129"/>
        <v>1.6962737580039411E-2</v>
      </c>
      <c r="Q71" s="28">
        <f t="shared" si="129"/>
        <v>1.8308434768367965E-2</v>
      </c>
      <c r="R71" s="28">
        <f t="shared" si="129"/>
        <v>2.0380100450542837E-2</v>
      </c>
      <c r="S71" s="28">
        <f t="shared" si="129"/>
        <v>1.4862331048833166E-2</v>
      </c>
      <c r="T71" s="28">
        <f t="shared" si="129"/>
        <v>1.48623310488325E-2</v>
      </c>
      <c r="U71" s="28">
        <f t="shared" si="130"/>
        <v>1.4862331048830946E-2</v>
      </c>
      <c r="V71" s="28">
        <f t="shared" si="130"/>
        <v>1.4862331048832944E-2</v>
      </c>
      <c r="W71" s="28">
        <f t="shared" si="130"/>
        <v>1.4862331048835387E-2</v>
      </c>
      <c r="X71" s="28">
        <f t="shared" si="130"/>
        <v>1.329679793359051E-2</v>
      </c>
      <c r="Y71" s="28">
        <f t="shared" si="130"/>
        <v>1.3296797933592064E-2</v>
      </c>
      <c r="Z71" s="28">
        <f t="shared" si="130"/>
        <v>1.3296797933588955E-2</v>
      </c>
      <c r="AA71" s="28">
        <f t="shared" si="130"/>
        <v>1.3296797933589843E-2</v>
      </c>
      <c r="AB71" s="28">
        <f t="shared" si="130"/>
        <v>1.3296797933590954E-2</v>
      </c>
      <c r="AC71" s="28">
        <f t="shared" si="130"/>
        <v>1.2639007908555433E-2</v>
      </c>
      <c r="AD71" s="28">
        <f t="shared" si="130"/>
        <v>1.2639007908552768E-2</v>
      </c>
      <c r="AE71" s="28">
        <f t="shared" si="130"/>
        <v>1.2639007908554101E-2</v>
      </c>
      <c r="AF71" s="28">
        <f t="shared" si="130"/>
        <v>1.2639007908552546E-2</v>
      </c>
      <c r="AG71" s="28">
        <f t="shared" si="130"/>
        <v>1.263900790855943E-2</v>
      </c>
      <c r="AH71" s="28">
        <f t="shared" si="130"/>
        <v>1.2639007908559652E-2</v>
      </c>
      <c r="AI71" s="28">
        <f t="shared" si="130"/>
        <v>1.2639007908556543E-2</v>
      </c>
      <c r="AJ71" s="28">
        <f t="shared" si="130"/>
        <v>1.2639007908551658E-2</v>
      </c>
      <c r="AK71" s="28">
        <f t="shared" si="131"/>
        <v>1.2639007908552991E-2</v>
      </c>
      <c r="AL71" s="28">
        <f t="shared" si="131"/>
        <v>1.2639007908550104E-2</v>
      </c>
      <c r="AM71" s="28">
        <f t="shared" si="131"/>
        <v>1.1625107619549713E-2</v>
      </c>
      <c r="AN71" s="28">
        <f t="shared" si="131"/>
        <v>1.1625107619551711E-2</v>
      </c>
      <c r="AO71" s="28">
        <f t="shared" si="131"/>
        <v>1.1625107619549269E-2</v>
      </c>
      <c r="AP71" s="28">
        <f t="shared" si="131"/>
        <v>1.1625107619552599E-2</v>
      </c>
      <c r="AQ71" s="28">
        <f t="shared" si="131"/>
        <v>1.1625107619546382E-2</v>
      </c>
      <c r="AR71" s="28">
        <f t="shared" si="131"/>
        <v>1.1625107619549935E-2</v>
      </c>
      <c r="AS71" s="28">
        <f t="shared" si="131"/>
        <v>1.162510761954394E-2</v>
      </c>
      <c r="AT71" s="28">
        <f t="shared" si="131"/>
        <v>1.1625107619547714E-2</v>
      </c>
      <c r="AU71" s="28">
        <f t="shared" si="131"/>
        <v>1.1625107619554376E-2</v>
      </c>
      <c r="AV71" s="28">
        <f t="shared" si="131"/>
        <v>1.1625107619551489E-2</v>
      </c>
      <c r="AW71" s="28">
        <f t="shared" si="131"/>
        <v>1.1625107619554376E-2</v>
      </c>
      <c r="AX71" s="28">
        <f t="shared" si="131"/>
        <v>1.1625107619552599E-2</v>
      </c>
      <c r="AY71" s="28">
        <f t="shared" si="131"/>
        <v>1.1625107619551045E-2</v>
      </c>
      <c r="AZ71" s="28">
        <f t="shared" si="131"/>
        <v>1.1625107619552821E-2</v>
      </c>
      <c r="BA71" s="28">
        <f t="shared" si="132"/>
        <v>1.162510761954505E-2</v>
      </c>
      <c r="BB71" s="28">
        <f t="shared" si="132"/>
        <v>1.1625107619555486E-2</v>
      </c>
      <c r="BC71" s="28">
        <f t="shared" si="132"/>
        <v>1.1625107619552821E-2</v>
      </c>
      <c r="BD71" s="28">
        <f t="shared" si="132"/>
        <v>1.1625107619550379E-2</v>
      </c>
      <c r="BE71" s="28">
        <f t="shared" si="132"/>
        <v>1.162510761955704E-2</v>
      </c>
      <c r="BF71" s="28">
        <f t="shared" si="132"/>
        <v>1.1625107619551045E-2</v>
      </c>
      <c r="BG71" s="28">
        <f t="shared" si="132"/>
        <v>1.1625107619545716E-2</v>
      </c>
      <c r="BH71" s="28">
        <f t="shared" si="132"/>
        <v>1.1625107619549713E-2</v>
      </c>
      <c r="BI71" s="28">
        <f t="shared" si="132"/>
        <v>1.1625107619551933E-2</v>
      </c>
      <c r="BJ71" s="28">
        <f t="shared" si="132"/>
        <v>1.1625107619549491E-2</v>
      </c>
      <c r="BK71" s="28">
        <f t="shared" si="132"/>
        <v>1.1625107619544384E-2</v>
      </c>
      <c r="BL71" s="28">
        <f t="shared" si="132"/>
        <v>1.1625107619551267E-2</v>
      </c>
      <c r="BM71" s="28">
        <f t="shared" si="132"/>
        <v>1.1625107619554598E-2</v>
      </c>
      <c r="BN71" s="28">
        <f t="shared" si="132"/>
        <v>1.1625107619551267E-2</v>
      </c>
      <c r="BO71" s="28">
        <f t="shared" si="132"/>
        <v>1.1625107619548603E-2</v>
      </c>
      <c r="BP71" s="28">
        <f t="shared" si="132"/>
        <v>1.1625107619553932E-2</v>
      </c>
      <c r="BQ71" s="28">
        <f t="shared" si="133"/>
        <v>1.1625107619554376E-2</v>
      </c>
      <c r="BR71" s="28">
        <f t="shared" si="133"/>
        <v>1.1625107619552155E-2</v>
      </c>
      <c r="BS71" s="28">
        <f t="shared" si="133"/>
        <v>1.1625107619559927E-2</v>
      </c>
      <c r="BT71" s="28">
        <f t="shared" si="133"/>
        <v>1.1625107619552599E-2</v>
      </c>
      <c r="BU71" s="28">
        <f t="shared" si="133"/>
        <v>1.1625107619557706E-2</v>
      </c>
      <c r="BV71" s="28">
        <f t="shared" si="133"/>
        <v>1.1625107619547048E-2</v>
      </c>
      <c r="BW71" s="28">
        <f t="shared" si="133"/>
        <v>1.1625107619559927E-2</v>
      </c>
      <c r="BX71" s="28">
        <f t="shared" si="133"/>
        <v>1.1625107619558372E-2</v>
      </c>
      <c r="BY71" s="28">
        <f t="shared" si="133"/>
        <v>1.1625107619562369E-2</v>
      </c>
      <c r="BZ71" s="28">
        <f t="shared" si="133"/>
        <v>1.1625107619560593E-2</v>
      </c>
      <c r="CA71" s="28">
        <f t="shared" si="133"/>
        <v>1.1625107619551267E-2</v>
      </c>
      <c r="CB71" s="28">
        <f t="shared" si="133"/>
        <v>1.1625107619544162E-2</v>
      </c>
      <c r="CC71" s="28">
        <f t="shared" si="133"/>
        <v>1.1625107619544828E-2</v>
      </c>
      <c r="CD71" s="28">
        <f t="shared" si="133"/>
        <v>1.1625107619541053E-2</v>
      </c>
      <c r="CE71" s="28">
        <f t="shared" si="133"/>
        <v>1.1625107619545494E-2</v>
      </c>
      <c r="CF71" s="28">
        <f t="shared" si="133"/>
        <v>1.1625107619546604E-2</v>
      </c>
      <c r="CG71" s="28">
        <f t="shared" si="134"/>
        <v>1.1625107619552155E-2</v>
      </c>
      <c r="CH71" s="28">
        <f t="shared" si="134"/>
        <v>1.1625107619553043E-2</v>
      </c>
      <c r="CI71" s="28">
        <f t="shared" si="134"/>
        <v>1.1625107619560593E-2</v>
      </c>
      <c r="CJ71" s="28">
        <f t="shared" si="134"/>
        <v>1.1625107619540387E-2</v>
      </c>
      <c r="CK71" s="28">
        <f t="shared" si="134"/>
        <v>1.162510761955593E-2</v>
      </c>
      <c r="CL71" s="28">
        <f t="shared" si="134"/>
        <v>1.1625107619549935E-2</v>
      </c>
      <c r="CM71" s="28">
        <f t="shared" si="134"/>
        <v>1.162510761953861E-2</v>
      </c>
      <c r="CN71" s="28">
        <f t="shared" si="134"/>
        <v>1.1625107619555264E-2</v>
      </c>
      <c r="CO71" s="28">
        <f t="shared" si="134"/>
        <v>1.1625107619559483E-2</v>
      </c>
      <c r="CP71" s="28">
        <f t="shared" si="134"/>
        <v>1.1625107619557484E-2</v>
      </c>
      <c r="CQ71" s="28">
        <f t="shared" si="134"/>
        <v>1.162510761954505E-2</v>
      </c>
      <c r="CR71" s="28">
        <f t="shared" si="134"/>
        <v>1.1625107619560371E-2</v>
      </c>
      <c r="CS71" s="28">
        <f t="shared" si="134"/>
        <v>1.1625107619552821E-2</v>
      </c>
      <c r="CT71" s="28">
        <f t="shared" si="134"/>
        <v>1.1625107619554376E-2</v>
      </c>
      <c r="CU71" s="28" t="str">
        <f t="shared" si="134"/>
        <v/>
      </c>
      <c r="CV71" s="28" t="str">
        <f t="shared" si="134"/>
        <v/>
      </c>
      <c r="CW71" s="28" t="str">
        <f t="shared" si="135"/>
        <v/>
      </c>
      <c r="CX71" s="28" t="str">
        <f t="shared" si="135"/>
        <v/>
      </c>
      <c r="CY71" s="28" t="str">
        <f t="shared" si="135"/>
        <v/>
      </c>
    </row>
    <row r="72" spans="1:103" x14ac:dyDescent="0.35">
      <c r="A72" s="167"/>
      <c r="B72" s="32">
        <f t="shared" si="128"/>
        <v>45657</v>
      </c>
      <c r="C72" s="27"/>
      <c r="D72" s="28">
        <f t="shared" si="136"/>
        <v>1.1797701995370113E-2</v>
      </c>
      <c r="E72" s="28">
        <f t="shared" si="129"/>
        <v>1.3925107864023678E-2</v>
      </c>
      <c r="F72" s="28">
        <f t="shared" si="129"/>
        <v>1.5750866875297254E-2</v>
      </c>
      <c r="G72" s="28">
        <f t="shared" si="129"/>
        <v>1.7032315211561011E-2</v>
      </c>
      <c r="H72" s="28">
        <f t="shared" si="129"/>
        <v>1.7870466816810149E-2</v>
      </c>
      <c r="I72" s="28">
        <f t="shared" si="129"/>
        <v>1.8709690909638477E-2</v>
      </c>
      <c r="J72" s="28">
        <f t="shared" si="129"/>
        <v>1.9277161263676623E-2</v>
      </c>
      <c r="K72" s="28">
        <f t="shared" si="129"/>
        <v>1.9290558196417784E-2</v>
      </c>
      <c r="L72" s="28">
        <f t="shared" si="129"/>
        <v>1.8217084842990561E-2</v>
      </c>
      <c r="M72" s="28">
        <f t="shared" si="129"/>
        <v>1.7147168715354821E-2</v>
      </c>
      <c r="N72" s="28">
        <f t="shared" si="129"/>
        <v>1.6542119643859543E-2</v>
      </c>
      <c r="O72" s="28">
        <f t="shared" si="129"/>
        <v>1.6962737580039411E-2</v>
      </c>
      <c r="P72" s="28">
        <f t="shared" si="129"/>
        <v>1.8308434768367965E-2</v>
      </c>
      <c r="Q72" s="28">
        <f t="shared" si="129"/>
        <v>2.0380100450542837E-2</v>
      </c>
      <c r="R72" s="28">
        <f t="shared" si="129"/>
        <v>1.4862331048833166E-2</v>
      </c>
      <c r="S72" s="28">
        <f t="shared" si="129"/>
        <v>1.48623310488325E-2</v>
      </c>
      <c r="T72" s="28">
        <f t="shared" si="129"/>
        <v>1.4862331048830946E-2</v>
      </c>
      <c r="U72" s="28">
        <f t="shared" si="130"/>
        <v>1.4862331048832944E-2</v>
      </c>
      <c r="V72" s="28">
        <f t="shared" si="130"/>
        <v>1.4862331048835387E-2</v>
      </c>
      <c r="W72" s="28">
        <f t="shared" si="130"/>
        <v>1.329679793359051E-2</v>
      </c>
      <c r="X72" s="28">
        <f t="shared" si="130"/>
        <v>1.3296797933592064E-2</v>
      </c>
      <c r="Y72" s="28">
        <f t="shared" si="130"/>
        <v>1.3296797933588955E-2</v>
      </c>
      <c r="Z72" s="28">
        <f t="shared" si="130"/>
        <v>1.3296797933589843E-2</v>
      </c>
      <c r="AA72" s="28">
        <f t="shared" si="130"/>
        <v>1.3296797933590954E-2</v>
      </c>
      <c r="AB72" s="28">
        <f t="shared" si="130"/>
        <v>1.2639007908555433E-2</v>
      </c>
      <c r="AC72" s="28">
        <f t="shared" si="130"/>
        <v>1.2639007908552768E-2</v>
      </c>
      <c r="AD72" s="28">
        <f t="shared" si="130"/>
        <v>1.2639007908554101E-2</v>
      </c>
      <c r="AE72" s="28">
        <f t="shared" si="130"/>
        <v>1.2639007908552546E-2</v>
      </c>
      <c r="AF72" s="28">
        <f t="shared" si="130"/>
        <v>1.263900790855943E-2</v>
      </c>
      <c r="AG72" s="28">
        <f t="shared" si="130"/>
        <v>1.2639007908559652E-2</v>
      </c>
      <c r="AH72" s="28">
        <f t="shared" si="130"/>
        <v>1.2639007908556543E-2</v>
      </c>
      <c r="AI72" s="28">
        <f t="shared" si="130"/>
        <v>1.2639007908551658E-2</v>
      </c>
      <c r="AJ72" s="28">
        <f t="shared" si="130"/>
        <v>1.2639007908552991E-2</v>
      </c>
      <c r="AK72" s="28">
        <f t="shared" si="131"/>
        <v>1.2639007908550104E-2</v>
      </c>
      <c r="AL72" s="28">
        <f t="shared" si="131"/>
        <v>1.1625107619549713E-2</v>
      </c>
      <c r="AM72" s="28">
        <f t="shared" si="131"/>
        <v>1.1625107619551711E-2</v>
      </c>
      <c r="AN72" s="28">
        <f t="shared" si="131"/>
        <v>1.1625107619549269E-2</v>
      </c>
      <c r="AO72" s="28">
        <f t="shared" si="131"/>
        <v>1.1625107619552599E-2</v>
      </c>
      <c r="AP72" s="28">
        <f t="shared" si="131"/>
        <v>1.1625107619546382E-2</v>
      </c>
      <c r="AQ72" s="28">
        <f t="shared" si="131"/>
        <v>1.1625107619549935E-2</v>
      </c>
      <c r="AR72" s="28">
        <f t="shared" si="131"/>
        <v>1.162510761954394E-2</v>
      </c>
      <c r="AS72" s="28">
        <f t="shared" si="131"/>
        <v>1.1625107619547714E-2</v>
      </c>
      <c r="AT72" s="28">
        <f t="shared" si="131"/>
        <v>1.1625107619554376E-2</v>
      </c>
      <c r="AU72" s="28">
        <f t="shared" si="131"/>
        <v>1.1625107619551489E-2</v>
      </c>
      <c r="AV72" s="28">
        <f t="shared" si="131"/>
        <v>1.1625107619554376E-2</v>
      </c>
      <c r="AW72" s="28">
        <f t="shared" si="131"/>
        <v>1.1625107619552599E-2</v>
      </c>
      <c r="AX72" s="28">
        <f t="shared" si="131"/>
        <v>1.1625107619551045E-2</v>
      </c>
      <c r="AY72" s="28">
        <f t="shared" si="131"/>
        <v>1.1625107619552821E-2</v>
      </c>
      <c r="AZ72" s="28">
        <f t="shared" si="131"/>
        <v>1.162510761954505E-2</v>
      </c>
      <c r="BA72" s="28">
        <f t="shared" si="132"/>
        <v>1.1625107619555486E-2</v>
      </c>
      <c r="BB72" s="28">
        <f t="shared" si="132"/>
        <v>1.1625107619552821E-2</v>
      </c>
      <c r="BC72" s="28">
        <f t="shared" si="132"/>
        <v>1.1625107619550379E-2</v>
      </c>
      <c r="BD72" s="28">
        <f t="shared" si="132"/>
        <v>1.162510761955704E-2</v>
      </c>
      <c r="BE72" s="28">
        <f t="shared" si="132"/>
        <v>1.1625107619551045E-2</v>
      </c>
      <c r="BF72" s="28">
        <f t="shared" si="132"/>
        <v>1.1625107619545716E-2</v>
      </c>
      <c r="BG72" s="28">
        <f t="shared" si="132"/>
        <v>1.1625107619549713E-2</v>
      </c>
      <c r="BH72" s="28">
        <f t="shared" si="132"/>
        <v>1.1625107619551933E-2</v>
      </c>
      <c r="BI72" s="28">
        <f t="shared" si="132"/>
        <v>1.1625107619549491E-2</v>
      </c>
      <c r="BJ72" s="28">
        <f t="shared" si="132"/>
        <v>1.1625107619544384E-2</v>
      </c>
      <c r="BK72" s="28">
        <f t="shared" si="132"/>
        <v>1.1625107619551267E-2</v>
      </c>
      <c r="BL72" s="28">
        <f t="shared" si="132"/>
        <v>1.1625107619554598E-2</v>
      </c>
      <c r="BM72" s="28">
        <f t="shared" si="132"/>
        <v>1.1625107619551267E-2</v>
      </c>
      <c r="BN72" s="28">
        <f t="shared" si="132"/>
        <v>1.1625107619548603E-2</v>
      </c>
      <c r="BO72" s="28">
        <f t="shared" si="132"/>
        <v>1.1625107619553932E-2</v>
      </c>
      <c r="BP72" s="28">
        <f t="shared" si="132"/>
        <v>1.1625107619554376E-2</v>
      </c>
      <c r="BQ72" s="28">
        <f t="shared" si="133"/>
        <v>1.1625107619552155E-2</v>
      </c>
      <c r="BR72" s="28">
        <f t="shared" si="133"/>
        <v>1.1625107619559927E-2</v>
      </c>
      <c r="BS72" s="28">
        <f t="shared" si="133"/>
        <v>1.1625107619552599E-2</v>
      </c>
      <c r="BT72" s="28">
        <f t="shared" si="133"/>
        <v>1.1625107619557706E-2</v>
      </c>
      <c r="BU72" s="28">
        <f t="shared" si="133"/>
        <v>1.1625107619547048E-2</v>
      </c>
      <c r="BV72" s="28">
        <f t="shared" si="133"/>
        <v>1.1625107619559927E-2</v>
      </c>
      <c r="BW72" s="28">
        <f t="shared" si="133"/>
        <v>1.1625107619558372E-2</v>
      </c>
      <c r="BX72" s="28">
        <f t="shared" si="133"/>
        <v>1.1625107619562369E-2</v>
      </c>
      <c r="BY72" s="28">
        <f t="shared" si="133"/>
        <v>1.1625107619560593E-2</v>
      </c>
      <c r="BZ72" s="28">
        <f t="shared" si="133"/>
        <v>1.1625107619551267E-2</v>
      </c>
      <c r="CA72" s="28">
        <f t="shared" si="133"/>
        <v>1.1625107619544162E-2</v>
      </c>
      <c r="CB72" s="28">
        <f t="shared" si="133"/>
        <v>1.1625107619544828E-2</v>
      </c>
      <c r="CC72" s="28">
        <f t="shared" si="133"/>
        <v>1.1625107619541053E-2</v>
      </c>
      <c r="CD72" s="28">
        <f t="shared" si="133"/>
        <v>1.1625107619545494E-2</v>
      </c>
      <c r="CE72" s="28">
        <f t="shared" si="133"/>
        <v>1.1625107619546604E-2</v>
      </c>
      <c r="CF72" s="28">
        <f t="shared" si="133"/>
        <v>1.1625107619552155E-2</v>
      </c>
      <c r="CG72" s="28">
        <f t="shared" si="134"/>
        <v>1.1625107619553043E-2</v>
      </c>
      <c r="CH72" s="28">
        <f t="shared" si="134"/>
        <v>1.1625107619560593E-2</v>
      </c>
      <c r="CI72" s="28">
        <f t="shared" si="134"/>
        <v>1.1625107619540387E-2</v>
      </c>
      <c r="CJ72" s="28">
        <f t="shared" si="134"/>
        <v>1.162510761955593E-2</v>
      </c>
      <c r="CK72" s="28">
        <f t="shared" si="134"/>
        <v>1.1625107619549935E-2</v>
      </c>
      <c r="CL72" s="28">
        <f t="shared" si="134"/>
        <v>1.162510761953861E-2</v>
      </c>
      <c r="CM72" s="28">
        <f t="shared" si="134"/>
        <v>1.1625107619555264E-2</v>
      </c>
      <c r="CN72" s="28">
        <f t="shared" si="134"/>
        <v>1.1625107619559483E-2</v>
      </c>
      <c r="CO72" s="28">
        <f t="shared" si="134"/>
        <v>1.1625107619557484E-2</v>
      </c>
      <c r="CP72" s="28">
        <f t="shared" si="134"/>
        <v>1.162510761954505E-2</v>
      </c>
      <c r="CQ72" s="28">
        <f t="shared" si="134"/>
        <v>1.1625107619560371E-2</v>
      </c>
      <c r="CR72" s="28">
        <f t="shared" si="134"/>
        <v>1.1625107619552821E-2</v>
      </c>
      <c r="CS72" s="28">
        <f t="shared" si="134"/>
        <v>1.1625107619554376E-2</v>
      </c>
      <c r="CT72" s="28" t="str">
        <f t="shared" si="134"/>
        <v/>
      </c>
      <c r="CU72" s="28" t="str">
        <f t="shared" si="134"/>
        <v/>
      </c>
      <c r="CV72" s="28" t="str">
        <f t="shared" si="134"/>
        <v/>
      </c>
      <c r="CW72" s="28" t="str">
        <f t="shared" si="135"/>
        <v/>
      </c>
      <c r="CX72" s="28" t="str">
        <f t="shared" si="135"/>
        <v/>
      </c>
      <c r="CY72" s="28" t="str">
        <f t="shared" si="135"/>
        <v/>
      </c>
    </row>
    <row r="73" spans="1:103" x14ac:dyDescent="0.35">
      <c r="A73" s="167"/>
      <c r="B73" s="32">
        <f t="shared" si="128"/>
        <v>46022</v>
      </c>
      <c r="C73" s="27"/>
      <c r="D73" s="28">
        <f t="shared" si="136"/>
        <v>1.3925107864023678E-2</v>
      </c>
      <c r="E73" s="28">
        <f t="shared" si="129"/>
        <v>1.5750866875297254E-2</v>
      </c>
      <c r="F73" s="28">
        <f t="shared" si="129"/>
        <v>1.7032315211561011E-2</v>
      </c>
      <c r="G73" s="28">
        <f t="shared" si="129"/>
        <v>1.7870466816810149E-2</v>
      </c>
      <c r="H73" s="28">
        <f t="shared" si="129"/>
        <v>1.8709690909638477E-2</v>
      </c>
      <c r="I73" s="28">
        <f t="shared" si="129"/>
        <v>1.9277161263676623E-2</v>
      </c>
      <c r="J73" s="28">
        <f t="shared" si="129"/>
        <v>1.9290558196417784E-2</v>
      </c>
      <c r="K73" s="28">
        <f t="shared" si="129"/>
        <v>1.8217084842990561E-2</v>
      </c>
      <c r="L73" s="28">
        <f t="shared" si="129"/>
        <v>1.7147168715354821E-2</v>
      </c>
      <c r="M73" s="28">
        <f t="shared" si="129"/>
        <v>1.6542119643859543E-2</v>
      </c>
      <c r="N73" s="28">
        <f t="shared" si="129"/>
        <v>1.6962737580039411E-2</v>
      </c>
      <c r="O73" s="28">
        <f t="shared" si="129"/>
        <v>1.8308434768367965E-2</v>
      </c>
      <c r="P73" s="28">
        <f t="shared" si="129"/>
        <v>2.0380100450542837E-2</v>
      </c>
      <c r="Q73" s="28">
        <f t="shared" si="129"/>
        <v>1.4862331048833166E-2</v>
      </c>
      <c r="R73" s="28">
        <f t="shared" si="129"/>
        <v>1.48623310488325E-2</v>
      </c>
      <c r="S73" s="28">
        <f t="shared" si="129"/>
        <v>1.4862331048830946E-2</v>
      </c>
      <c r="T73" s="28">
        <f t="shared" si="129"/>
        <v>1.4862331048832944E-2</v>
      </c>
      <c r="U73" s="28">
        <f t="shared" si="130"/>
        <v>1.4862331048835387E-2</v>
      </c>
      <c r="V73" s="28">
        <f t="shared" si="130"/>
        <v>1.329679793359051E-2</v>
      </c>
      <c r="W73" s="28">
        <f t="shared" si="130"/>
        <v>1.3296797933592064E-2</v>
      </c>
      <c r="X73" s="28">
        <f t="shared" si="130"/>
        <v>1.3296797933588955E-2</v>
      </c>
      <c r="Y73" s="28">
        <f t="shared" si="130"/>
        <v>1.3296797933589843E-2</v>
      </c>
      <c r="Z73" s="28">
        <f t="shared" si="130"/>
        <v>1.3296797933590954E-2</v>
      </c>
      <c r="AA73" s="28">
        <f t="shared" si="130"/>
        <v>1.2639007908555433E-2</v>
      </c>
      <c r="AB73" s="28">
        <f t="shared" si="130"/>
        <v>1.2639007908552768E-2</v>
      </c>
      <c r="AC73" s="28">
        <f t="shared" si="130"/>
        <v>1.2639007908554101E-2</v>
      </c>
      <c r="AD73" s="28">
        <f t="shared" si="130"/>
        <v>1.2639007908552546E-2</v>
      </c>
      <c r="AE73" s="28">
        <f t="shared" si="130"/>
        <v>1.263900790855943E-2</v>
      </c>
      <c r="AF73" s="28">
        <f t="shared" si="130"/>
        <v>1.2639007908559652E-2</v>
      </c>
      <c r="AG73" s="28">
        <f t="shared" si="130"/>
        <v>1.2639007908556543E-2</v>
      </c>
      <c r="AH73" s="28">
        <f t="shared" si="130"/>
        <v>1.2639007908551658E-2</v>
      </c>
      <c r="AI73" s="28">
        <f t="shared" si="130"/>
        <v>1.2639007908552991E-2</v>
      </c>
      <c r="AJ73" s="28">
        <f t="shared" si="130"/>
        <v>1.2639007908550104E-2</v>
      </c>
      <c r="AK73" s="28">
        <f t="shared" si="131"/>
        <v>1.1625107619549713E-2</v>
      </c>
      <c r="AL73" s="28">
        <f t="shared" si="131"/>
        <v>1.1625107619551711E-2</v>
      </c>
      <c r="AM73" s="28">
        <f t="shared" si="131"/>
        <v>1.1625107619549269E-2</v>
      </c>
      <c r="AN73" s="28">
        <f t="shared" si="131"/>
        <v>1.1625107619552599E-2</v>
      </c>
      <c r="AO73" s="28">
        <f t="shared" si="131"/>
        <v>1.1625107619546382E-2</v>
      </c>
      <c r="AP73" s="28">
        <f t="shared" si="131"/>
        <v>1.1625107619549935E-2</v>
      </c>
      <c r="AQ73" s="28">
        <f t="shared" si="131"/>
        <v>1.162510761954394E-2</v>
      </c>
      <c r="AR73" s="28">
        <f t="shared" si="131"/>
        <v>1.1625107619547714E-2</v>
      </c>
      <c r="AS73" s="28">
        <f t="shared" si="131"/>
        <v>1.1625107619554376E-2</v>
      </c>
      <c r="AT73" s="28">
        <f t="shared" si="131"/>
        <v>1.1625107619551489E-2</v>
      </c>
      <c r="AU73" s="28">
        <f t="shared" si="131"/>
        <v>1.1625107619554376E-2</v>
      </c>
      <c r="AV73" s="28">
        <f t="shared" si="131"/>
        <v>1.1625107619552599E-2</v>
      </c>
      <c r="AW73" s="28">
        <f t="shared" si="131"/>
        <v>1.1625107619551045E-2</v>
      </c>
      <c r="AX73" s="28">
        <f t="shared" si="131"/>
        <v>1.1625107619552821E-2</v>
      </c>
      <c r="AY73" s="28">
        <f t="shared" si="131"/>
        <v>1.162510761954505E-2</v>
      </c>
      <c r="AZ73" s="28">
        <f t="shared" si="131"/>
        <v>1.1625107619555486E-2</v>
      </c>
      <c r="BA73" s="28">
        <f t="shared" si="132"/>
        <v>1.1625107619552821E-2</v>
      </c>
      <c r="BB73" s="28">
        <f t="shared" si="132"/>
        <v>1.1625107619550379E-2</v>
      </c>
      <c r="BC73" s="28">
        <f t="shared" si="132"/>
        <v>1.162510761955704E-2</v>
      </c>
      <c r="BD73" s="28">
        <f t="shared" si="132"/>
        <v>1.1625107619551045E-2</v>
      </c>
      <c r="BE73" s="28">
        <f t="shared" si="132"/>
        <v>1.1625107619545716E-2</v>
      </c>
      <c r="BF73" s="28">
        <f t="shared" si="132"/>
        <v>1.1625107619549713E-2</v>
      </c>
      <c r="BG73" s="28">
        <f t="shared" si="132"/>
        <v>1.1625107619551933E-2</v>
      </c>
      <c r="BH73" s="28">
        <f t="shared" si="132"/>
        <v>1.1625107619549491E-2</v>
      </c>
      <c r="BI73" s="28">
        <f t="shared" si="132"/>
        <v>1.1625107619544384E-2</v>
      </c>
      <c r="BJ73" s="28">
        <f t="shared" si="132"/>
        <v>1.1625107619551267E-2</v>
      </c>
      <c r="BK73" s="28">
        <f t="shared" si="132"/>
        <v>1.1625107619554598E-2</v>
      </c>
      <c r="BL73" s="28">
        <f t="shared" si="132"/>
        <v>1.1625107619551267E-2</v>
      </c>
      <c r="BM73" s="28">
        <f t="shared" si="132"/>
        <v>1.1625107619548603E-2</v>
      </c>
      <c r="BN73" s="28">
        <f t="shared" si="132"/>
        <v>1.1625107619553932E-2</v>
      </c>
      <c r="BO73" s="28">
        <f t="shared" si="132"/>
        <v>1.1625107619554376E-2</v>
      </c>
      <c r="BP73" s="28">
        <f t="shared" si="132"/>
        <v>1.1625107619552155E-2</v>
      </c>
      <c r="BQ73" s="28">
        <f t="shared" si="133"/>
        <v>1.1625107619559927E-2</v>
      </c>
      <c r="BR73" s="28">
        <f t="shared" si="133"/>
        <v>1.1625107619552599E-2</v>
      </c>
      <c r="BS73" s="28">
        <f t="shared" si="133"/>
        <v>1.1625107619557706E-2</v>
      </c>
      <c r="BT73" s="28">
        <f t="shared" si="133"/>
        <v>1.1625107619547048E-2</v>
      </c>
      <c r="BU73" s="28">
        <f t="shared" si="133"/>
        <v>1.1625107619559927E-2</v>
      </c>
      <c r="BV73" s="28">
        <f t="shared" si="133"/>
        <v>1.1625107619558372E-2</v>
      </c>
      <c r="BW73" s="28">
        <f t="shared" si="133"/>
        <v>1.1625107619562369E-2</v>
      </c>
      <c r="BX73" s="28">
        <f t="shared" si="133"/>
        <v>1.1625107619560593E-2</v>
      </c>
      <c r="BY73" s="28">
        <f t="shared" si="133"/>
        <v>1.1625107619551267E-2</v>
      </c>
      <c r="BZ73" s="28">
        <f t="shared" si="133"/>
        <v>1.1625107619544162E-2</v>
      </c>
      <c r="CA73" s="28">
        <f t="shared" si="133"/>
        <v>1.1625107619544828E-2</v>
      </c>
      <c r="CB73" s="28">
        <f t="shared" si="133"/>
        <v>1.1625107619541053E-2</v>
      </c>
      <c r="CC73" s="28">
        <f t="shared" si="133"/>
        <v>1.1625107619545494E-2</v>
      </c>
      <c r="CD73" s="28">
        <f t="shared" si="133"/>
        <v>1.1625107619546604E-2</v>
      </c>
      <c r="CE73" s="28">
        <f t="shared" si="133"/>
        <v>1.1625107619552155E-2</v>
      </c>
      <c r="CF73" s="28">
        <f t="shared" si="133"/>
        <v>1.1625107619553043E-2</v>
      </c>
      <c r="CG73" s="28">
        <f t="shared" si="134"/>
        <v>1.1625107619560593E-2</v>
      </c>
      <c r="CH73" s="28">
        <f t="shared" si="134"/>
        <v>1.1625107619540387E-2</v>
      </c>
      <c r="CI73" s="28">
        <f t="shared" si="134"/>
        <v>1.162510761955593E-2</v>
      </c>
      <c r="CJ73" s="28">
        <f t="shared" si="134"/>
        <v>1.1625107619549935E-2</v>
      </c>
      <c r="CK73" s="28">
        <f t="shared" si="134"/>
        <v>1.162510761953861E-2</v>
      </c>
      <c r="CL73" s="28">
        <f t="shared" si="134"/>
        <v>1.1625107619555264E-2</v>
      </c>
      <c r="CM73" s="28">
        <f t="shared" si="134"/>
        <v>1.1625107619559483E-2</v>
      </c>
      <c r="CN73" s="28">
        <f t="shared" si="134"/>
        <v>1.1625107619557484E-2</v>
      </c>
      <c r="CO73" s="28">
        <f t="shared" si="134"/>
        <v>1.162510761954505E-2</v>
      </c>
      <c r="CP73" s="28">
        <f t="shared" si="134"/>
        <v>1.1625107619560371E-2</v>
      </c>
      <c r="CQ73" s="28">
        <f t="shared" si="134"/>
        <v>1.1625107619552821E-2</v>
      </c>
      <c r="CR73" s="28">
        <f t="shared" si="134"/>
        <v>1.1625107619554376E-2</v>
      </c>
      <c r="CS73" s="28" t="str">
        <f t="shared" si="134"/>
        <v/>
      </c>
      <c r="CT73" s="28" t="str">
        <f t="shared" si="134"/>
        <v/>
      </c>
      <c r="CU73" s="28" t="str">
        <f t="shared" si="134"/>
        <v/>
      </c>
      <c r="CV73" s="28" t="str">
        <f t="shared" si="134"/>
        <v/>
      </c>
      <c r="CW73" s="28" t="str">
        <f t="shared" si="135"/>
        <v/>
      </c>
      <c r="CX73" s="28" t="str">
        <f t="shared" si="135"/>
        <v/>
      </c>
      <c r="CY73" s="28" t="str">
        <f t="shared" si="135"/>
        <v/>
      </c>
    </row>
    <row r="74" spans="1:103" x14ac:dyDescent="0.35">
      <c r="A74" s="167"/>
      <c r="B74" s="32">
        <f t="shared" si="128"/>
        <v>46387</v>
      </c>
      <c r="C74" s="27"/>
      <c r="D74" s="28">
        <f t="shared" si="136"/>
        <v>1.5750866875297254E-2</v>
      </c>
      <c r="E74" s="28">
        <f t="shared" si="129"/>
        <v>1.7032315211561011E-2</v>
      </c>
      <c r="F74" s="28">
        <f t="shared" si="129"/>
        <v>1.7870466816810149E-2</v>
      </c>
      <c r="G74" s="28">
        <f t="shared" si="129"/>
        <v>1.8709690909638477E-2</v>
      </c>
      <c r="H74" s="28">
        <f t="shared" si="129"/>
        <v>1.9277161263676623E-2</v>
      </c>
      <c r="I74" s="28">
        <f t="shared" si="129"/>
        <v>1.9290558196417784E-2</v>
      </c>
      <c r="J74" s="28">
        <f t="shared" si="129"/>
        <v>1.8217084842990561E-2</v>
      </c>
      <c r="K74" s="28">
        <f t="shared" si="129"/>
        <v>1.7147168715354821E-2</v>
      </c>
      <c r="L74" s="28">
        <f t="shared" si="129"/>
        <v>1.6542119643859543E-2</v>
      </c>
      <c r="M74" s="28">
        <f t="shared" si="129"/>
        <v>1.6962737580039411E-2</v>
      </c>
      <c r="N74" s="28">
        <f t="shared" si="129"/>
        <v>1.8308434768367965E-2</v>
      </c>
      <c r="O74" s="28">
        <f t="shared" si="129"/>
        <v>2.0380100450542837E-2</v>
      </c>
      <c r="P74" s="28">
        <f t="shared" si="129"/>
        <v>1.4862331048833166E-2</v>
      </c>
      <c r="Q74" s="28">
        <f t="shared" si="129"/>
        <v>1.48623310488325E-2</v>
      </c>
      <c r="R74" s="28">
        <f t="shared" si="129"/>
        <v>1.4862331048830946E-2</v>
      </c>
      <c r="S74" s="28">
        <f t="shared" si="129"/>
        <v>1.4862331048832944E-2</v>
      </c>
      <c r="T74" s="28">
        <f t="shared" si="129"/>
        <v>1.4862331048835387E-2</v>
      </c>
      <c r="U74" s="28">
        <f t="shared" si="130"/>
        <v>1.329679793359051E-2</v>
      </c>
      <c r="V74" s="28">
        <f t="shared" si="130"/>
        <v>1.3296797933592064E-2</v>
      </c>
      <c r="W74" s="28">
        <f t="shared" si="130"/>
        <v>1.3296797933588955E-2</v>
      </c>
      <c r="X74" s="28">
        <f t="shared" si="130"/>
        <v>1.3296797933589843E-2</v>
      </c>
      <c r="Y74" s="28">
        <f t="shared" si="130"/>
        <v>1.3296797933590954E-2</v>
      </c>
      <c r="Z74" s="28">
        <f t="shared" si="130"/>
        <v>1.2639007908555433E-2</v>
      </c>
      <c r="AA74" s="28">
        <f t="shared" si="130"/>
        <v>1.2639007908552768E-2</v>
      </c>
      <c r="AB74" s="28">
        <f t="shared" si="130"/>
        <v>1.2639007908554101E-2</v>
      </c>
      <c r="AC74" s="28">
        <f t="shared" si="130"/>
        <v>1.2639007908552546E-2</v>
      </c>
      <c r="AD74" s="28">
        <f t="shared" si="130"/>
        <v>1.263900790855943E-2</v>
      </c>
      <c r="AE74" s="28">
        <f t="shared" si="130"/>
        <v>1.2639007908559652E-2</v>
      </c>
      <c r="AF74" s="28">
        <f t="shared" si="130"/>
        <v>1.2639007908556543E-2</v>
      </c>
      <c r="AG74" s="28">
        <f t="shared" si="130"/>
        <v>1.2639007908551658E-2</v>
      </c>
      <c r="AH74" s="28">
        <f t="shared" si="130"/>
        <v>1.2639007908552991E-2</v>
      </c>
      <c r="AI74" s="28">
        <f t="shared" si="130"/>
        <v>1.2639007908550104E-2</v>
      </c>
      <c r="AJ74" s="28">
        <f t="shared" si="130"/>
        <v>1.1625107619549713E-2</v>
      </c>
      <c r="AK74" s="28">
        <f t="shared" si="131"/>
        <v>1.1625107619551711E-2</v>
      </c>
      <c r="AL74" s="28">
        <f t="shared" si="131"/>
        <v>1.1625107619549269E-2</v>
      </c>
      <c r="AM74" s="28">
        <f t="shared" si="131"/>
        <v>1.1625107619552599E-2</v>
      </c>
      <c r="AN74" s="28">
        <f t="shared" si="131"/>
        <v>1.1625107619546382E-2</v>
      </c>
      <c r="AO74" s="28">
        <f t="shared" si="131"/>
        <v>1.1625107619549935E-2</v>
      </c>
      <c r="AP74" s="28">
        <f t="shared" si="131"/>
        <v>1.162510761954394E-2</v>
      </c>
      <c r="AQ74" s="28">
        <f t="shared" si="131"/>
        <v>1.1625107619547714E-2</v>
      </c>
      <c r="AR74" s="28">
        <f t="shared" si="131"/>
        <v>1.1625107619554376E-2</v>
      </c>
      <c r="AS74" s="28">
        <f t="shared" si="131"/>
        <v>1.1625107619551489E-2</v>
      </c>
      <c r="AT74" s="28">
        <f t="shared" si="131"/>
        <v>1.1625107619554376E-2</v>
      </c>
      <c r="AU74" s="28">
        <f t="shared" si="131"/>
        <v>1.1625107619552599E-2</v>
      </c>
      <c r="AV74" s="28">
        <f t="shared" si="131"/>
        <v>1.1625107619551045E-2</v>
      </c>
      <c r="AW74" s="28">
        <f t="shared" si="131"/>
        <v>1.1625107619552821E-2</v>
      </c>
      <c r="AX74" s="28">
        <f t="shared" si="131"/>
        <v>1.162510761954505E-2</v>
      </c>
      <c r="AY74" s="28">
        <f t="shared" si="131"/>
        <v>1.1625107619555486E-2</v>
      </c>
      <c r="AZ74" s="28">
        <f t="shared" si="131"/>
        <v>1.1625107619552821E-2</v>
      </c>
      <c r="BA74" s="28">
        <f t="shared" si="132"/>
        <v>1.1625107619550379E-2</v>
      </c>
      <c r="BB74" s="28">
        <f t="shared" si="132"/>
        <v>1.162510761955704E-2</v>
      </c>
      <c r="BC74" s="28">
        <f t="shared" si="132"/>
        <v>1.1625107619551045E-2</v>
      </c>
      <c r="BD74" s="28">
        <f t="shared" si="132"/>
        <v>1.1625107619545716E-2</v>
      </c>
      <c r="BE74" s="28">
        <f t="shared" si="132"/>
        <v>1.1625107619549713E-2</v>
      </c>
      <c r="BF74" s="28">
        <f t="shared" si="132"/>
        <v>1.1625107619551933E-2</v>
      </c>
      <c r="BG74" s="28">
        <f t="shared" si="132"/>
        <v>1.1625107619549491E-2</v>
      </c>
      <c r="BH74" s="28">
        <f t="shared" si="132"/>
        <v>1.1625107619544384E-2</v>
      </c>
      <c r="BI74" s="28">
        <f t="shared" si="132"/>
        <v>1.1625107619551267E-2</v>
      </c>
      <c r="BJ74" s="28">
        <f t="shared" si="132"/>
        <v>1.1625107619554598E-2</v>
      </c>
      <c r="BK74" s="28">
        <f t="shared" si="132"/>
        <v>1.1625107619551267E-2</v>
      </c>
      <c r="BL74" s="28">
        <f t="shared" si="132"/>
        <v>1.1625107619548603E-2</v>
      </c>
      <c r="BM74" s="28">
        <f t="shared" si="132"/>
        <v>1.1625107619553932E-2</v>
      </c>
      <c r="BN74" s="28">
        <f t="shared" si="132"/>
        <v>1.1625107619554376E-2</v>
      </c>
      <c r="BO74" s="28">
        <f t="shared" si="132"/>
        <v>1.1625107619552155E-2</v>
      </c>
      <c r="BP74" s="28">
        <f t="shared" si="132"/>
        <v>1.1625107619559927E-2</v>
      </c>
      <c r="BQ74" s="28">
        <f t="shared" si="133"/>
        <v>1.1625107619552599E-2</v>
      </c>
      <c r="BR74" s="28">
        <f t="shared" si="133"/>
        <v>1.1625107619557706E-2</v>
      </c>
      <c r="BS74" s="28">
        <f t="shared" si="133"/>
        <v>1.1625107619547048E-2</v>
      </c>
      <c r="BT74" s="28">
        <f t="shared" si="133"/>
        <v>1.1625107619559927E-2</v>
      </c>
      <c r="BU74" s="28">
        <f t="shared" si="133"/>
        <v>1.1625107619558372E-2</v>
      </c>
      <c r="BV74" s="28">
        <f t="shared" si="133"/>
        <v>1.1625107619562369E-2</v>
      </c>
      <c r="BW74" s="28">
        <f t="shared" si="133"/>
        <v>1.1625107619560593E-2</v>
      </c>
      <c r="BX74" s="28">
        <f t="shared" si="133"/>
        <v>1.1625107619551267E-2</v>
      </c>
      <c r="BY74" s="28">
        <f t="shared" si="133"/>
        <v>1.1625107619544162E-2</v>
      </c>
      <c r="BZ74" s="28">
        <f t="shared" si="133"/>
        <v>1.1625107619544828E-2</v>
      </c>
      <c r="CA74" s="28">
        <f t="shared" si="133"/>
        <v>1.1625107619541053E-2</v>
      </c>
      <c r="CB74" s="28">
        <f t="shared" si="133"/>
        <v>1.1625107619545494E-2</v>
      </c>
      <c r="CC74" s="28">
        <f t="shared" si="133"/>
        <v>1.1625107619546604E-2</v>
      </c>
      <c r="CD74" s="28">
        <f t="shared" si="133"/>
        <v>1.1625107619552155E-2</v>
      </c>
      <c r="CE74" s="28">
        <f t="shared" si="133"/>
        <v>1.1625107619553043E-2</v>
      </c>
      <c r="CF74" s="28">
        <f t="shared" si="133"/>
        <v>1.1625107619560593E-2</v>
      </c>
      <c r="CG74" s="28">
        <f t="shared" si="134"/>
        <v>1.1625107619540387E-2</v>
      </c>
      <c r="CH74" s="28">
        <f t="shared" si="134"/>
        <v>1.162510761955593E-2</v>
      </c>
      <c r="CI74" s="28">
        <f t="shared" si="134"/>
        <v>1.1625107619549935E-2</v>
      </c>
      <c r="CJ74" s="28">
        <f t="shared" si="134"/>
        <v>1.162510761953861E-2</v>
      </c>
      <c r="CK74" s="28">
        <f t="shared" si="134"/>
        <v>1.1625107619555264E-2</v>
      </c>
      <c r="CL74" s="28">
        <f t="shared" si="134"/>
        <v>1.1625107619559483E-2</v>
      </c>
      <c r="CM74" s="28">
        <f t="shared" si="134"/>
        <v>1.1625107619557484E-2</v>
      </c>
      <c r="CN74" s="28">
        <f t="shared" si="134"/>
        <v>1.162510761954505E-2</v>
      </c>
      <c r="CO74" s="28">
        <f t="shared" si="134"/>
        <v>1.1625107619560371E-2</v>
      </c>
      <c r="CP74" s="28">
        <f t="shared" si="134"/>
        <v>1.1625107619552821E-2</v>
      </c>
      <c r="CQ74" s="28">
        <f t="shared" si="134"/>
        <v>1.1625107619554376E-2</v>
      </c>
      <c r="CR74" s="28" t="str">
        <f t="shared" si="134"/>
        <v/>
      </c>
      <c r="CS74" s="28" t="str">
        <f t="shared" si="134"/>
        <v/>
      </c>
      <c r="CT74" s="28" t="str">
        <f t="shared" si="134"/>
        <v/>
      </c>
      <c r="CU74" s="28" t="str">
        <f t="shared" si="134"/>
        <v/>
      </c>
      <c r="CV74" s="28" t="str">
        <f t="shared" si="134"/>
        <v/>
      </c>
      <c r="CW74" s="28" t="str">
        <f t="shared" si="135"/>
        <v/>
      </c>
      <c r="CX74" s="28" t="str">
        <f t="shared" si="135"/>
        <v/>
      </c>
      <c r="CY74" s="28" t="str">
        <f t="shared" si="135"/>
        <v/>
      </c>
    </row>
    <row r="75" spans="1:103" x14ac:dyDescent="0.35">
      <c r="A75" s="167"/>
      <c r="B75" s="32">
        <f t="shared" si="128"/>
        <v>46752</v>
      </c>
      <c r="C75" s="27"/>
      <c r="D75" s="28">
        <f t="shared" si="136"/>
        <v>1.7032315211561011E-2</v>
      </c>
      <c r="E75" s="28">
        <f t="shared" si="129"/>
        <v>1.7870466816810149E-2</v>
      </c>
      <c r="F75" s="28">
        <f t="shared" si="129"/>
        <v>1.8709690909638477E-2</v>
      </c>
      <c r="G75" s="28">
        <f t="shared" si="129"/>
        <v>1.9277161263676623E-2</v>
      </c>
      <c r="H75" s="28">
        <f t="shared" si="129"/>
        <v>1.9290558196417784E-2</v>
      </c>
      <c r="I75" s="28">
        <f t="shared" si="129"/>
        <v>1.8217084842990561E-2</v>
      </c>
      <c r="J75" s="28">
        <f t="shared" si="129"/>
        <v>1.7147168715354821E-2</v>
      </c>
      <c r="K75" s="28">
        <f t="shared" si="129"/>
        <v>1.6542119643859543E-2</v>
      </c>
      <c r="L75" s="28">
        <f t="shared" si="129"/>
        <v>1.6962737580039411E-2</v>
      </c>
      <c r="M75" s="28">
        <f t="shared" si="129"/>
        <v>1.8308434768367965E-2</v>
      </c>
      <c r="N75" s="28">
        <f t="shared" si="129"/>
        <v>2.0380100450542837E-2</v>
      </c>
      <c r="O75" s="28">
        <f t="shared" si="129"/>
        <v>1.4862331048833166E-2</v>
      </c>
      <c r="P75" s="28">
        <f t="shared" si="129"/>
        <v>1.48623310488325E-2</v>
      </c>
      <c r="Q75" s="28">
        <f t="shared" si="129"/>
        <v>1.4862331048830946E-2</v>
      </c>
      <c r="R75" s="28">
        <f t="shared" si="129"/>
        <v>1.4862331048832944E-2</v>
      </c>
      <c r="S75" s="28">
        <f t="shared" si="129"/>
        <v>1.4862331048835387E-2</v>
      </c>
      <c r="T75" s="28">
        <f t="shared" si="129"/>
        <v>1.329679793359051E-2</v>
      </c>
      <c r="U75" s="28">
        <f t="shared" si="130"/>
        <v>1.3296797933592064E-2</v>
      </c>
      <c r="V75" s="28">
        <f t="shared" si="130"/>
        <v>1.3296797933588955E-2</v>
      </c>
      <c r="W75" s="28">
        <f t="shared" si="130"/>
        <v>1.3296797933589843E-2</v>
      </c>
      <c r="X75" s="28">
        <f t="shared" si="130"/>
        <v>1.3296797933590954E-2</v>
      </c>
      <c r="Y75" s="28">
        <f t="shared" si="130"/>
        <v>1.2639007908555433E-2</v>
      </c>
      <c r="Z75" s="28">
        <f t="shared" si="130"/>
        <v>1.2639007908552768E-2</v>
      </c>
      <c r="AA75" s="28">
        <f t="shared" si="130"/>
        <v>1.2639007908554101E-2</v>
      </c>
      <c r="AB75" s="28">
        <f t="shared" si="130"/>
        <v>1.2639007908552546E-2</v>
      </c>
      <c r="AC75" s="28">
        <f t="shared" si="130"/>
        <v>1.263900790855943E-2</v>
      </c>
      <c r="AD75" s="28">
        <f t="shared" si="130"/>
        <v>1.2639007908559652E-2</v>
      </c>
      <c r="AE75" s="28">
        <f t="shared" si="130"/>
        <v>1.2639007908556543E-2</v>
      </c>
      <c r="AF75" s="28">
        <f t="shared" si="130"/>
        <v>1.2639007908551658E-2</v>
      </c>
      <c r="AG75" s="28">
        <f t="shared" si="130"/>
        <v>1.2639007908552991E-2</v>
      </c>
      <c r="AH75" s="28">
        <f t="shared" si="130"/>
        <v>1.2639007908550104E-2</v>
      </c>
      <c r="AI75" s="28">
        <f t="shared" si="130"/>
        <v>1.1625107619549713E-2</v>
      </c>
      <c r="AJ75" s="28">
        <f t="shared" si="130"/>
        <v>1.1625107619551711E-2</v>
      </c>
      <c r="AK75" s="28">
        <f t="shared" si="131"/>
        <v>1.1625107619549269E-2</v>
      </c>
      <c r="AL75" s="28">
        <f t="shared" si="131"/>
        <v>1.1625107619552599E-2</v>
      </c>
      <c r="AM75" s="28">
        <f t="shared" si="131"/>
        <v>1.1625107619546382E-2</v>
      </c>
      <c r="AN75" s="28">
        <f t="shared" si="131"/>
        <v>1.1625107619549935E-2</v>
      </c>
      <c r="AO75" s="28">
        <f t="shared" si="131"/>
        <v>1.162510761954394E-2</v>
      </c>
      <c r="AP75" s="28">
        <f t="shared" si="131"/>
        <v>1.1625107619547714E-2</v>
      </c>
      <c r="AQ75" s="28">
        <f t="shared" si="131"/>
        <v>1.1625107619554376E-2</v>
      </c>
      <c r="AR75" s="28">
        <f t="shared" si="131"/>
        <v>1.1625107619551489E-2</v>
      </c>
      <c r="AS75" s="28">
        <f t="shared" si="131"/>
        <v>1.1625107619554376E-2</v>
      </c>
      <c r="AT75" s="28">
        <f t="shared" si="131"/>
        <v>1.1625107619552599E-2</v>
      </c>
      <c r="AU75" s="28">
        <f t="shared" si="131"/>
        <v>1.1625107619551045E-2</v>
      </c>
      <c r="AV75" s="28">
        <f t="shared" si="131"/>
        <v>1.1625107619552821E-2</v>
      </c>
      <c r="AW75" s="28">
        <f t="shared" si="131"/>
        <v>1.162510761954505E-2</v>
      </c>
      <c r="AX75" s="28">
        <f t="shared" si="131"/>
        <v>1.1625107619555486E-2</v>
      </c>
      <c r="AY75" s="28">
        <f t="shared" si="131"/>
        <v>1.1625107619552821E-2</v>
      </c>
      <c r="AZ75" s="28">
        <f t="shared" si="131"/>
        <v>1.1625107619550379E-2</v>
      </c>
      <c r="BA75" s="28">
        <f t="shared" si="132"/>
        <v>1.162510761955704E-2</v>
      </c>
      <c r="BB75" s="28">
        <f t="shared" si="132"/>
        <v>1.1625107619551045E-2</v>
      </c>
      <c r="BC75" s="28">
        <f t="shared" si="132"/>
        <v>1.1625107619545716E-2</v>
      </c>
      <c r="BD75" s="28">
        <f t="shared" si="132"/>
        <v>1.1625107619549713E-2</v>
      </c>
      <c r="BE75" s="28">
        <f t="shared" si="132"/>
        <v>1.1625107619551933E-2</v>
      </c>
      <c r="BF75" s="28">
        <f t="shared" si="132"/>
        <v>1.1625107619549491E-2</v>
      </c>
      <c r="BG75" s="28">
        <f t="shared" si="132"/>
        <v>1.1625107619544384E-2</v>
      </c>
      <c r="BH75" s="28">
        <f t="shared" si="132"/>
        <v>1.1625107619551267E-2</v>
      </c>
      <c r="BI75" s="28">
        <f t="shared" si="132"/>
        <v>1.1625107619554598E-2</v>
      </c>
      <c r="BJ75" s="28">
        <f t="shared" si="132"/>
        <v>1.1625107619551267E-2</v>
      </c>
      <c r="BK75" s="28">
        <f t="shared" si="132"/>
        <v>1.1625107619548603E-2</v>
      </c>
      <c r="BL75" s="28">
        <f t="shared" si="132"/>
        <v>1.1625107619553932E-2</v>
      </c>
      <c r="BM75" s="28">
        <f t="shared" si="132"/>
        <v>1.1625107619554376E-2</v>
      </c>
      <c r="BN75" s="28">
        <f t="shared" si="132"/>
        <v>1.1625107619552155E-2</v>
      </c>
      <c r="BO75" s="28">
        <f t="shared" si="132"/>
        <v>1.1625107619559927E-2</v>
      </c>
      <c r="BP75" s="28">
        <f t="shared" si="132"/>
        <v>1.1625107619552599E-2</v>
      </c>
      <c r="BQ75" s="28">
        <f t="shared" si="133"/>
        <v>1.1625107619557706E-2</v>
      </c>
      <c r="BR75" s="28">
        <f t="shared" si="133"/>
        <v>1.1625107619547048E-2</v>
      </c>
      <c r="BS75" s="28">
        <f t="shared" si="133"/>
        <v>1.1625107619559927E-2</v>
      </c>
      <c r="BT75" s="28">
        <f t="shared" si="133"/>
        <v>1.1625107619558372E-2</v>
      </c>
      <c r="BU75" s="28">
        <f t="shared" si="133"/>
        <v>1.1625107619562369E-2</v>
      </c>
      <c r="BV75" s="28">
        <f t="shared" si="133"/>
        <v>1.1625107619560593E-2</v>
      </c>
      <c r="BW75" s="28">
        <f t="shared" si="133"/>
        <v>1.1625107619551267E-2</v>
      </c>
      <c r="BX75" s="28">
        <f t="shared" si="133"/>
        <v>1.1625107619544162E-2</v>
      </c>
      <c r="BY75" s="28">
        <f t="shared" si="133"/>
        <v>1.1625107619544828E-2</v>
      </c>
      <c r="BZ75" s="28">
        <f t="shared" si="133"/>
        <v>1.1625107619541053E-2</v>
      </c>
      <c r="CA75" s="28">
        <f t="shared" si="133"/>
        <v>1.1625107619545494E-2</v>
      </c>
      <c r="CB75" s="28">
        <f t="shared" si="133"/>
        <v>1.1625107619546604E-2</v>
      </c>
      <c r="CC75" s="28">
        <f t="shared" si="133"/>
        <v>1.1625107619552155E-2</v>
      </c>
      <c r="CD75" s="28">
        <f t="shared" si="133"/>
        <v>1.1625107619553043E-2</v>
      </c>
      <c r="CE75" s="28">
        <f t="shared" si="133"/>
        <v>1.1625107619560593E-2</v>
      </c>
      <c r="CF75" s="28">
        <f t="shared" si="133"/>
        <v>1.1625107619540387E-2</v>
      </c>
      <c r="CG75" s="28">
        <f t="shared" si="134"/>
        <v>1.162510761955593E-2</v>
      </c>
      <c r="CH75" s="28">
        <f t="shared" si="134"/>
        <v>1.1625107619549935E-2</v>
      </c>
      <c r="CI75" s="28">
        <f t="shared" si="134"/>
        <v>1.162510761953861E-2</v>
      </c>
      <c r="CJ75" s="28">
        <f t="shared" si="134"/>
        <v>1.1625107619555264E-2</v>
      </c>
      <c r="CK75" s="28">
        <f t="shared" si="134"/>
        <v>1.1625107619559483E-2</v>
      </c>
      <c r="CL75" s="28">
        <f t="shared" si="134"/>
        <v>1.1625107619557484E-2</v>
      </c>
      <c r="CM75" s="28">
        <f t="shared" si="134"/>
        <v>1.162510761954505E-2</v>
      </c>
      <c r="CN75" s="28">
        <f t="shared" si="134"/>
        <v>1.1625107619560371E-2</v>
      </c>
      <c r="CO75" s="28">
        <f t="shared" si="134"/>
        <v>1.1625107619552821E-2</v>
      </c>
      <c r="CP75" s="28">
        <f t="shared" si="134"/>
        <v>1.1625107619554376E-2</v>
      </c>
      <c r="CQ75" s="28" t="str">
        <f t="shared" si="134"/>
        <v/>
      </c>
      <c r="CR75" s="28" t="str">
        <f t="shared" si="134"/>
        <v/>
      </c>
      <c r="CS75" s="28" t="str">
        <f t="shared" si="134"/>
        <v/>
      </c>
      <c r="CT75" s="28" t="str">
        <f t="shared" si="134"/>
        <v/>
      </c>
      <c r="CU75" s="28" t="str">
        <f t="shared" si="134"/>
        <v/>
      </c>
      <c r="CV75" s="28" t="str">
        <f t="shared" si="134"/>
        <v/>
      </c>
      <c r="CW75" s="28" t="str">
        <f t="shared" si="135"/>
        <v/>
      </c>
      <c r="CX75" s="28" t="str">
        <f t="shared" si="135"/>
        <v/>
      </c>
      <c r="CY75" s="28" t="str">
        <f t="shared" si="135"/>
        <v/>
      </c>
    </row>
    <row r="76" spans="1:103" x14ac:dyDescent="0.35">
      <c r="A76" s="167"/>
      <c r="B76" s="32">
        <f t="shared" si="128"/>
        <v>47118</v>
      </c>
      <c r="C76" s="27"/>
      <c r="D76" s="28">
        <f t="shared" si="136"/>
        <v>1.7870466816810149E-2</v>
      </c>
      <c r="E76" s="28">
        <f t="shared" si="129"/>
        <v>1.8709690909638477E-2</v>
      </c>
      <c r="F76" s="28">
        <f t="shared" si="129"/>
        <v>1.9277161263676623E-2</v>
      </c>
      <c r="G76" s="28">
        <f t="shared" si="129"/>
        <v>1.9290558196417784E-2</v>
      </c>
      <c r="H76" s="28">
        <f t="shared" si="129"/>
        <v>1.8217084842990561E-2</v>
      </c>
      <c r="I76" s="28">
        <f t="shared" si="129"/>
        <v>1.7147168715354821E-2</v>
      </c>
      <c r="J76" s="28">
        <f t="shared" si="129"/>
        <v>1.6542119643859543E-2</v>
      </c>
      <c r="K76" s="28">
        <f t="shared" si="129"/>
        <v>1.6962737580039411E-2</v>
      </c>
      <c r="L76" s="28">
        <f t="shared" si="129"/>
        <v>1.8308434768367965E-2</v>
      </c>
      <c r="M76" s="28">
        <f t="shared" si="129"/>
        <v>2.0380100450542837E-2</v>
      </c>
      <c r="N76" s="28">
        <f t="shared" si="129"/>
        <v>1.4862331048833166E-2</v>
      </c>
      <c r="O76" s="28">
        <f t="shared" si="129"/>
        <v>1.48623310488325E-2</v>
      </c>
      <c r="P76" s="28">
        <f t="shared" si="129"/>
        <v>1.4862331048830946E-2</v>
      </c>
      <c r="Q76" s="28">
        <f t="shared" si="129"/>
        <v>1.4862331048832944E-2</v>
      </c>
      <c r="R76" s="28">
        <f t="shared" si="129"/>
        <v>1.4862331048835387E-2</v>
      </c>
      <c r="S76" s="28">
        <f t="shared" si="129"/>
        <v>1.329679793359051E-2</v>
      </c>
      <c r="T76" s="28">
        <f t="shared" si="129"/>
        <v>1.3296797933592064E-2</v>
      </c>
      <c r="U76" s="28">
        <f t="shared" si="130"/>
        <v>1.3296797933588955E-2</v>
      </c>
      <c r="V76" s="28">
        <f t="shared" si="130"/>
        <v>1.3296797933589843E-2</v>
      </c>
      <c r="W76" s="28">
        <f t="shared" si="130"/>
        <v>1.3296797933590954E-2</v>
      </c>
      <c r="X76" s="28">
        <f t="shared" si="130"/>
        <v>1.2639007908555433E-2</v>
      </c>
      <c r="Y76" s="28">
        <f t="shared" si="130"/>
        <v>1.2639007908552768E-2</v>
      </c>
      <c r="Z76" s="28">
        <f t="shared" si="130"/>
        <v>1.2639007908554101E-2</v>
      </c>
      <c r="AA76" s="28">
        <f t="shared" si="130"/>
        <v>1.2639007908552546E-2</v>
      </c>
      <c r="AB76" s="28">
        <f t="shared" si="130"/>
        <v>1.263900790855943E-2</v>
      </c>
      <c r="AC76" s="28">
        <f t="shared" si="130"/>
        <v>1.2639007908559652E-2</v>
      </c>
      <c r="AD76" s="28">
        <f t="shared" si="130"/>
        <v>1.2639007908556543E-2</v>
      </c>
      <c r="AE76" s="28">
        <f t="shared" si="130"/>
        <v>1.2639007908551658E-2</v>
      </c>
      <c r="AF76" s="28">
        <f t="shared" si="130"/>
        <v>1.2639007908552991E-2</v>
      </c>
      <c r="AG76" s="28">
        <f t="shared" si="130"/>
        <v>1.2639007908550104E-2</v>
      </c>
      <c r="AH76" s="28">
        <f t="shared" si="130"/>
        <v>1.1625107619549713E-2</v>
      </c>
      <c r="AI76" s="28">
        <f t="shared" si="130"/>
        <v>1.1625107619551711E-2</v>
      </c>
      <c r="AJ76" s="28">
        <f t="shared" si="130"/>
        <v>1.1625107619549269E-2</v>
      </c>
      <c r="AK76" s="28">
        <f t="shared" si="131"/>
        <v>1.1625107619552599E-2</v>
      </c>
      <c r="AL76" s="28">
        <f t="shared" si="131"/>
        <v>1.1625107619546382E-2</v>
      </c>
      <c r="AM76" s="28">
        <f t="shared" si="131"/>
        <v>1.1625107619549935E-2</v>
      </c>
      <c r="AN76" s="28">
        <f t="shared" si="131"/>
        <v>1.162510761954394E-2</v>
      </c>
      <c r="AO76" s="28">
        <f t="shared" si="131"/>
        <v>1.1625107619547714E-2</v>
      </c>
      <c r="AP76" s="28">
        <f t="shared" si="131"/>
        <v>1.1625107619554376E-2</v>
      </c>
      <c r="AQ76" s="28">
        <f t="shared" si="131"/>
        <v>1.1625107619551489E-2</v>
      </c>
      <c r="AR76" s="28">
        <f t="shared" si="131"/>
        <v>1.1625107619554376E-2</v>
      </c>
      <c r="AS76" s="28">
        <f t="shared" si="131"/>
        <v>1.1625107619552599E-2</v>
      </c>
      <c r="AT76" s="28">
        <f t="shared" si="131"/>
        <v>1.1625107619551045E-2</v>
      </c>
      <c r="AU76" s="28">
        <f t="shared" si="131"/>
        <v>1.1625107619552821E-2</v>
      </c>
      <c r="AV76" s="28">
        <f t="shared" si="131"/>
        <v>1.162510761954505E-2</v>
      </c>
      <c r="AW76" s="28">
        <f t="shared" si="131"/>
        <v>1.1625107619555486E-2</v>
      </c>
      <c r="AX76" s="28">
        <f t="shared" si="131"/>
        <v>1.1625107619552821E-2</v>
      </c>
      <c r="AY76" s="28">
        <f t="shared" si="131"/>
        <v>1.1625107619550379E-2</v>
      </c>
      <c r="AZ76" s="28">
        <f t="shared" si="131"/>
        <v>1.162510761955704E-2</v>
      </c>
      <c r="BA76" s="28">
        <f t="shared" si="132"/>
        <v>1.1625107619551045E-2</v>
      </c>
      <c r="BB76" s="28">
        <f t="shared" si="132"/>
        <v>1.1625107619545716E-2</v>
      </c>
      <c r="BC76" s="28">
        <f t="shared" si="132"/>
        <v>1.1625107619549713E-2</v>
      </c>
      <c r="BD76" s="28">
        <f t="shared" si="132"/>
        <v>1.1625107619551933E-2</v>
      </c>
      <c r="BE76" s="28">
        <f t="shared" si="132"/>
        <v>1.1625107619549491E-2</v>
      </c>
      <c r="BF76" s="28">
        <f t="shared" si="132"/>
        <v>1.1625107619544384E-2</v>
      </c>
      <c r="BG76" s="28">
        <f t="shared" si="132"/>
        <v>1.1625107619551267E-2</v>
      </c>
      <c r="BH76" s="28">
        <f t="shared" si="132"/>
        <v>1.1625107619554598E-2</v>
      </c>
      <c r="BI76" s="28">
        <f t="shared" si="132"/>
        <v>1.1625107619551267E-2</v>
      </c>
      <c r="BJ76" s="28">
        <f t="shared" si="132"/>
        <v>1.1625107619548603E-2</v>
      </c>
      <c r="BK76" s="28">
        <f t="shared" si="132"/>
        <v>1.1625107619553932E-2</v>
      </c>
      <c r="BL76" s="28">
        <f t="shared" si="132"/>
        <v>1.1625107619554376E-2</v>
      </c>
      <c r="BM76" s="28">
        <f t="shared" si="132"/>
        <v>1.1625107619552155E-2</v>
      </c>
      <c r="BN76" s="28">
        <f t="shared" si="132"/>
        <v>1.1625107619559927E-2</v>
      </c>
      <c r="BO76" s="28">
        <f t="shared" si="132"/>
        <v>1.1625107619552599E-2</v>
      </c>
      <c r="BP76" s="28">
        <f t="shared" si="132"/>
        <v>1.1625107619557706E-2</v>
      </c>
      <c r="BQ76" s="28">
        <f t="shared" si="133"/>
        <v>1.1625107619547048E-2</v>
      </c>
      <c r="BR76" s="28">
        <f t="shared" si="133"/>
        <v>1.1625107619559927E-2</v>
      </c>
      <c r="BS76" s="28">
        <f t="shared" si="133"/>
        <v>1.1625107619558372E-2</v>
      </c>
      <c r="BT76" s="28">
        <f t="shared" si="133"/>
        <v>1.1625107619562369E-2</v>
      </c>
      <c r="BU76" s="28">
        <f t="shared" si="133"/>
        <v>1.1625107619560593E-2</v>
      </c>
      <c r="BV76" s="28">
        <f t="shared" si="133"/>
        <v>1.1625107619551267E-2</v>
      </c>
      <c r="BW76" s="28">
        <f t="shared" si="133"/>
        <v>1.1625107619544162E-2</v>
      </c>
      <c r="BX76" s="28">
        <f t="shared" si="133"/>
        <v>1.1625107619544828E-2</v>
      </c>
      <c r="BY76" s="28">
        <f t="shared" si="133"/>
        <v>1.1625107619541053E-2</v>
      </c>
      <c r="BZ76" s="28">
        <f t="shared" si="133"/>
        <v>1.1625107619545494E-2</v>
      </c>
      <c r="CA76" s="28">
        <f t="shared" si="133"/>
        <v>1.1625107619546604E-2</v>
      </c>
      <c r="CB76" s="28">
        <f t="shared" si="133"/>
        <v>1.1625107619552155E-2</v>
      </c>
      <c r="CC76" s="28">
        <f t="shared" si="133"/>
        <v>1.1625107619553043E-2</v>
      </c>
      <c r="CD76" s="28">
        <f t="shared" si="133"/>
        <v>1.1625107619560593E-2</v>
      </c>
      <c r="CE76" s="28">
        <f t="shared" si="133"/>
        <v>1.1625107619540387E-2</v>
      </c>
      <c r="CF76" s="28">
        <f t="shared" si="133"/>
        <v>1.162510761955593E-2</v>
      </c>
      <c r="CG76" s="28">
        <f t="shared" si="134"/>
        <v>1.1625107619549935E-2</v>
      </c>
      <c r="CH76" s="28">
        <f t="shared" si="134"/>
        <v>1.162510761953861E-2</v>
      </c>
      <c r="CI76" s="28">
        <f t="shared" si="134"/>
        <v>1.1625107619555264E-2</v>
      </c>
      <c r="CJ76" s="28">
        <f t="shared" si="134"/>
        <v>1.1625107619559483E-2</v>
      </c>
      <c r="CK76" s="28">
        <f t="shared" si="134"/>
        <v>1.1625107619557484E-2</v>
      </c>
      <c r="CL76" s="28">
        <f t="shared" si="134"/>
        <v>1.162510761954505E-2</v>
      </c>
      <c r="CM76" s="28">
        <f t="shared" si="134"/>
        <v>1.1625107619560371E-2</v>
      </c>
      <c r="CN76" s="28">
        <f t="shared" si="134"/>
        <v>1.1625107619552821E-2</v>
      </c>
      <c r="CO76" s="28">
        <f t="shared" si="134"/>
        <v>1.1625107619554376E-2</v>
      </c>
      <c r="CP76" s="28" t="str">
        <f t="shared" si="134"/>
        <v/>
      </c>
      <c r="CQ76" s="28" t="str">
        <f t="shared" si="134"/>
        <v/>
      </c>
      <c r="CR76" s="28" t="str">
        <f t="shared" si="134"/>
        <v/>
      </c>
      <c r="CS76" s="28" t="str">
        <f t="shared" si="134"/>
        <v/>
      </c>
      <c r="CT76" s="28" t="str">
        <f t="shared" si="134"/>
        <v/>
      </c>
      <c r="CU76" s="28" t="str">
        <f t="shared" si="134"/>
        <v/>
      </c>
      <c r="CV76" s="28" t="str">
        <f t="shared" si="134"/>
        <v/>
      </c>
      <c r="CW76" s="28" t="str">
        <f t="shared" si="135"/>
        <v/>
      </c>
      <c r="CX76" s="28" t="str">
        <f t="shared" si="135"/>
        <v/>
      </c>
      <c r="CY76" s="28" t="str">
        <f t="shared" si="135"/>
        <v/>
      </c>
    </row>
    <row r="77" spans="1:103" x14ac:dyDescent="0.35">
      <c r="A77" s="167"/>
      <c r="B77" s="32">
        <f t="shared" si="128"/>
        <v>47483</v>
      </c>
      <c r="C77" s="27"/>
      <c r="D77" s="28">
        <f t="shared" si="136"/>
        <v>1.8709690909638477E-2</v>
      </c>
      <c r="E77" s="28">
        <f t="shared" si="129"/>
        <v>1.9277161263676623E-2</v>
      </c>
      <c r="F77" s="28">
        <f t="shared" si="129"/>
        <v>1.9290558196417784E-2</v>
      </c>
      <c r="G77" s="28">
        <f t="shared" si="129"/>
        <v>1.8217084842990561E-2</v>
      </c>
      <c r="H77" s="28">
        <f t="shared" si="129"/>
        <v>1.7147168715354821E-2</v>
      </c>
      <c r="I77" s="28">
        <f t="shared" si="129"/>
        <v>1.6542119643859543E-2</v>
      </c>
      <c r="J77" s="28">
        <f t="shared" si="129"/>
        <v>1.6962737580039411E-2</v>
      </c>
      <c r="K77" s="28">
        <f t="shared" si="129"/>
        <v>1.8308434768367965E-2</v>
      </c>
      <c r="L77" s="28">
        <f t="shared" si="129"/>
        <v>2.0380100450542837E-2</v>
      </c>
      <c r="M77" s="28">
        <f t="shared" si="129"/>
        <v>1.4862331048833166E-2</v>
      </c>
      <c r="N77" s="28">
        <f t="shared" si="129"/>
        <v>1.48623310488325E-2</v>
      </c>
      <c r="O77" s="28">
        <f t="shared" si="129"/>
        <v>1.4862331048830946E-2</v>
      </c>
      <c r="P77" s="28">
        <f t="shared" si="129"/>
        <v>1.4862331048832944E-2</v>
      </c>
      <c r="Q77" s="28">
        <f t="shared" si="129"/>
        <v>1.4862331048835387E-2</v>
      </c>
      <c r="R77" s="28">
        <f t="shared" si="129"/>
        <v>1.329679793359051E-2</v>
      </c>
      <c r="S77" s="28">
        <f t="shared" si="129"/>
        <v>1.3296797933592064E-2</v>
      </c>
      <c r="T77" s="28">
        <f t="shared" si="129"/>
        <v>1.3296797933588955E-2</v>
      </c>
      <c r="U77" s="28">
        <f t="shared" si="130"/>
        <v>1.3296797933589843E-2</v>
      </c>
      <c r="V77" s="28">
        <f t="shared" si="130"/>
        <v>1.3296797933590954E-2</v>
      </c>
      <c r="W77" s="28">
        <f t="shared" si="130"/>
        <v>1.2639007908555433E-2</v>
      </c>
      <c r="X77" s="28">
        <f t="shared" si="130"/>
        <v>1.2639007908552768E-2</v>
      </c>
      <c r="Y77" s="28">
        <f t="shared" si="130"/>
        <v>1.2639007908554101E-2</v>
      </c>
      <c r="Z77" s="28">
        <f t="shared" si="130"/>
        <v>1.2639007908552546E-2</v>
      </c>
      <c r="AA77" s="28">
        <f t="shared" si="130"/>
        <v>1.263900790855943E-2</v>
      </c>
      <c r="AB77" s="28">
        <f t="shared" si="130"/>
        <v>1.2639007908559652E-2</v>
      </c>
      <c r="AC77" s="28">
        <f t="shared" si="130"/>
        <v>1.2639007908556543E-2</v>
      </c>
      <c r="AD77" s="28">
        <f t="shared" si="130"/>
        <v>1.2639007908551658E-2</v>
      </c>
      <c r="AE77" s="28">
        <f t="shared" si="130"/>
        <v>1.2639007908552991E-2</v>
      </c>
      <c r="AF77" s="28">
        <f t="shared" si="130"/>
        <v>1.2639007908550104E-2</v>
      </c>
      <c r="AG77" s="28">
        <f t="shared" si="130"/>
        <v>1.1625107619549713E-2</v>
      </c>
      <c r="AH77" s="28">
        <f t="shared" si="130"/>
        <v>1.1625107619551711E-2</v>
      </c>
      <c r="AI77" s="28">
        <f t="shared" si="130"/>
        <v>1.1625107619549269E-2</v>
      </c>
      <c r="AJ77" s="28">
        <f t="shared" si="130"/>
        <v>1.1625107619552599E-2</v>
      </c>
      <c r="AK77" s="28">
        <f t="shared" si="131"/>
        <v>1.1625107619546382E-2</v>
      </c>
      <c r="AL77" s="28">
        <f t="shared" si="131"/>
        <v>1.1625107619549935E-2</v>
      </c>
      <c r="AM77" s="28">
        <f t="shared" si="131"/>
        <v>1.162510761954394E-2</v>
      </c>
      <c r="AN77" s="28">
        <f t="shared" si="131"/>
        <v>1.1625107619547714E-2</v>
      </c>
      <c r="AO77" s="28">
        <f t="shared" si="131"/>
        <v>1.1625107619554376E-2</v>
      </c>
      <c r="AP77" s="28">
        <f t="shared" si="131"/>
        <v>1.1625107619551489E-2</v>
      </c>
      <c r="AQ77" s="28">
        <f t="shared" si="131"/>
        <v>1.1625107619554376E-2</v>
      </c>
      <c r="AR77" s="28">
        <f t="shared" si="131"/>
        <v>1.1625107619552599E-2</v>
      </c>
      <c r="AS77" s="28">
        <f t="shared" si="131"/>
        <v>1.1625107619551045E-2</v>
      </c>
      <c r="AT77" s="28">
        <f t="shared" si="131"/>
        <v>1.1625107619552821E-2</v>
      </c>
      <c r="AU77" s="28">
        <f t="shared" si="131"/>
        <v>1.162510761954505E-2</v>
      </c>
      <c r="AV77" s="28">
        <f t="shared" si="131"/>
        <v>1.1625107619555486E-2</v>
      </c>
      <c r="AW77" s="28">
        <f t="shared" si="131"/>
        <v>1.1625107619552821E-2</v>
      </c>
      <c r="AX77" s="28">
        <f t="shared" si="131"/>
        <v>1.1625107619550379E-2</v>
      </c>
      <c r="AY77" s="28">
        <f t="shared" si="131"/>
        <v>1.162510761955704E-2</v>
      </c>
      <c r="AZ77" s="28">
        <f t="shared" si="131"/>
        <v>1.1625107619551045E-2</v>
      </c>
      <c r="BA77" s="28">
        <f t="shared" si="132"/>
        <v>1.1625107619545716E-2</v>
      </c>
      <c r="BB77" s="28">
        <f t="shared" si="132"/>
        <v>1.1625107619549713E-2</v>
      </c>
      <c r="BC77" s="28">
        <f t="shared" si="132"/>
        <v>1.1625107619551933E-2</v>
      </c>
      <c r="BD77" s="28">
        <f t="shared" si="132"/>
        <v>1.1625107619549491E-2</v>
      </c>
      <c r="BE77" s="28">
        <f t="shared" si="132"/>
        <v>1.1625107619544384E-2</v>
      </c>
      <c r="BF77" s="28">
        <f t="shared" si="132"/>
        <v>1.1625107619551267E-2</v>
      </c>
      <c r="BG77" s="28">
        <f t="shared" si="132"/>
        <v>1.1625107619554598E-2</v>
      </c>
      <c r="BH77" s="28">
        <f t="shared" si="132"/>
        <v>1.1625107619551267E-2</v>
      </c>
      <c r="BI77" s="28">
        <f t="shared" si="132"/>
        <v>1.1625107619548603E-2</v>
      </c>
      <c r="BJ77" s="28">
        <f t="shared" si="132"/>
        <v>1.1625107619553932E-2</v>
      </c>
      <c r="BK77" s="28">
        <f t="shared" si="132"/>
        <v>1.1625107619554376E-2</v>
      </c>
      <c r="BL77" s="28">
        <f t="shared" si="132"/>
        <v>1.1625107619552155E-2</v>
      </c>
      <c r="BM77" s="28">
        <f t="shared" si="132"/>
        <v>1.1625107619559927E-2</v>
      </c>
      <c r="BN77" s="28">
        <f t="shared" si="132"/>
        <v>1.1625107619552599E-2</v>
      </c>
      <c r="BO77" s="28">
        <f t="shared" si="132"/>
        <v>1.1625107619557706E-2</v>
      </c>
      <c r="BP77" s="28">
        <f t="shared" si="132"/>
        <v>1.1625107619547048E-2</v>
      </c>
      <c r="BQ77" s="28">
        <f t="shared" si="133"/>
        <v>1.1625107619559927E-2</v>
      </c>
      <c r="BR77" s="28">
        <f t="shared" si="133"/>
        <v>1.1625107619558372E-2</v>
      </c>
      <c r="BS77" s="28">
        <f t="shared" si="133"/>
        <v>1.1625107619562369E-2</v>
      </c>
      <c r="BT77" s="28">
        <f t="shared" si="133"/>
        <v>1.1625107619560593E-2</v>
      </c>
      <c r="BU77" s="28">
        <f t="shared" si="133"/>
        <v>1.1625107619551267E-2</v>
      </c>
      <c r="BV77" s="28">
        <f t="shared" si="133"/>
        <v>1.1625107619544162E-2</v>
      </c>
      <c r="BW77" s="28">
        <f t="shared" si="133"/>
        <v>1.1625107619544828E-2</v>
      </c>
      <c r="BX77" s="28">
        <f t="shared" si="133"/>
        <v>1.1625107619541053E-2</v>
      </c>
      <c r="BY77" s="28">
        <f t="shared" si="133"/>
        <v>1.1625107619545494E-2</v>
      </c>
      <c r="BZ77" s="28">
        <f t="shared" si="133"/>
        <v>1.1625107619546604E-2</v>
      </c>
      <c r="CA77" s="28">
        <f t="shared" si="133"/>
        <v>1.1625107619552155E-2</v>
      </c>
      <c r="CB77" s="28">
        <f t="shared" si="133"/>
        <v>1.1625107619553043E-2</v>
      </c>
      <c r="CC77" s="28">
        <f t="shared" si="133"/>
        <v>1.1625107619560593E-2</v>
      </c>
      <c r="CD77" s="28">
        <f t="shared" si="133"/>
        <v>1.1625107619540387E-2</v>
      </c>
      <c r="CE77" s="28">
        <f t="shared" si="133"/>
        <v>1.162510761955593E-2</v>
      </c>
      <c r="CF77" s="28">
        <f t="shared" si="133"/>
        <v>1.1625107619549935E-2</v>
      </c>
      <c r="CG77" s="28">
        <f t="shared" si="134"/>
        <v>1.162510761953861E-2</v>
      </c>
      <c r="CH77" s="28">
        <f t="shared" si="134"/>
        <v>1.1625107619555264E-2</v>
      </c>
      <c r="CI77" s="28">
        <f t="shared" si="134"/>
        <v>1.1625107619559483E-2</v>
      </c>
      <c r="CJ77" s="28">
        <f t="shared" si="134"/>
        <v>1.1625107619557484E-2</v>
      </c>
      <c r="CK77" s="28">
        <f t="shared" si="134"/>
        <v>1.162510761954505E-2</v>
      </c>
      <c r="CL77" s="28">
        <f t="shared" si="134"/>
        <v>1.1625107619560371E-2</v>
      </c>
      <c r="CM77" s="28">
        <f t="shared" si="134"/>
        <v>1.1625107619552821E-2</v>
      </c>
      <c r="CN77" s="28">
        <f t="shared" si="134"/>
        <v>1.1625107619554376E-2</v>
      </c>
      <c r="CO77" s="28" t="str">
        <f t="shared" si="134"/>
        <v/>
      </c>
      <c r="CP77" s="28" t="str">
        <f t="shared" si="134"/>
        <v/>
      </c>
      <c r="CQ77" s="28" t="str">
        <f t="shared" si="134"/>
        <v/>
      </c>
      <c r="CR77" s="28" t="str">
        <f t="shared" si="134"/>
        <v/>
      </c>
      <c r="CS77" s="28" t="str">
        <f t="shared" si="134"/>
        <v/>
      </c>
      <c r="CT77" s="28" t="str">
        <f t="shared" si="134"/>
        <v/>
      </c>
      <c r="CU77" s="28" t="str">
        <f t="shared" si="134"/>
        <v/>
      </c>
      <c r="CV77" s="28" t="str">
        <f t="shared" si="134"/>
        <v/>
      </c>
      <c r="CW77" s="28" t="str">
        <f t="shared" si="135"/>
        <v/>
      </c>
      <c r="CX77" s="28" t="str">
        <f t="shared" si="135"/>
        <v/>
      </c>
      <c r="CY77" s="28" t="str">
        <f t="shared" si="135"/>
        <v/>
      </c>
    </row>
    <row r="78" spans="1:103" x14ac:dyDescent="0.35">
      <c r="A78" s="167"/>
      <c r="B78" s="32">
        <f t="shared" si="128"/>
        <v>47848</v>
      </c>
      <c r="C78" s="27"/>
      <c r="D78" s="28">
        <f t="shared" si="136"/>
        <v>1.9277161263676623E-2</v>
      </c>
      <c r="E78" s="28">
        <f t="shared" si="129"/>
        <v>1.9290558196417784E-2</v>
      </c>
      <c r="F78" s="28">
        <f t="shared" si="129"/>
        <v>1.8217084842990561E-2</v>
      </c>
      <c r="G78" s="28">
        <f t="shared" si="129"/>
        <v>1.7147168715354821E-2</v>
      </c>
      <c r="H78" s="28">
        <f t="shared" si="129"/>
        <v>1.6542119643859543E-2</v>
      </c>
      <c r="I78" s="28">
        <f t="shared" si="129"/>
        <v>1.6962737580039411E-2</v>
      </c>
      <c r="J78" s="28">
        <f t="shared" si="129"/>
        <v>1.8308434768367965E-2</v>
      </c>
      <c r="K78" s="28">
        <f t="shared" si="129"/>
        <v>2.0380100450542837E-2</v>
      </c>
      <c r="L78" s="28">
        <f t="shared" si="129"/>
        <v>1.4862331048833166E-2</v>
      </c>
      <c r="M78" s="28">
        <f t="shared" si="129"/>
        <v>1.48623310488325E-2</v>
      </c>
      <c r="N78" s="28">
        <f t="shared" si="129"/>
        <v>1.4862331048830946E-2</v>
      </c>
      <c r="O78" s="28">
        <f t="shared" si="129"/>
        <v>1.4862331048832944E-2</v>
      </c>
      <c r="P78" s="28">
        <f t="shared" si="129"/>
        <v>1.4862331048835387E-2</v>
      </c>
      <c r="Q78" s="28">
        <f t="shared" si="129"/>
        <v>1.329679793359051E-2</v>
      </c>
      <c r="R78" s="28">
        <f t="shared" si="129"/>
        <v>1.3296797933592064E-2</v>
      </c>
      <c r="S78" s="28">
        <f t="shared" si="129"/>
        <v>1.3296797933588955E-2</v>
      </c>
      <c r="T78" s="28">
        <f t="shared" si="129"/>
        <v>1.3296797933589843E-2</v>
      </c>
      <c r="U78" s="28">
        <f t="shared" si="130"/>
        <v>1.3296797933590954E-2</v>
      </c>
      <c r="V78" s="28">
        <f t="shared" si="130"/>
        <v>1.2639007908555433E-2</v>
      </c>
      <c r="W78" s="28">
        <f t="shared" si="130"/>
        <v>1.2639007908552768E-2</v>
      </c>
      <c r="X78" s="28">
        <f t="shared" si="130"/>
        <v>1.2639007908554101E-2</v>
      </c>
      <c r="Y78" s="28">
        <f t="shared" si="130"/>
        <v>1.2639007908552546E-2</v>
      </c>
      <c r="Z78" s="28">
        <f t="shared" si="130"/>
        <v>1.263900790855943E-2</v>
      </c>
      <c r="AA78" s="28">
        <f t="shared" si="130"/>
        <v>1.2639007908559652E-2</v>
      </c>
      <c r="AB78" s="28">
        <f t="shared" si="130"/>
        <v>1.2639007908556543E-2</v>
      </c>
      <c r="AC78" s="28">
        <f t="shared" si="130"/>
        <v>1.2639007908551658E-2</v>
      </c>
      <c r="AD78" s="28">
        <f t="shared" si="130"/>
        <v>1.2639007908552991E-2</v>
      </c>
      <c r="AE78" s="28">
        <f t="shared" si="130"/>
        <v>1.2639007908550104E-2</v>
      </c>
      <c r="AF78" s="28">
        <f t="shared" si="130"/>
        <v>1.1625107619549713E-2</v>
      </c>
      <c r="AG78" s="28">
        <f t="shared" si="130"/>
        <v>1.1625107619551711E-2</v>
      </c>
      <c r="AH78" s="28">
        <f t="shared" si="130"/>
        <v>1.1625107619549269E-2</v>
      </c>
      <c r="AI78" s="28">
        <f t="shared" si="130"/>
        <v>1.1625107619552599E-2</v>
      </c>
      <c r="AJ78" s="28">
        <f t="shared" si="130"/>
        <v>1.1625107619546382E-2</v>
      </c>
      <c r="AK78" s="28">
        <f t="shared" si="131"/>
        <v>1.1625107619549935E-2</v>
      </c>
      <c r="AL78" s="28">
        <f t="shared" si="131"/>
        <v>1.162510761954394E-2</v>
      </c>
      <c r="AM78" s="28">
        <f t="shared" si="131"/>
        <v>1.1625107619547714E-2</v>
      </c>
      <c r="AN78" s="28">
        <f t="shared" si="131"/>
        <v>1.1625107619554376E-2</v>
      </c>
      <c r="AO78" s="28">
        <f t="shared" si="131"/>
        <v>1.1625107619551489E-2</v>
      </c>
      <c r="AP78" s="28">
        <f t="shared" si="131"/>
        <v>1.1625107619554376E-2</v>
      </c>
      <c r="AQ78" s="28">
        <f t="shared" si="131"/>
        <v>1.1625107619552599E-2</v>
      </c>
      <c r="AR78" s="28">
        <f t="shared" si="131"/>
        <v>1.1625107619551045E-2</v>
      </c>
      <c r="AS78" s="28">
        <f t="shared" si="131"/>
        <v>1.1625107619552821E-2</v>
      </c>
      <c r="AT78" s="28">
        <f t="shared" si="131"/>
        <v>1.162510761954505E-2</v>
      </c>
      <c r="AU78" s="28">
        <f t="shared" si="131"/>
        <v>1.1625107619555486E-2</v>
      </c>
      <c r="AV78" s="28">
        <f t="shared" si="131"/>
        <v>1.1625107619552821E-2</v>
      </c>
      <c r="AW78" s="28">
        <f t="shared" si="131"/>
        <v>1.1625107619550379E-2</v>
      </c>
      <c r="AX78" s="28">
        <f t="shared" si="131"/>
        <v>1.162510761955704E-2</v>
      </c>
      <c r="AY78" s="28">
        <f t="shared" si="131"/>
        <v>1.1625107619551045E-2</v>
      </c>
      <c r="AZ78" s="28">
        <f t="shared" si="131"/>
        <v>1.1625107619545716E-2</v>
      </c>
      <c r="BA78" s="28">
        <f t="shared" si="132"/>
        <v>1.1625107619549713E-2</v>
      </c>
      <c r="BB78" s="28">
        <f t="shared" si="132"/>
        <v>1.1625107619551933E-2</v>
      </c>
      <c r="BC78" s="28">
        <f t="shared" si="132"/>
        <v>1.1625107619549491E-2</v>
      </c>
      <c r="BD78" s="28">
        <f t="shared" si="132"/>
        <v>1.1625107619544384E-2</v>
      </c>
      <c r="BE78" s="28">
        <f t="shared" si="132"/>
        <v>1.1625107619551267E-2</v>
      </c>
      <c r="BF78" s="28">
        <f t="shared" si="132"/>
        <v>1.1625107619554598E-2</v>
      </c>
      <c r="BG78" s="28">
        <f t="shared" si="132"/>
        <v>1.1625107619551267E-2</v>
      </c>
      <c r="BH78" s="28">
        <f t="shared" si="132"/>
        <v>1.1625107619548603E-2</v>
      </c>
      <c r="BI78" s="28">
        <f t="shared" si="132"/>
        <v>1.1625107619553932E-2</v>
      </c>
      <c r="BJ78" s="28">
        <f t="shared" si="132"/>
        <v>1.1625107619554376E-2</v>
      </c>
      <c r="BK78" s="28">
        <f t="shared" si="132"/>
        <v>1.1625107619552155E-2</v>
      </c>
      <c r="BL78" s="28">
        <f t="shared" si="132"/>
        <v>1.1625107619559927E-2</v>
      </c>
      <c r="BM78" s="28">
        <f t="shared" si="132"/>
        <v>1.1625107619552599E-2</v>
      </c>
      <c r="BN78" s="28">
        <f t="shared" si="132"/>
        <v>1.1625107619557706E-2</v>
      </c>
      <c r="BO78" s="28">
        <f t="shared" si="132"/>
        <v>1.1625107619547048E-2</v>
      </c>
      <c r="BP78" s="28">
        <f t="shared" si="132"/>
        <v>1.1625107619559927E-2</v>
      </c>
      <c r="BQ78" s="28">
        <f t="shared" si="133"/>
        <v>1.1625107619558372E-2</v>
      </c>
      <c r="BR78" s="28">
        <f t="shared" si="133"/>
        <v>1.1625107619562369E-2</v>
      </c>
      <c r="BS78" s="28">
        <f t="shared" si="133"/>
        <v>1.1625107619560593E-2</v>
      </c>
      <c r="BT78" s="28">
        <f t="shared" si="133"/>
        <v>1.1625107619551267E-2</v>
      </c>
      <c r="BU78" s="28">
        <f t="shared" si="133"/>
        <v>1.1625107619544162E-2</v>
      </c>
      <c r="BV78" s="28">
        <f t="shared" si="133"/>
        <v>1.1625107619544828E-2</v>
      </c>
      <c r="BW78" s="28">
        <f t="shared" si="133"/>
        <v>1.1625107619541053E-2</v>
      </c>
      <c r="BX78" s="28">
        <f t="shared" si="133"/>
        <v>1.1625107619545494E-2</v>
      </c>
      <c r="BY78" s="28">
        <f t="shared" si="133"/>
        <v>1.1625107619546604E-2</v>
      </c>
      <c r="BZ78" s="28">
        <f t="shared" si="133"/>
        <v>1.1625107619552155E-2</v>
      </c>
      <c r="CA78" s="28">
        <f t="shared" si="133"/>
        <v>1.1625107619553043E-2</v>
      </c>
      <c r="CB78" s="28">
        <f t="shared" si="133"/>
        <v>1.1625107619560593E-2</v>
      </c>
      <c r="CC78" s="28">
        <f t="shared" si="133"/>
        <v>1.1625107619540387E-2</v>
      </c>
      <c r="CD78" s="28">
        <f t="shared" si="133"/>
        <v>1.162510761955593E-2</v>
      </c>
      <c r="CE78" s="28">
        <f t="shared" si="133"/>
        <v>1.1625107619549935E-2</v>
      </c>
      <c r="CF78" s="28">
        <f t="shared" si="133"/>
        <v>1.162510761953861E-2</v>
      </c>
      <c r="CG78" s="28">
        <f t="shared" si="134"/>
        <v>1.1625107619555264E-2</v>
      </c>
      <c r="CH78" s="28">
        <f t="shared" si="134"/>
        <v>1.1625107619559483E-2</v>
      </c>
      <c r="CI78" s="28">
        <f t="shared" si="134"/>
        <v>1.1625107619557484E-2</v>
      </c>
      <c r="CJ78" s="28">
        <f t="shared" si="134"/>
        <v>1.162510761954505E-2</v>
      </c>
      <c r="CK78" s="28">
        <f t="shared" si="134"/>
        <v>1.1625107619560371E-2</v>
      </c>
      <c r="CL78" s="28">
        <f t="shared" si="134"/>
        <v>1.1625107619552821E-2</v>
      </c>
      <c r="CM78" s="28">
        <f t="shared" si="134"/>
        <v>1.1625107619554376E-2</v>
      </c>
      <c r="CN78" s="28" t="str">
        <f t="shared" si="134"/>
        <v/>
      </c>
      <c r="CO78" s="28" t="str">
        <f t="shared" si="134"/>
        <v/>
      </c>
      <c r="CP78" s="28" t="str">
        <f t="shared" si="134"/>
        <v/>
      </c>
      <c r="CQ78" s="28" t="str">
        <f t="shared" si="134"/>
        <v/>
      </c>
      <c r="CR78" s="28" t="str">
        <f t="shared" si="134"/>
        <v/>
      </c>
      <c r="CS78" s="28" t="str">
        <f t="shared" si="134"/>
        <v/>
      </c>
      <c r="CT78" s="28" t="str">
        <f t="shared" si="134"/>
        <v/>
      </c>
      <c r="CU78" s="28" t="str">
        <f t="shared" si="134"/>
        <v/>
      </c>
      <c r="CV78" s="28" t="str">
        <f t="shared" si="134"/>
        <v/>
      </c>
      <c r="CW78" s="28" t="str">
        <f t="shared" si="135"/>
        <v/>
      </c>
      <c r="CX78" s="28" t="str">
        <f t="shared" si="135"/>
        <v/>
      </c>
      <c r="CY78" s="28" t="str">
        <f t="shared" si="135"/>
        <v/>
      </c>
    </row>
    <row r="79" spans="1:103" x14ac:dyDescent="0.35">
      <c r="A79" s="167"/>
      <c r="B79" s="32">
        <f t="shared" si="128"/>
        <v>48213</v>
      </c>
      <c r="C79" s="27"/>
      <c r="D79" s="28">
        <f t="shared" si="136"/>
        <v>1.9290558196417784E-2</v>
      </c>
      <c r="E79" s="28">
        <f t="shared" si="129"/>
        <v>1.8217084842990561E-2</v>
      </c>
      <c r="F79" s="28">
        <f t="shared" si="129"/>
        <v>1.7147168715354821E-2</v>
      </c>
      <c r="G79" s="28">
        <f t="shared" si="129"/>
        <v>1.6542119643859543E-2</v>
      </c>
      <c r="H79" s="28">
        <f t="shared" si="129"/>
        <v>1.6962737580039411E-2</v>
      </c>
      <c r="I79" s="28">
        <f t="shared" si="129"/>
        <v>1.8308434768367965E-2</v>
      </c>
      <c r="J79" s="28">
        <f t="shared" si="129"/>
        <v>2.0380100450542837E-2</v>
      </c>
      <c r="K79" s="28">
        <f t="shared" si="129"/>
        <v>1.4862331048833166E-2</v>
      </c>
      <c r="L79" s="28">
        <f t="shared" si="129"/>
        <v>1.48623310488325E-2</v>
      </c>
      <c r="M79" s="28">
        <f t="shared" si="129"/>
        <v>1.4862331048830946E-2</v>
      </c>
      <c r="N79" s="28">
        <f t="shared" si="129"/>
        <v>1.4862331048832944E-2</v>
      </c>
      <c r="O79" s="28">
        <f t="shared" si="129"/>
        <v>1.4862331048835387E-2</v>
      </c>
      <c r="P79" s="28">
        <f t="shared" si="129"/>
        <v>1.329679793359051E-2</v>
      </c>
      <c r="Q79" s="28">
        <f t="shared" si="129"/>
        <v>1.3296797933592064E-2</v>
      </c>
      <c r="R79" s="28">
        <f t="shared" si="129"/>
        <v>1.3296797933588955E-2</v>
      </c>
      <c r="S79" s="28">
        <f t="shared" si="129"/>
        <v>1.3296797933589843E-2</v>
      </c>
      <c r="T79" s="28">
        <f t="shared" si="129"/>
        <v>1.3296797933590954E-2</v>
      </c>
      <c r="U79" s="28">
        <f t="shared" si="130"/>
        <v>1.2639007908555433E-2</v>
      </c>
      <c r="V79" s="28">
        <f t="shared" si="130"/>
        <v>1.2639007908552768E-2</v>
      </c>
      <c r="W79" s="28">
        <f t="shared" si="130"/>
        <v>1.2639007908554101E-2</v>
      </c>
      <c r="X79" s="28">
        <f t="shared" si="130"/>
        <v>1.2639007908552546E-2</v>
      </c>
      <c r="Y79" s="28">
        <f t="shared" si="130"/>
        <v>1.263900790855943E-2</v>
      </c>
      <c r="Z79" s="28">
        <f t="shared" si="130"/>
        <v>1.2639007908559652E-2</v>
      </c>
      <c r="AA79" s="28">
        <f t="shared" si="130"/>
        <v>1.2639007908556543E-2</v>
      </c>
      <c r="AB79" s="28">
        <f t="shared" si="130"/>
        <v>1.2639007908551658E-2</v>
      </c>
      <c r="AC79" s="28">
        <f t="shared" si="130"/>
        <v>1.2639007908552991E-2</v>
      </c>
      <c r="AD79" s="28">
        <f t="shared" si="130"/>
        <v>1.2639007908550104E-2</v>
      </c>
      <c r="AE79" s="28">
        <f t="shared" si="130"/>
        <v>1.1625107619549713E-2</v>
      </c>
      <c r="AF79" s="28">
        <f t="shared" si="130"/>
        <v>1.1625107619551711E-2</v>
      </c>
      <c r="AG79" s="28">
        <f t="shared" si="130"/>
        <v>1.1625107619549269E-2</v>
      </c>
      <c r="AH79" s="28">
        <f t="shared" si="130"/>
        <v>1.1625107619552599E-2</v>
      </c>
      <c r="AI79" s="28">
        <f t="shared" si="130"/>
        <v>1.1625107619546382E-2</v>
      </c>
      <c r="AJ79" s="28">
        <f t="shared" si="130"/>
        <v>1.1625107619549935E-2</v>
      </c>
      <c r="AK79" s="28">
        <f t="shared" si="131"/>
        <v>1.162510761954394E-2</v>
      </c>
      <c r="AL79" s="28">
        <f t="shared" si="131"/>
        <v>1.1625107619547714E-2</v>
      </c>
      <c r="AM79" s="28">
        <f t="shared" si="131"/>
        <v>1.1625107619554376E-2</v>
      </c>
      <c r="AN79" s="28">
        <f t="shared" si="131"/>
        <v>1.1625107619551489E-2</v>
      </c>
      <c r="AO79" s="28">
        <f t="shared" si="131"/>
        <v>1.1625107619554376E-2</v>
      </c>
      <c r="AP79" s="28">
        <f t="shared" si="131"/>
        <v>1.1625107619552599E-2</v>
      </c>
      <c r="AQ79" s="28">
        <f t="shared" si="131"/>
        <v>1.1625107619551045E-2</v>
      </c>
      <c r="AR79" s="28">
        <f t="shared" si="131"/>
        <v>1.1625107619552821E-2</v>
      </c>
      <c r="AS79" s="28">
        <f t="shared" si="131"/>
        <v>1.162510761954505E-2</v>
      </c>
      <c r="AT79" s="28">
        <f t="shared" si="131"/>
        <v>1.1625107619555486E-2</v>
      </c>
      <c r="AU79" s="28">
        <f t="shared" si="131"/>
        <v>1.1625107619552821E-2</v>
      </c>
      <c r="AV79" s="28">
        <f t="shared" si="131"/>
        <v>1.1625107619550379E-2</v>
      </c>
      <c r="AW79" s="28">
        <f t="shared" si="131"/>
        <v>1.162510761955704E-2</v>
      </c>
      <c r="AX79" s="28">
        <f t="shared" si="131"/>
        <v>1.1625107619551045E-2</v>
      </c>
      <c r="AY79" s="28">
        <f t="shared" si="131"/>
        <v>1.1625107619545716E-2</v>
      </c>
      <c r="AZ79" s="28">
        <f t="shared" si="131"/>
        <v>1.1625107619549713E-2</v>
      </c>
      <c r="BA79" s="28">
        <f t="shared" si="132"/>
        <v>1.1625107619551933E-2</v>
      </c>
      <c r="BB79" s="28">
        <f t="shared" si="132"/>
        <v>1.1625107619549491E-2</v>
      </c>
      <c r="BC79" s="28">
        <f t="shared" si="132"/>
        <v>1.1625107619544384E-2</v>
      </c>
      <c r="BD79" s="28">
        <f t="shared" si="132"/>
        <v>1.1625107619551267E-2</v>
      </c>
      <c r="BE79" s="28">
        <f t="shared" si="132"/>
        <v>1.1625107619554598E-2</v>
      </c>
      <c r="BF79" s="28">
        <f t="shared" si="132"/>
        <v>1.1625107619551267E-2</v>
      </c>
      <c r="BG79" s="28">
        <f t="shared" si="132"/>
        <v>1.1625107619548603E-2</v>
      </c>
      <c r="BH79" s="28">
        <f t="shared" si="132"/>
        <v>1.1625107619553932E-2</v>
      </c>
      <c r="BI79" s="28">
        <f t="shared" si="132"/>
        <v>1.1625107619554376E-2</v>
      </c>
      <c r="BJ79" s="28">
        <f t="shared" si="132"/>
        <v>1.1625107619552155E-2</v>
      </c>
      <c r="BK79" s="28">
        <f t="shared" si="132"/>
        <v>1.1625107619559927E-2</v>
      </c>
      <c r="BL79" s="28">
        <f t="shared" si="132"/>
        <v>1.1625107619552599E-2</v>
      </c>
      <c r="BM79" s="28">
        <f t="shared" si="132"/>
        <v>1.1625107619557706E-2</v>
      </c>
      <c r="BN79" s="28">
        <f t="shared" si="132"/>
        <v>1.1625107619547048E-2</v>
      </c>
      <c r="BO79" s="28">
        <f t="shared" si="132"/>
        <v>1.1625107619559927E-2</v>
      </c>
      <c r="BP79" s="28">
        <f t="shared" si="132"/>
        <v>1.1625107619558372E-2</v>
      </c>
      <c r="BQ79" s="28">
        <f t="shared" si="133"/>
        <v>1.1625107619562369E-2</v>
      </c>
      <c r="BR79" s="28">
        <f t="shared" si="133"/>
        <v>1.1625107619560593E-2</v>
      </c>
      <c r="BS79" s="28">
        <f t="shared" si="133"/>
        <v>1.1625107619551267E-2</v>
      </c>
      <c r="BT79" s="28">
        <f t="shared" si="133"/>
        <v>1.1625107619544162E-2</v>
      </c>
      <c r="BU79" s="28">
        <f t="shared" si="133"/>
        <v>1.1625107619544828E-2</v>
      </c>
      <c r="BV79" s="28">
        <f t="shared" si="133"/>
        <v>1.1625107619541053E-2</v>
      </c>
      <c r="BW79" s="28">
        <f t="shared" si="133"/>
        <v>1.1625107619545494E-2</v>
      </c>
      <c r="BX79" s="28">
        <f t="shared" si="133"/>
        <v>1.1625107619546604E-2</v>
      </c>
      <c r="BY79" s="28">
        <f t="shared" si="133"/>
        <v>1.1625107619552155E-2</v>
      </c>
      <c r="BZ79" s="28">
        <f t="shared" si="133"/>
        <v>1.1625107619553043E-2</v>
      </c>
      <c r="CA79" s="28">
        <f t="shared" si="133"/>
        <v>1.1625107619560593E-2</v>
      </c>
      <c r="CB79" s="28">
        <f t="shared" si="133"/>
        <v>1.1625107619540387E-2</v>
      </c>
      <c r="CC79" s="28">
        <f t="shared" si="133"/>
        <v>1.162510761955593E-2</v>
      </c>
      <c r="CD79" s="28">
        <f t="shared" si="133"/>
        <v>1.1625107619549935E-2</v>
      </c>
      <c r="CE79" s="28">
        <f t="shared" si="133"/>
        <v>1.162510761953861E-2</v>
      </c>
      <c r="CF79" s="28">
        <f t="shared" si="133"/>
        <v>1.1625107619555264E-2</v>
      </c>
      <c r="CG79" s="28">
        <f t="shared" si="134"/>
        <v>1.1625107619559483E-2</v>
      </c>
      <c r="CH79" s="28">
        <f t="shared" si="134"/>
        <v>1.1625107619557484E-2</v>
      </c>
      <c r="CI79" s="28">
        <f t="shared" si="134"/>
        <v>1.162510761954505E-2</v>
      </c>
      <c r="CJ79" s="28">
        <f t="shared" si="134"/>
        <v>1.1625107619560371E-2</v>
      </c>
      <c r="CK79" s="28">
        <f t="shared" si="134"/>
        <v>1.1625107619552821E-2</v>
      </c>
      <c r="CL79" s="28">
        <f t="shared" si="134"/>
        <v>1.1625107619554376E-2</v>
      </c>
      <c r="CM79" s="28" t="str">
        <f t="shared" si="134"/>
        <v/>
      </c>
      <c r="CN79" s="28" t="str">
        <f t="shared" si="134"/>
        <v/>
      </c>
      <c r="CO79" s="28" t="str">
        <f t="shared" si="134"/>
        <v/>
      </c>
      <c r="CP79" s="28" t="str">
        <f t="shared" si="134"/>
        <v/>
      </c>
      <c r="CQ79" s="28" t="str">
        <f t="shared" si="134"/>
        <v/>
      </c>
      <c r="CR79" s="28" t="str">
        <f t="shared" si="134"/>
        <v/>
      </c>
      <c r="CS79" s="28" t="str">
        <f t="shared" si="134"/>
        <v/>
      </c>
      <c r="CT79" s="28" t="str">
        <f t="shared" si="134"/>
        <v/>
      </c>
      <c r="CU79" s="28" t="str">
        <f t="shared" si="134"/>
        <v/>
      </c>
      <c r="CV79" s="28" t="str">
        <f t="shared" si="134"/>
        <v/>
      </c>
      <c r="CW79" s="28" t="str">
        <f t="shared" si="135"/>
        <v/>
      </c>
      <c r="CX79" s="28" t="str">
        <f t="shared" si="135"/>
        <v/>
      </c>
      <c r="CY79" s="28" t="str">
        <f t="shared" si="135"/>
        <v/>
      </c>
    </row>
    <row r="80" spans="1:103" x14ac:dyDescent="0.35">
      <c r="A80" s="167"/>
      <c r="B80" s="32">
        <f t="shared" si="128"/>
        <v>48579</v>
      </c>
      <c r="C80" s="27"/>
      <c r="D80" s="28">
        <f t="shared" si="136"/>
        <v>1.8217084842990561E-2</v>
      </c>
      <c r="E80" s="28">
        <f t="shared" si="129"/>
        <v>1.7147168715354821E-2</v>
      </c>
      <c r="F80" s="28">
        <f t="shared" si="129"/>
        <v>1.6542119643859543E-2</v>
      </c>
      <c r="G80" s="28">
        <f t="shared" si="129"/>
        <v>1.6962737580039411E-2</v>
      </c>
      <c r="H80" s="28">
        <f t="shared" si="129"/>
        <v>1.8308434768367965E-2</v>
      </c>
      <c r="I80" s="28">
        <f t="shared" si="129"/>
        <v>2.0380100450542837E-2</v>
      </c>
      <c r="J80" s="28">
        <f t="shared" si="129"/>
        <v>1.4862331048833166E-2</v>
      </c>
      <c r="K80" s="28">
        <f t="shared" si="129"/>
        <v>1.48623310488325E-2</v>
      </c>
      <c r="L80" s="28">
        <f t="shared" si="129"/>
        <v>1.4862331048830946E-2</v>
      </c>
      <c r="M80" s="28">
        <f t="shared" si="129"/>
        <v>1.4862331048832944E-2</v>
      </c>
      <c r="N80" s="28">
        <f t="shared" si="129"/>
        <v>1.4862331048835387E-2</v>
      </c>
      <c r="O80" s="28">
        <f t="shared" si="129"/>
        <v>1.329679793359051E-2</v>
      </c>
      <c r="P80" s="28">
        <f t="shared" si="129"/>
        <v>1.3296797933592064E-2</v>
      </c>
      <c r="Q80" s="28">
        <f t="shared" si="129"/>
        <v>1.3296797933588955E-2</v>
      </c>
      <c r="R80" s="28">
        <f t="shared" si="129"/>
        <v>1.3296797933589843E-2</v>
      </c>
      <c r="S80" s="28">
        <f t="shared" si="129"/>
        <v>1.3296797933590954E-2</v>
      </c>
      <c r="T80" s="28">
        <f t="shared" si="129"/>
        <v>1.2639007908555433E-2</v>
      </c>
      <c r="U80" s="28">
        <f t="shared" si="130"/>
        <v>1.2639007908552768E-2</v>
      </c>
      <c r="V80" s="28">
        <f t="shared" si="130"/>
        <v>1.2639007908554101E-2</v>
      </c>
      <c r="W80" s="28">
        <f t="shared" si="130"/>
        <v>1.2639007908552546E-2</v>
      </c>
      <c r="X80" s="28">
        <f t="shared" si="130"/>
        <v>1.263900790855943E-2</v>
      </c>
      <c r="Y80" s="28">
        <f t="shared" si="130"/>
        <v>1.2639007908559652E-2</v>
      </c>
      <c r="Z80" s="28">
        <f t="shared" si="130"/>
        <v>1.2639007908556543E-2</v>
      </c>
      <c r="AA80" s="28">
        <f t="shared" si="130"/>
        <v>1.2639007908551658E-2</v>
      </c>
      <c r="AB80" s="28">
        <f t="shared" si="130"/>
        <v>1.2639007908552991E-2</v>
      </c>
      <c r="AC80" s="28">
        <f t="shared" si="130"/>
        <v>1.2639007908550104E-2</v>
      </c>
      <c r="AD80" s="28">
        <f t="shared" si="130"/>
        <v>1.1625107619549713E-2</v>
      </c>
      <c r="AE80" s="28">
        <f t="shared" si="130"/>
        <v>1.1625107619551711E-2</v>
      </c>
      <c r="AF80" s="28">
        <f t="shared" si="130"/>
        <v>1.1625107619549269E-2</v>
      </c>
      <c r="AG80" s="28">
        <f t="shared" si="130"/>
        <v>1.1625107619552599E-2</v>
      </c>
      <c r="AH80" s="28">
        <f t="shared" si="130"/>
        <v>1.1625107619546382E-2</v>
      </c>
      <c r="AI80" s="28">
        <f t="shared" si="130"/>
        <v>1.1625107619549935E-2</v>
      </c>
      <c r="AJ80" s="28">
        <f t="shared" si="130"/>
        <v>1.162510761954394E-2</v>
      </c>
      <c r="AK80" s="28">
        <f t="shared" si="131"/>
        <v>1.1625107619547714E-2</v>
      </c>
      <c r="AL80" s="28">
        <f t="shared" si="131"/>
        <v>1.1625107619554376E-2</v>
      </c>
      <c r="AM80" s="28">
        <f t="shared" si="131"/>
        <v>1.1625107619551489E-2</v>
      </c>
      <c r="AN80" s="28">
        <f t="shared" si="131"/>
        <v>1.1625107619554376E-2</v>
      </c>
      <c r="AO80" s="28">
        <f t="shared" si="131"/>
        <v>1.1625107619552599E-2</v>
      </c>
      <c r="AP80" s="28">
        <f t="shared" si="131"/>
        <v>1.1625107619551045E-2</v>
      </c>
      <c r="AQ80" s="28">
        <f t="shared" si="131"/>
        <v>1.1625107619552821E-2</v>
      </c>
      <c r="AR80" s="28">
        <f t="shared" si="131"/>
        <v>1.162510761954505E-2</v>
      </c>
      <c r="AS80" s="28">
        <f t="shared" si="131"/>
        <v>1.1625107619555486E-2</v>
      </c>
      <c r="AT80" s="28">
        <f t="shared" si="131"/>
        <v>1.1625107619552821E-2</v>
      </c>
      <c r="AU80" s="28">
        <f t="shared" si="131"/>
        <v>1.1625107619550379E-2</v>
      </c>
      <c r="AV80" s="28">
        <f t="shared" si="131"/>
        <v>1.162510761955704E-2</v>
      </c>
      <c r="AW80" s="28">
        <f t="shared" si="131"/>
        <v>1.1625107619551045E-2</v>
      </c>
      <c r="AX80" s="28">
        <f t="shared" si="131"/>
        <v>1.1625107619545716E-2</v>
      </c>
      <c r="AY80" s="28">
        <f t="shared" si="131"/>
        <v>1.1625107619549713E-2</v>
      </c>
      <c r="AZ80" s="28">
        <f t="shared" si="131"/>
        <v>1.1625107619551933E-2</v>
      </c>
      <c r="BA80" s="28">
        <f t="shared" si="132"/>
        <v>1.1625107619549491E-2</v>
      </c>
      <c r="BB80" s="28">
        <f t="shared" si="132"/>
        <v>1.1625107619544384E-2</v>
      </c>
      <c r="BC80" s="28">
        <f t="shared" si="132"/>
        <v>1.1625107619551267E-2</v>
      </c>
      <c r="BD80" s="28">
        <f t="shared" si="132"/>
        <v>1.1625107619554598E-2</v>
      </c>
      <c r="BE80" s="28">
        <f t="shared" si="132"/>
        <v>1.1625107619551267E-2</v>
      </c>
      <c r="BF80" s="28">
        <f t="shared" si="132"/>
        <v>1.1625107619548603E-2</v>
      </c>
      <c r="BG80" s="28">
        <f t="shared" si="132"/>
        <v>1.1625107619553932E-2</v>
      </c>
      <c r="BH80" s="28">
        <f t="shared" si="132"/>
        <v>1.1625107619554376E-2</v>
      </c>
      <c r="BI80" s="28">
        <f t="shared" si="132"/>
        <v>1.1625107619552155E-2</v>
      </c>
      <c r="BJ80" s="28">
        <f t="shared" si="132"/>
        <v>1.1625107619559927E-2</v>
      </c>
      <c r="BK80" s="28">
        <f t="shared" si="132"/>
        <v>1.1625107619552599E-2</v>
      </c>
      <c r="BL80" s="28">
        <f t="shared" si="132"/>
        <v>1.1625107619557706E-2</v>
      </c>
      <c r="BM80" s="28">
        <f t="shared" si="132"/>
        <v>1.1625107619547048E-2</v>
      </c>
      <c r="BN80" s="28">
        <f t="shared" si="132"/>
        <v>1.1625107619559927E-2</v>
      </c>
      <c r="BO80" s="28">
        <f t="shared" si="132"/>
        <v>1.1625107619558372E-2</v>
      </c>
      <c r="BP80" s="28">
        <f t="shared" si="132"/>
        <v>1.1625107619562369E-2</v>
      </c>
      <c r="BQ80" s="28">
        <f t="shared" si="133"/>
        <v>1.1625107619560593E-2</v>
      </c>
      <c r="BR80" s="28">
        <f t="shared" si="133"/>
        <v>1.1625107619551267E-2</v>
      </c>
      <c r="BS80" s="28">
        <f t="shared" si="133"/>
        <v>1.1625107619544162E-2</v>
      </c>
      <c r="BT80" s="28">
        <f t="shared" si="133"/>
        <v>1.1625107619544828E-2</v>
      </c>
      <c r="BU80" s="28">
        <f t="shared" si="133"/>
        <v>1.1625107619541053E-2</v>
      </c>
      <c r="BV80" s="28">
        <f t="shared" si="133"/>
        <v>1.1625107619545494E-2</v>
      </c>
      <c r="BW80" s="28">
        <f t="shared" si="133"/>
        <v>1.1625107619546604E-2</v>
      </c>
      <c r="BX80" s="28">
        <f t="shared" si="133"/>
        <v>1.1625107619552155E-2</v>
      </c>
      <c r="BY80" s="28">
        <f t="shared" si="133"/>
        <v>1.1625107619553043E-2</v>
      </c>
      <c r="BZ80" s="28">
        <f t="shared" si="133"/>
        <v>1.1625107619560593E-2</v>
      </c>
      <c r="CA80" s="28">
        <f t="shared" si="133"/>
        <v>1.1625107619540387E-2</v>
      </c>
      <c r="CB80" s="28">
        <f t="shared" si="133"/>
        <v>1.162510761955593E-2</v>
      </c>
      <c r="CC80" s="28">
        <f t="shared" si="133"/>
        <v>1.1625107619549935E-2</v>
      </c>
      <c r="CD80" s="28">
        <f t="shared" si="133"/>
        <v>1.162510761953861E-2</v>
      </c>
      <c r="CE80" s="28">
        <f t="shared" si="133"/>
        <v>1.1625107619555264E-2</v>
      </c>
      <c r="CF80" s="28">
        <f t="shared" si="133"/>
        <v>1.1625107619559483E-2</v>
      </c>
      <c r="CG80" s="28">
        <f t="shared" si="134"/>
        <v>1.1625107619557484E-2</v>
      </c>
      <c r="CH80" s="28">
        <f t="shared" si="134"/>
        <v>1.162510761954505E-2</v>
      </c>
      <c r="CI80" s="28">
        <f t="shared" si="134"/>
        <v>1.1625107619560371E-2</v>
      </c>
      <c r="CJ80" s="28">
        <f t="shared" si="134"/>
        <v>1.1625107619552821E-2</v>
      </c>
      <c r="CK80" s="28">
        <f t="shared" si="134"/>
        <v>1.1625107619554376E-2</v>
      </c>
      <c r="CL80" s="28" t="str">
        <f t="shared" si="134"/>
        <v/>
      </c>
      <c r="CM80" s="28" t="str">
        <f t="shared" si="134"/>
        <v/>
      </c>
      <c r="CN80" s="28" t="str">
        <f t="shared" si="134"/>
        <v/>
      </c>
      <c r="CO80" s="28" t="str">
        <f t="shared" si="134"/>
        <v/>
      </c>
      <c r="CP80" s="28" t="str">
        <f t="shared" si="134"/>
        <v/>
      </c>
      <c r="CQ80" s="28" t="str">
        <f t="shared" si="134"/>
        <v/>
      </c>
      <c r="CR80" s="28" t="str">
        <f t="shared" si="134"/>
        <v/>
      </c>
      <c r="CS80" s="28" t="str">
        <f t="shared" si="134"/>
        <v/>
      </c>
      <c r="CT80" s="28" t="str">
        <f t="shared" si="134"/>
        <v/>
      </c>
      <c r="CU80" s="28" t="str">
        <f t="shared" si="134"/>
        <v/>
      </c>
      <c r="CV80" s="28" t="str">
        <f t="shared" si="134"/>
        <v/>
      </c>
      <c r="CW80" s="28" t="str">
        <f t="shared" si="135"/>
        <v/>
      </c>
      <c r="CX80" s="28" t="str">
        <f t="shared" si="135"/>
        <v/>
      </c>
      <c r="CY80" s="28" t="str">
        <f t="shared" si="135"/>
        <v/>
      </c>
    </row>
    <row r="81" spans="1:103" x14ac:dyDescent="0.35">
      <c r="A81" s="167"/>
      <c r="B81" s="32">
        <f t="shared" si="128"/>
        <v>48944</v>
      </c>
      <c r="C81" s="27"/>
      <c r="D81" s="28">
        <f t="shared" si="136"/>
        <v>1.7147168715354821E-2</v>
      </c>
      <c r="E81" s="28">
        <f t="shared" si="129"/>
        <v>1.6542119643859543E-2</v>
      </c>
      <c r="F81" s="28">
        <f t="shared" si="129"/>
        <v>1.6962737580039411E-2</v>
      </c>
      <c r="G81" s="28">
        <f t="shared" si="129"/>
        <v>1.8308434768367965E-2</v>
      </c>
      <c r="H81" s="28">
        <f t="shared" si="129"/>
        <v>2.0380100450542837E-2</v>
      </c>
      <c r="I81" s="28">
        <f t="shared" si="129"/>
        <v>1.4862331048833166E-2</v>
      </c>
      <c r="J81" s="28">
        <f t="shared" si="129"/>
        <v>1.48623310488325E-2</v>
      </c>
      <c r="K81" s="28">
        <f t="shared" si="129"/>
        <v>1.4862331048830946E-2</v>
      </c>
      <c r="L81" s="28">
        <f t="shared" si="129"/>
        <v>1.4862331048832944E-2</v>
      </c>
      <c r="M81" s="28">
        <f t="shared" si="129"/>
        <v>1.4862331048835387E-2</v>
      </c>
      <c r="N81" s="28">
        <f t="shared" si="129"/>
        <v>1.329679793359051E-2</v>
      </c>
      <c r="O81" s="28">
        <f t="shared" si="129"/>
        <v>1.3296797933592064E-2</v>
      </c>
      <c r="P81" s="28">
        <f t="shared" si="129"/>
        <v>1.3296797933588955E-2</v>
      </c>
      <c r="Q81" s="28">
        <f t="shared" si="129"/>
        <v>1.3296797933589843E-2</v>
      </c>
      <c r="R81" s="28">
        <f t="shared" si="129"/>
        <v>1.3296797933590954E-2</v>
      </c>
      <c r="S81" s="28">
        <f t="shared" si="129"/>
        <v>1.2639007908555433E-2</v>
      </c>
      <c r="T81" s="28">
        <f t="shared" si="129"/>
        <v>1.2639007908552768E-2</v>
      </c>
      <c r="U81" s="28">
        <f t="shared" si="130"/>
        <v>1.2639007908554101E-2</v>
      </c>
      <c r="V81" s="28">
        <f t="shared" si="130"/>
        <v>1.2639007908552546E-2</v>
      </c>
      <c r="W81" s="28">
        <f t="shared" si="130"/>
        <v>1.263900790855943E-2</v>
      </c>
      <c r="X81" s="28">
        <f t="shared" si="130"/>
        <v>1.2639007908559652E-2</v>
      </c>
      <c r="Y81" s="28">
        <f t="shared" si="130"/>
        <v>1.2639007908556543E-2</v>
      </c>
      <c r="Z81" s="28">
        <f t="shared" si="130"/>
        <v>1.2639007908551658E-2</v>
      </c>
      <c r="AA81" s="28">
        <f t="shared" si="130"/>
        <v>1.2639007908552991E-2</v>
      </c>
      <c r="AB81" s="28">
        <f t="shared" si="130"/>
        <v>1.2639007908550104E-2</v>
      </c>
      <c r="AC81" s="28">
        <f t="shared" si="130"/>
        <v>1.1625107619549713E-2</v>
      </c>
      <c r="AD81" s="28">
        <f t="shared" si="130"/>
        <v>1.1625107619551711E-2</v>
      </c>
      <c r="AE81" s="28">
        <f t="shared" si="130"/>
        <v>1.1625107619549269E-2</v>
      </c>
      <c r="AF81" s="28">
        <f t="shared" si="130"/>
        <v>1.1625107619552599E-2</v>
      </c>
      <c r="AG81" s="28">
        <f t="shared" si="130"/>
        <v>1.1625107619546382E-2</v>
      </c>
      <c r="AH81" s="28">
        <f t="shared" si="130"/>
        <v>1.1625107619549935E-2</v>
      </c>
      <c r="AI81" s="28">
        <f t="shared" si="130"/>
        <v>1.162510761954394E-2</v>
      </c>
      <c r="AJ81" s="28">
        <f t="shared" si="130"/>
        <v>1.1625107619547714E-2</v>
      </c>
      <c r="AK81" s="28">
        <f t="shared" si="131"/>
        <v>1.1625107619554376E-2</v>
      </c>
      <c r="AL81" s="28">
        <f t="shared" si="131"/>
        <v>1.1625107619551489E-2</v>
      </c>
      <c r="AM81" s="28">
        <f t="shared" si="131"/>
        <v>1.1625107619554376E-2</v>
      </c>
      <c r="AN81" s="28">
        <f t="shared" si="131"/>
        <v>1.1625107619552599E-2</v>
      </c>
      <c r="AO81" s="28">
        <f t="shared" si="131"/>
        <v>1.1625107619551045E-2</v>
      </c>
      <c r="AP81" s="28">
        <f t="shared" si="131"/>
        <v>1.1625107619552821E-2</v>
      </c>
      <c r="AQ81" s="28">
        <f t="shared" si="131"/>
        <v>1.162510761954505E-2</v>
      </c>
      <c r="AR81" s="28">
        <f t="shared" si="131"/>
        <v>1.1625107619555486E-2</v>
      </c>
      <c r="AS81" s="28">
        <f t="shared" si="131"/>
        <v>1.1625107619552821E-2</v>
      </c>
      <c r="AT81" s="28">
        <f t="shared" si="131"/>
        <v>1.1625107619550379E-2</v>
      </c>
      <c r="AU81" s="28">
        <f t="shared" si="131"/>
        <v>1.162510761955704E-2</v>
      </c>
      <c r="AV81" s="28">
        <f t="shared" si="131"/>
        <v>1.1625107619551045E-2</v>
      </c>
      <c r="AW81" s="28">
        <f t="shared" si="131"/>
        <v>1.1625107619545716E-2</v>
      </c>
      <c r="AX81" s="28">
        <f t="shared" si="131"/>
        <v>1.1625107619549713E-2</v>
      </c>
      <c r="AY81" s="28">
        <f t="shared" si="131"/>
        <v>1.1625107619551933E-2</v>
      </c>
      <c r="AZ81" s="28">
        <f t="shared" si="131"/>
        <v>1.1625107619549491E-2</v>
      </c>
      <c r="BA81" s="28">
        <f t="shared" si="132"/>
        <v>1.1625107619544384E-2</v>
      </c>
      <c r="BB81" s="28">
        <f t="shared" si="132"/>
        <v>1.1625107619551267E-2</v>
      </c>
      <c r="BC81" s="28">
        <f t="shared" si="132"/>
        <v>1.1625107619554598E-2</v>
      </c>
      <c r="BD81" s="28">
        <f t="shared" si="132"/>
        <v>1.1625107619551267E-2</v>
      </c>
      <c r="BE81" s="28">
        <f t="shared" si="132"/>
        <v>1.1625107619548603E-2</v>
      </c>
      <c r="BF81" s="28">
        <f t="shared" si="132"/>
        <v>1.1625107619553932E-2</v>
      </c>
      <c r="BG81" s="28">
        <f t="shared" si="132"/>
        <v>1.1625107619554376E-2</v>
      </c>
      <c r="BH81" s="28">
        <f t="shared" si="132"/>
        <v>1.1625107619552155E-2</v>
      </c>
      <c r="BI81" s="28">
        <f t="shared" si="132"/>
        <v>1.1625107619559927E-2</v>
      </c>
      <c r="BJ81" s="28">
        <f t="shared" si="132"/>
        <v>1.1625107619552599E-2</v>
      </c>
      <c r="BK81" s="28">
        <f t="shared" si="132"/>
        <v>1.1625107619557706E-2</v>
      </c>
      <c r="BL81" s="28">
        <f t="shared" si="132"/>
        <v>1.1625107619547048E-2</v>
      </c>
      <c r="BM81" s="28">
        <f t="shared" si="132"/>
        <v>1.1625107619559927E-2</v>
      </c>
      <c r="BN81" s="28">
        <f t="shared" si="132"/>
        <v>1.1625107619558372E-2</v>
      </c>
      <c r="BO81" s="28">
        <f t="shared" si="132"/>
        <v>1.1625107619562369E-2</v>
      </c>
      <c r="BP81" s="28">
        <f t="shared" si="132"/>
        <v>1.1625107619560593E-2</v>
      </c>
      <c r="BQ81" s="28">
        <f t="shared" si="133"/>
        <v>1.1625107619551267E-2</v>
      </c>
      <c r="BR81" s="28">
        <f t="shared" si="133"/>
        <v>1.1625107619544162E-2</v>
      </c>
      <c r="BS81" s="28">
        <f t="shared" si="133"/>
        <v>1.1625107619544828E-2</v>
      </c>
      <c r="BT81" s="28">
        <f t="shared" si="133"/>
        <v>1.1625107619541053E-2</v>
      </c>
      <c r="BU81" s="28">
        <f t="shared" si="133"/>
        <v>1.1625107619545494E-2</v>
      </c>
      <c r="BV81" s="28">
        <f t="shared" si="133"/>
        <v>1.1625107619546604E-2</v>
      </c>
      <c r="BW81" s="28">
        <f t="shared" si="133"/>
        <v>1.1625107619552155E-2</v>
      </c>
      <c r="BX81" s="28">
        <f t="shared" si="133"/>
        <v>1.1625107619553043E-2</v>
      </c>
      <c r="BY81" s="28">
        <f t="shared" si="133"/>
        <v>1.1625107619560593E-2</v>
      </c>
      <c r="BZ81" s="28">
        <f t="shared" si="133"/>
        <v>1.1625107619540387E-2</v>
      </c>
      <c r="CA81" s="28">
        <f t="shared" si="133"/>
        <v>1.162510761955593E-2</v>
      </c>
      <c r="CB81" s="28">
        <f t="shared" si="133"/>
        <v>1.1625107619549935E-2</v>
      </c>
      <c r="CC81" s="28">
        <f t="shared" si="133"/>
        <v>1.162510761953861E-2</v>
      </c>
      <c r="CD81" s="28">
        <f t="shared" si="133"/>
        <v>1.1625107619555264E-2</v>
      </c>
      <c r="CE81" s="28">
        <f t="shared" si="133"/>
        <v>1.1625107619559483E-2</v>
      </c>
      <c r="CF81" s="28">
        <f t="shared" si="133"/>
        <v>1.1625107619557484E-2</v>
      </c>
      <c r="CG81" s="28">
        <f t="shared" si="134"/>
        <v>1.162510761954505E-2</v>
      </c>
      <c r="CH81" s="28">
        <f t="shared" si="134"/>
        <v>1.1625107619560371E-2</v>
      </c>
      <c r="CI81" s="28">
        <f t="shared" si="134"/>
        <v>1.1625107619552821E-2</v>
      </c>
      <c r="CJ81" s="28">
        <f t="shared" si="134"/>
        <v>1.1625107619554376E-2</v>
      </c>
      <c r="CK81" s="28" t="str">
        <f t="shared" si="134"/>
        <v/>
      </c>
      <c r="CL81" s="28" t="str">
        <f t="shared" si="134"/>
        <v/>
      </c>
      <c r="CM81" s="28" t="str">
        <f t="shared" si="134"/>
        <v/>
      </c>
      <c r="CN81" s="28" t="str">
        <f t="shared" si="134"/>
        <v/>
      </c>
      <c r="CO81" s="28" t="str">
        <f t="shared" si="134"/>
        <v/>
      </c>
      <c r="CP81" s="28" t="str">
        <f t="shared" si="134"/>
        <v/>
      </c>
      <c r="CQ81" s="28" t="str">
        <f t="shared" si="134"/>
        <v/>
      </c>
      <c r="CR81" s="28" t="str">
        <f t="shared" si="134"/>
        <v/>
      </c>
      <c r="CS81" s="28" t="str">
        <f t="shared" si="134"/>
        <v/>
      </c>
      <c r="CT81" s="28" t="str">
        <f t="shared" si="134"/>
        <v/>
      </c>
      <c r="CU81" s="28" t="str">
        <f t="shared" si="134"/>
        <v/>
      </c>
      <c r="CV81" s="28" t="str">
        <f t="shared" si="134"/>
        <v/>
      </c>
      <c r="CW81" s="28" t="str">
        <f t="shared" si="135"/>
        <v/>
      </c>
      <c r="CX81" s="28" t="str">
        <f t="shared" si="135"/>
        <v/>
      </c>
      <c r="CY81" s="28" t="str">
        <f t="shared" si="135"/>
        <v/>
      </c>
    </row>
    <row r="82" spans="1:103" x14ac:dyDescent="0.35">
      <c r="A82" s="167"/>
      <c r="B82" s="32">
        <f t="shared" si="128"/>
        <v>49309</v>
      </c>
      <c r="C82" s="27"/>
      <c r="D82" s="28">
        <f t="shared" si="136"/>
        <v>1.6542119643859543E-2</v>
      </c>
      <c r="E82" s="28">
        <f t="shared" si="129"/>
        <v>1.6962737580039411E-2</v>
      </c>
      <c r="F82" s="28">
        <f t="shared" si="129"/>
        <v>1.8308434768367965E-2</v>
      </c>
      <c r="G82" s="28">
        <f t="shared" si="129"/>
        <v>2.0380100450542837E-2</v>
      </c>
      <c r="H82" s="28">
        <f t="shared" si="129"/>
        <v>1.4862331048833166E-2</v>
      </c>
      <c r="I82" s="28">
        <f t="shared" si="129"/>
        <v>1.48623310488325E-2</v>
      </c>
      <c r="J82" s="28">
        <f t="shared" si="129"/>
        <v>1.4862331048830946E-2</v>
      </c>
      <c r="K82" s="28">
        <f t="shared" si="129"/>
        <v>1.4862331048832944E-2</v>
      </c>
      <c r="L82" s="28">
        <f t="shared" si="129"/>
        <v>1.4862331048835387E-2</v>
      </c>
      <c r="M82" s="28">
        <f t="shared" si="129"/>
        <v>1.329679793359051E-2</v>
      </c>
      <c r="N82" s="28">
        <f t="shared" si="129"/>
        <v>1.3296797933592064E-2</v>
      </c>
      <c r="O82" s="28">
        <f t="shared" si="129"/>
        <v>1.3296797933588955E-2</v>
      </c>
      <c r="P82" s="28">
        <f t="shared" si="129"/>
        <v>1.3296797933589843E-2</v>
      </c>
      <c r="Q82" s="28">
        <f t="shared" si="129"/>
        <v>1.3296797933590954E-2</v>
      </c>
      <c r="R82" s="28">
        <f t="shared" si="129"/>
        <v>1.2639007908555433E-2</v>
      </c>
      <c r="S82" s="28">
        <f t="shared" si="129"/>
        <v>1.2639007908552768E-2</v>
      </c>
      <c r="T82" s="28">
        <f t="shared" ref="T82:AI96" si="137">IF(U81=0,"",U81)</f>
        <v>1.2639007908554101E-2</v>
      </c>
      <c r="U82" s="28">
        <f t="shared" si="130"/>
        <v>1.2639007908552546E-2</v>
      </c>
      <c r="V82" s="28">
        <f t="shared" si="130"/>
        <v>1.263900790855943E-2</v>
      </c>
      <c r="W82" s="28">
        <f t="shared" si="130"/>
        <v>1.2639007908559652E-2</v>
      </c>
      <c r="X82" s="28">
        <f t="shared" si="130"/>
        <v>1.2639007908556543E-2</v>
      </c>
      <c r="Y82" s="28">
        <f t="shared" si="130"/>
        <v>1.2639007908551658E-2</v>
      </c>
      <c r="Z82" s="28">
        <f t="shared" si="130"/>
        <v>1.2639007908552991E-2</v>
      </c>
      <c r="AA82" s="28">
        <f t="shared" si="130"/>
        <v>1.2639007908550104E-2</v>
      </c>
      <c r="AB82" s="28">
        <f t="shared" si="130"/>
        <v>1.1625107619549713E-2</v>
      </c>
      <c r="AC82" s="28">
        <f t="shared" si="130"/>
        <v>1.1625107619551711E-2</v>
      </c>
      <c r="AD82" s="28">
        <f t="shared" si="130"/>
        <v>1.1625107619549269E-2</v>
      </c>
      <c r="AE82" s="28">
        <f t="shared" si="130"/>
        <v>1.1625107619552599E-2</v>
      </c>
      <c r="AF82" s="28">
        <f t="shared" si="130"/>
        <v>1.1625107619546382E-2</v>
      </c>
      <c r="AG82" s="28">
        <f t="shared" si="130"/>
        <v>1.1625107619549935E-2</v>
      </c>
      <c r="AH82" s="28">
        <f t="shared" si="130"/>
        <v>1.162510761954394E-2</v>
      </c>
      <c r="AI82" s="28">
        <f t="shared" si="130"/>
        <v>1.1625107619547714E-2</v>
      </c>
      <c r="AJ82" s="28">
        <f t="shared" ref="AJ82:AY96" si="138">IF(AK81=0,"",AK81)</f>
        <v>1.1625107619554376E-2</v>
      </c>
      <c r="AK82" s="28">
        <f t="shared" si="131"/>
        <v>1.1625107619551489E-2</v>
      </c>
      <c r="AL82" s="28">
        <f t="shared" si="131"/>
        <v>1.1625107619554376E-2</v>
      </c>
      <c r="AM82" s="28">
        <f t="shared" si="131"/>
        <v>1.1625107619552599E-2</v>
      </c>
      <c r="AN82" s="28">
        <f t="shared" si="131"/>
        <v>1.1625107619551045E-2</v>
      </c>
      <c r="AO82" s="28">
        <f t="shared" si="131"/>
        <v>1.1625107619552821E-2</v>
      </c>
      <c r="AP82" s="28">
        <f t="shared" si="131"/>
        <v>1.162510761954505E-2</v>
      </c>
      <c r="AQ82" s="28">
        <f t="shared" si="131"/>
        <v>1.1625107619555486E-2</v>
      </c>
      <c r="AR82" s="28">
        <f t="shared" si="131"/>
        <v>1.1625107619552821E-2</v>
      </c>
      <c r="AS82" s="28">
        <f t="shared" si="131"/>
        <v>1.1625107619550379E-2</v>
      </c>
      <c r="AT82" s="28">
        <f t="shared" si="131"/>
        <v>1.162510761955704E-2</v>
      </c>
      <c r="AU82" s="28">
        <f t="shared" si="131"/>
        <v>1.1625107619551045E-2</v>
      </c>
      <c r="AV82" s="28">
        <f t="shared" si="131"/>
        <v>1.1625107619545716E-2</v>
      </c>
      <c r="AW82" s="28">
        <f t="shared" si="131"/>
        <v>1.1625107619549713E-2</v>
      </c>
      <c r="AX82" s="28">
        <f t="shared" si="131"/>
        <v>1.1625107619551933E-2</v>
      </c>
      <c r="AY82" s="28">
        <f t="shared" si="131"/>
        <v>1.1625107619549491E-2</v>
      </c>
      <c r="AZ82" s="28">
        <f t="shared" ref="AZ82:BO96" si="139">IF(BA81=0,"",BA81)</f>
        <v>1.1625107619544384E-2</v>
      </c>
      <c r="BA82" s="28">
        <f t="shared" si="132"/>
        <v>1.1625107619551267E-2</v>
      </c>
      <c r="BB82" s="28">
        <f t="shared" si="132"/>
        <v>1.1625107619554598E-2</v>
      </c>
      <c r="BC82" s="28">
        <f t="shared" si="132"/>
        <v>1.1625107619551267E-2</v>
      </c>
      <c r="BD82" s="28">
        <f t="shared" si="132"/>
        <v>1.1625107619548603E-2</v>
      </c>
      <c r="BE82" s="28">
        <f t="shared" si="132"/>
        <v>1.1625107619553932E-2</v>
      </c>
      <c r="BF82" s="28">
        <f t="shared" si="132"/>
        <v>1.1625107619554376E-2</v>
      </c>
      <c r="BG82" s="28">
        <f t="shared" si="132"/>
        <v>1.1625107619552155E-2</v>
      </c>
      <c r="BH82" s="28">
        <f t="shared" si="132"/>
        <v>1.1625107619559927E-2</v>
      </c>
      <c r="BI82" s="28">
        <f t="shared" si="132"/>
        <v>1.1625107619552599E-2</v>
      </c>
      <c r="BJ82" s="28">
        <f t="shared" si="132"/>
        <v>1.1625107619557706E-2</v>
      </c>
      <c r="BK82" s="28">
        <f t="shared" si="132"/>
        <v>1.1625107619547048E-2</v>
      </c>
      <c r="BL82" s="28">
        <f t="shared" si="132"/>
        <v>1.1625107619559927E-2</v>
      </c>
      <c r="BM82" s="28">
        <f t="shared" si="132"/>
        <v>1.1625107619558372E-2</v>
      </c>
      <c r="BN82" s="28">
        <f t="shared" si="132"/>
        <v>1.1625107619562369E-2</v>
      </c>
      <c r="BO82" s="28">
        <f t="shared" si="132"/>
        <v>1.1625107619560593E-2</v>
      </c>
      <c r="BP82" s="28">
        <f t="shared" ref="BP82:CE96" si="140">IF(BQ81=0,"",BQ81)</f>
        <v>1.1625107619551267E-2</v>
      </c>
      <c r="BQ82" s="28">
        <f t="shared" si="133"/>
        <v>1.1625107619544162E-2</v>
      </c>
      <c r="BR82" s="28">
        <f t="shared" si="133"/>
        <v>1.1625107619544828E-2</v>
      </c>
      <c r="BS82" s="28">
        <f t="shared" si="133"/>
        <v>1.1625107619541053E-2</v>
      </c>
      <c r="BT82" s="28">
        <f t="shared" si="133"/>
        <v>1.1625107619545494E-2</v>
      </c>
      <c r="BU82" s="28">
        <f t="shared" si="133"/>
        <v>1.1625107619546604E-2</v>
      </c>
      <c r="BV82" s="28">
        <f t="shared" si="133"/>
        <v>1.1625107619552155E-2</v>
      </c>
      <c r="BW82" s="28">
        <f t="shared" si="133"/>
        <v>1.1625107619553043E-2</v>
      </c>
      <c r="BX82" s="28">
        <f t="shared" si="133"/>
        <v>1.1625107619560593E-2</v>
      </c>
      <c r="BY82" s="28">
        <f t="shared" si="133"/>
        <v>1.1625107619540387E-2</v>
      </c>
      <c r="BZ82" s="28">
        <f t="shared" si="133"/>
        <v>1.162510761955593E-2</v>
      </c>
      <c r="CA82" s="28">
        <f t="shared" si="133"/>
        <v>1.1625107619549935E-2</v>
      </c>
      <c r="CB82" s="28">
        <f t="shared" si="133"/>
        <v>1.162510761953861E-2</v>
      </c>
      <c r="CC82" s="28">
        <f t="shared" si="133"/>
        <v>1.1625107619555264E-2</v>
      </c>
      <c r="CD82" s="28">
        <f t="shared" si="133"/>
        <v>1.1625107619559483E-2</v>
      </c>
      <c r="CE82" s="28">
        <f t="shared" si="133"/>
        <v>1.1625107619557484E-2</v>
      </c>
      <c r="CF82" s="28">
        <f t="shared" ref="CF82:CU96" si="141">IF(CG81=0,"",CG81)</f>
        <v>1.162510761954505E-2</v>
      </c>
      <c r="CG82" s="28">
        <f t="shared" si="134"/>
        <v>1.1625107619560371E-2</v>
      </c>
      <c r="CH82" s="28">
        <f t="shared" si="134"/>
        <v>1.1625107619552821E-2</v>
      </c>
      <c r="CI82" s="28">
        <f t="shared" si="134"/>
        <v>1.1625107619554376E-2</v>
      </c>
      <c r="CJ82" s="28" t="str">
        <f t="shared" si="134"/>
        <v/>
      </c>
      <c r="CK82" s="28" t="str">
        <f t="shared" si="134"/>
        <v/>
      </c>
      <c r="CL82" s="28" t="str">
        <f t="shared" si="134"/>
        <v/>
      </c>
      <c r="CM82" s="28" t="str">
        <f t="shared" si="134"/>
        <v/>
      </c>
      <c r="CN82" s="28" t="str">
        <f t="shared" si="134"/>
        <v/>
      </c>
      <c r="CO82" s="28" t="str">
        <f t="shared" si="134"/>
        <v/>
      </c>
      <c r="CP82" s="28" t="str">
        <f t="shared" si="134"/>
        <v/>
      </c>
      <c r="CQ82" s="28" t="str">
        <f t="shared" si="134"/>
        <v/>
      </c>
      <c r="CR82" s="28" t="str">
        <f t="shared" si="134"/>
        <v/>
      </c>
      <c r="CS82" s="28" t="str">
        <f t="shared" si="134"/>
        <v/>
      </c>
      <c r="CT82" s="28" t="str">
        <f t="shared" si="134"/>
        <v/>
      </c>
      <c r="CU82" s="28" t="str">
        <f t="shared" si="134"/>
        <v/>
      </c>
      <c r="CV82" s="28" t="str">
        <f t="shared" ref="CV82:CV96" si="142">IF(CW81=0,"",CW81)</f>
        <v/>
      </c>
      <c r="CW82" s="28" t="str">
        <f t="shared" si="135"/>
        <v/>
      </c>
      <c r="CX82" s="28" t="str">
        <f t="shared" si="135"/>
        <v/>
      </c>
      <c r="CY82" s="28" t="str">
        <f t="shared" si="135"/>
        <v/>
      </c>
    </row>
    <row r="83" spans="1:103" x14ac:dyDescent="0.35">
      <c r="A83" s="167"/>
      <c r="B83" s="32">
        <f t="shared" si="128"/>
        <v>49674</v>
      </c>
      <c r="C83" s="27"/>
      <c r="D83" s="28">
        <f t="shared" si="136"/>
        <v>1.6962737580039411E-2</v>
      </c>
      <c r="E83" s="28">
        <f t="shared" si="136"/>
        <v>1.8308434768367965E-2</v>
      </c>
      <c r="F83" s="28">
        <f t="shared" si="136"/>
        <v>2.0380100450542837E-2</v>
      </c>
      <c r="G83" s="28">
        <f t="shared" si="136"/>
        <v>1.4862331048833166E-2</v>
      </c>
      <c r="H83" s="28">
        <f t="shared" si="136"/>
        <v>1.48623310488325E-2</v>
      </c>
      <c r="I83" s="28">
        <f t="shared" si="136"/>
        <v>1.4862331048830946E-2</v>
      </c>
      <c r="J83" s="28">
        <f t="shared" si="136"/>
        <v>1.4862331048832944E-2</v>
      </c>
      <c r="K83" s="28">
        <f t="shared" si="136"/>
        <v>1.4862331048835387E-2</v>
      </c>
      <c r="L83" s="28">
        <f t="shared" si="136"/>
        <v>1.329679793359051E-2</v>
      </c>
      <c r="M83" s="28">
        <f t="shared" si="136"/>
        <v>1.3296797933592064E-2</v>
      </c>
      <c r="N83" s="28">
        <f t="shared" si="136"/>
        <v>1.3296797933588955E-2</v>
      </c>
      <c r="O83" s="28">
        <f t="shared" si="136"/>
        <v>1.3296797933589843E-2</v>
      </c>
      <c r="P83" s="28">
        <f t="shared" si="136"/>
        <v>1.3296797933590954E-2</v>
      </c>
      <c r="Q83" s="28">
        <f t="shared" si="136"/>
        <v>1.2639007908555433E-2</v>
      </c>
      <c r="R83" s="28">
        <f t="shared" si="136"/>
        <v>1.2639007908552768E-2</v>
      </c>
      <c r="S83" s="28">
        <f t="shared" si="136"/>
        <v>1.2639007908554101E-2</v>
      </c>
      <c r="T83" s="28">
        <f t="shared" si="137"/>
        <v>1.2639007908552546E-2</v>
      </c>
      <c r="U83" s="28">
        <f t="shared" si="137"/>
        <v>1.263900790855943E-2</v>
      </c>
      <c r="V83" s="28">
        <f t="shared" si="137"/>
        <v>1.2639007908559652E-2</v>
      </c>
      <c r="W83" s="28">
        <f t="shared" si="137"/>
        <v>1.2639007908556543E-2</v>
      </c>
      <c r="X83" s="28">
        <f t="shared" si="137"/>
        <v>1.2639007908551658E-2</v>
      </c>
      <c r="Y83" s="28">
        <f t="shared" si="137"/>
        <v>1.2639007908552991E-2</v>
      </c>
      <c r="Z83" s="28">
        <f t="shared" si="137"/>
        <v>1.2639007908550104E-2</v>
      </c>
      <c r="AA83" s="28">
        <f t="shared" si="137"/>
        <v>1.1625107619549713E-2</v>
      </c>
      <c r="AB83" s="28">
        <f t="shared" si="137"/>
        <v>1.1625107619551711E-2</v>
      </c>
      <c r="AC83" s="28">
        <f t="shared" si="137"/>
        <v>1.1625107619549269E-2</v>
      </c>
      <c r="AD83" s="28">
        <f t="shared" si="137"/>
        <v>1.1625107619552599E-2</v>
      </c>
      <c r="AE83" s="28">
        <f t="shared" si="137"/>
        <v>1.1625107619546382E-2</v>
      </c>
      <c r="AF83" s="28">
        <f t="shared" si="137"/>
        <v>1.1625107619549935E-2</v>
      </c>
      <c r="AG83" s="28">
        <f t="shared" si="137"/>
        <v>1.162510761954394E-2</v>
      </c>
      <c r="AH83" s="28">
        <f t="shared" si="137"/>
        <v>1.1625107619547714E-2</v>
      </c>
      <c r="AI83" s="28">
        <f t="shared" si="137"/>
        <v>1.1625107619554376E-2</v>
      </c>
      <c r="AJ83" s="28">
        <f t="shared" si="138"/>
        <v>1.1625107619551489E-2</v>
      </c>
      <c r="AK83" s="28">
        <f t="shared" si="138"/>
        <v>1.1625107619554376E-2</v>
      </c>
      <c r="AL83" s="28">
        <f t="shared" si="138"/>
        <v>1.1625107619552599E-2</v>
      </c>
      <c r="AM83" s="28">
        <f t="shared" si="138"/>
        <v>1.1625107619551045E-2</v>
      </c>
      <c r="AN83" s="28">
        <f t="shared" si="138"/>
        <v>1.1625107619552821E-2</v>
      </c>
      <c r="AO83" s="28">
        <f t="shared" si="138"/>
        <v>1.162510761954505E-2</v>
      </c>
      <c r="AP83" s="28">
        <f t="shared" si="138"/>
        <v>1.1625107619555486E-2</v>
      </c>
      <c r="AQ83" s="28">
        <f t="shared" si="138"/>
        <v>1.1625107619552821E-2</v>
      </c>
      <c r="AR83" s="28">
        <f t="shared" si="138"/>
        <v>1.1625107619550379E-2</v>
      </c>
      <c r="AS83" s="28">
        <f t="shared" si="138"/>
        <v>1.162510761955704E-2</v>
      </c>
      <c r="AT83" s="28">
        <f t="shared" si="138"/>
        <v>1.1625107619551045E-2</v>
      </c>
      <c r="AU83" s="28">
        <f t="shared" si="138"/>
        <v>1.1625107619545716E-2</v>
      </c>
      <c r="AV83" s="28">
        <f t="shared" si="138"/>
        <v>1.1625107619549713E-2</v>
      </c>
      <c r="AW83" s="28">
        <f t="shared" si="138"/>
        <v>1.1625107619551933E-2</v>
      </c>
      <c r="AX83" s="28">
        <f t="shared" si="138"/>
        <v>1.1625107619549491E-2</v>
      </c>
      <c r="AY83" s="28">
        <f t="shared" si="138"/>
        <v>1.1625107619544384E-2</v>
      </c>
      <c r="AZ83" s="28">
        <f t="shared" si="139"/>
        <v>1.1625107619551267E-2</v>
      </c>
      <c r="BA83" s="28">
        <f t="shared" si="139"/>
        <v>1.1625107619554598E-2</v>
      </c>
      <c r="BB83" s="28">
        <f t="shared" si="139"/>
        <v>1.1625107619551267E-2</v>
      </c>
      <c r="BC83" s="28">
        <f t="shared" si="139"/>
        <v>1.1625107619548603E-2</v>
      </c>
      <c r="BD83" s="28">
        <f t="shared" si="139"/>
        <v>1.1625107619553932E-2</v>
      </c>
      <c r="BE83" s="28">
        <f t="shared" si="139"/>
        <v>1.1625107619554376E-2</v>
      </c>
      <c r="BF83" s="28">
        <f t="shared" si="139"/>
        <v>1.1625107619552155E-2</v>
      </c>
      <c r="BG83" s="28">
        <f t="shared" si="139"/>
        <v>1.1625107619559927E-2</v>
      </c>
      <c r="BH83" s="28">
        <f t="shared" si="139"/>
        <v>1.1625107619552599E-2</v>
      </c>
      <c r="BI83" s="28">
        <f t="shared" si="139"/>
        <v>1.1625107619557706E-2</v>
      </c>
      <c r="BJ83" s="28">
        <f t="shared" si="139"/>
        <v>1.1625107619547048E-2</v>
      </c>
      <c r="BK83" s="28">
        <f t="shared" si="139"/>
        <v>1.1625107619559927E-2</v>
      </c>
      <c r="BL83" s="28">
        <f t="shared" si="139"/>
        <v>1.1625107619558372E-2</v>
      </c>
      <c r="BM83" s="28">
        <f t="shared" si="139"/>
        <v>1.1625107619562369E-2</v>
      </c>
      <c r="BN83" s="28">
        <f t="shared" si="139"/>
        <v>1.1625107619560593E-2</v>
      </c>
      <c r="BO83" s="28">
        <f t="shared" si="139"/>
        <v>1.1625107619551267E-2</v>
      </c>
      <c r="BP83" s="28">
        <f t="shared" si="140"/>
        <v>1.1625107619544162E-2</v>
      </c>
      <c r="BQ83" s="28">
        <f t="shared" si="140"/>
        <v>1.1625107619544828E-2</v>
      </c>
      <c r="BR83" s="28">
        <f t="shared" si="140"/>
        <v>1.1625107619541053E-2</v>
      </c>
      <c r="BS83" s="28">
        <f t="shared" si="140"/>
        <v>1.1625107619545494E-2</v>
      </c>
      <c r="BT83" s="28">
        <f t="shared" si="140"/>
        <v>1.1625107619546604E-2</v>
      </c>
      <c r="BU83" s="28">
        <f t="shared" si="140"/>
        <v>1.1625107619552155E-2</v>
      </c>
      <c r="BV83" s="28">
        <f t="shared" si="140"/>
        <v>1.1625107619553043E-2</v>
      </c>
      <c r="BW83" s="28">
        <f t="shared" si="140"/>
        <v>1.1625107619560593E-2</v>
      </c>
      <c r="BX83" s="28">
        <f t="shared" si="140"/>
        <v>1.1625107619540387E-2</v>
      </c>
      <c r="BY83" s="28">
        <f t="shared" si="140"/>
        <v>1.162510761955593E-2</v>
      </c>
      <c r="BZ83" s="28">
        <f t="shared" si="140"/>
        <v>1.1625107619549935E-2</v>
      </c>
      <c r="CA83" s="28">
        <f t="shared" si="140"/>
        <v>1.162510761953861E-2</v>
      </c>
      <c r="CB83" s="28">
        <f t="shared" si="140"/>
        <v>1.1625107619555264E-2</v>
      </c>
      <c r="CC83" s="28">
        <f t="shared" si="140"/>
        <v>1.1625107619559483E-2</v>
      </c>
      <c r="CD83" s="28">
        <f t="shared" si="140"/>
        <v>1.1625107619557484E-2</v>
      </c>
      <c r="CE83" s="28">
        <f t="shared" si="140"/>
        <v>1.162510761954505E-2</v>
      </c>
      <c r="CF83" s="28">
        <f t="shared" si="141"/>
        <v>1.1625107619560371E-2</v>
      </c>
      <c r="CG83" s="28">
        <f t="shared" si="141"/>
        <v>1.1625107619552821E-2</v>
      </c>
      <c r="CH83" s="28">
        <f t="shared" si="141"/>
        <v>1.1625107619554376E-2</v>
      </c>
      <c r="CI83" s="28" t="str">
        <f t="shared" si="141"/>
        <v/>
      </c>
      <c r="CJ83" s="28" t="str">
        <f t="shared" si="141"/>
        <v/>
      </c>
      <c r="CK83" s="28" t="str">
        <f t="shared" si="141"/>
        <v/>
      </c>
      <c r="CL83" s="28" t="str">
        <f t="shared" si="141"/>
        <v/>
      </c>
      <c r="CM83" s="28" t="str">
        <f t="shared" si="141"/>
        <v/>
      </c>
      <c r="CN83" s="28" t="str">
        <f t="shared" si="141"/>
        <v/>
      </c>
      <c r="CO83" s="28" t="str">
        <f t="shared" si="141"/>
        <v/>
      </c>
      <c r="CP83" s="28" t="str">
        <f t="shared" si="141"/>
        <v/>
      </c>
      <c r="CQ83" s="28" t="str">
        <f t="shared" si="141"/>
        <v/>
      </c>
      <c r="CR83" s="28" t="str">
        <f t="shared" si="141"/>
        <v/>
      </c>
      <c r="CS83" s="28" t="str">
        <f t="shared" si="141"/>
        <v/>
      </c>
      <c r="CT83" s="28" t="str">
        <f t="shared" si="141"/>
        <v/>
      </c>
      <c r="CU83" s="28" t="str">
        <f t="shared" si="141"/>
        <v/>
      </c>
      <c r="CV83" s="28" t="str">
        <f t="shared" si="142"/>
        <v/>
      </c>
      <c r="CW83" s="28" t="str">
        <f t="shared" si="135"/>
        <v/>
      </c>
      <c r="CX83" s="28" t="str">
        <f t="shared" si="135"/>
        <v/>
      </c>
      <c r="CY83" s="28" t="str">
        <f t="shared" si="135"/>
        <v/>
      </c>
    </row>
    <row r="84" spans="1:103" x14ac:dyDescent="0.35">
      <c r="A84" s="167"/>
      <c r="B84" s="32">
        <f t="shared" si="128"/>
        <v>50040</v>
      </c>
      <c r="C84" s="27"/>
      <c r="D84" s="28">
        <f t="shared" ref="D84:S96" si="143">IF(E83=0,"",E83)</f>
        <v>1.8308434768367965E-2</v>
      </c>
      <c r="E84" s="28">
        <f t="shared" si="143"/>
        <v>2.0380100450542837E-2</v>
      </c>
      <c r="F84" s="28">
        <f t="shared" si="143"/>
        <v>1.4862331048833166E-2</v>
      </c>
      <c r="G84" s="28">
        <f t="shared" si="143"/>
        <v>1.48623310488325E-2</v>
      </c>
      <c r="H84" s="28">
        <f t="shared" si="143"/>
        <v>1.4862331048830946E-2</v>
      </c>
      <c r="I84" s="28">
        <f t="shared" si="143"/>
        <v>1.4862331048832944E-2</v>
      </c>
      <c r="J84" s="28">
        <f t="shared" si="143"/>
        <v>1.4862331048835387E-2</v>
      </c>
      <c r="K84" s="28">
        <f t="shared" si="143"/>
        <v>1.329679793359051E-2</v>
      </c>
      <c r="L84" s="28">
        <f t="shared" si="143"/>
        <v>1.3296797933592064E-2</v>
      </c>
      <c r="M84" s="28">
        <f t="shared" si="143"/>
        <v>1.3296797933588955E-2</v>
      </c>
      <c r="N84" s="28">
        <f t="shared" si="143"/>
        <v>1.3296797933589843E-2</v>
      </c>
      <c r="O84" s="28">
        <f t="shared" si="143"/>
        <v>1.3296797933590954E-2</v>
      </c>
      <c r="P84" s="28">
        <f t="shared" si="143"/>
        <v>1.2639007908555433E-2</v>
      </c>
      <c r="Q84" s="28">
        <f t="shared" si="143"/>
        <v>1.2639007908552768E-2</v>
      </c>
      <c r="R84" s="28">
        <f t="shared" si="143"/>
        <v>1.2639007908554101E-2</v>
      </c>
      <c r="S84" s="28">
        <f t="shared" si="143"/>
        <v>1.2639007908552546E-2</v>
      </c>
      <c r="T84" s="28">
        <f t="shared" si="137"/>
        <v>1.263900790855943E-2</v>
      </c>
      <c r="U84" s="28">
        <f t="shared" si="137"/>
        <v>1.2639007908559652E-2</v>
      </c>
      <c r="V84" s="28">
        <f t="shared" si="137"/>
        <v>1.2639007908556543E-2</v>
      </c>
      <c r="W84" s="28">
        <f t="shared" si="137"/>
        <v>1.2639007908551658E-2</v>
      </c>
      <c r="X84" s="28">
        <f t="shared" si="137"/>
        <v>1.2639007908552991E-2</v>
      </c>
      <c r="Y84" s="28">
        <f t="shared" si="137"/>
        <v>1.2639007908550104E-2</v>
      </c>
      <c r="Z84" s="28">
        <f t="shared" si="137"/>
        <v>1.1625107619549713E-2</v>
      </c>
      <c r="AA84" s="28">
        <f t="shared" si="137"/>
        <v>1.1625107619551711E-2</v>
      </c>
      <c r="AB84" s="28">
        <f t="shared" si="137"/>
        <v>1.1625107619549269E-2</v>
      </c>
      <c r="AC84" s="28">
        <f t="shared" si="137"/>
        <v>1.1625107619552599E-2</v>
      </c>
      <c r="AD84" s="28">
        <f t="shared" si="137"/>
        <v>1.1625107619546382E-2</v>
      </c>
      <c r="AE84" s="28">
        <f t="shared" si="137"/>
        <v>1.1625107619549935E-2</v>
      </c>
      <c r="AF84" s="28">
        <f t="shared" si="137"/>
        <v>1.162510761954394E-2</v>
      </c>
      <c r="AG84" s="28">
        <f t="shared" si="137"/>
        <v>1.1625107619547714E-2</v>
      </c>
      <c r="AH84" s="28">
        <f t="shared" si="137"/>
        <v>1.1625107619554376E-2</v>
      </c>
      <c r="AI84" s="28">
        <f t="shared" si="137"/>
        <v>1.1625107619551489E-2</v>
      </c>
      <c r="AJ84" s="28">
        <f t="shared" si="138"/>
        <v>1.1625107619554376E-2</v>
      </c>
      <c r="AK84" s="28">
        <f t="shared" si="138"/>
        <v>1.1625107619552599E-2</v>
      </c>
      <c r="AL84" s="28">
        <f t="shared" si="138"/>
        <v>1.1625107619551045E-2</v>
      </c>
      <c r="AM84" s="28">
        <f t="shared" si="138"/>
        <v>1.1625107619552821E-2</v>
      </c>
      <c r="AN84" s="28">
        <f t="shared" si="138"/>
        <v>1.162510761954505E-2</v>
      </c>
      <c r="AO84" s="28">
        <f t="shared" si="138"/>
        <v>1.1625107619555486E-2</v>
      </c>
      <c r="AP84" s="28">
        <f t="shared" si="138"/>
        <v>1.1625107619552821E-2</v>
      </c>
      <c r="AQ84" s="28">
        <f t="shared" si="138"/>
        <v>1.1625107619550379E-2</v>
      </c>
      <c r="AR84" s="28">
        <f t="shared" si="138"/>
        <v>1.162510761955704E-2</v>
      </c>
      <c r="AS84" s="28">
        <f t="shared" si="138"/>
        <v>1.1625107619551045E-2</v>
      </c>
      <c r="AT84" s="28">
        <f t="shared" si="138"/>
        <v>1.1625107619545716E-2</v>
      </c>
      <c r="AU84" s="28">
        <f t="shared" si="138"/>
        <v>1.1625107619549713E-2</v>
      </c>
      <c r="AV84" s="28">
        <f t="shared" si="138"/>
        <v>1.1625107619551933E-2</v>
      </c>
      <c r="AW84" s="28">
        <f t="shared" si="138"/>
        <v>1.1625107619549491E-2</v>
      </c>
      <c r="AX84" s="28">
        <f t="shared" si="138"/>
        <v>1.1625107619544384E-2</v>
      </c>
      <c r="AY84" s="28">
        <f t="shared" si="138"/>
        <v>1.1625107619551267E-2</v>
      </c>
      <c r="AZ84" s="28">
        <f t="shared" si="139"/>
        <v>1.1625107619554598E-2</v>
      </c>
      <c r="BA84" s="28">
        <f t="shared" si="139"/>
        <v>1.1625107619551267E-2</v>
      </c>
      <c r="BB84" s="28">
        <f t="shared" si="139"/>
        <v>1.1625107619548603E-2</v>
      </c>
      <c r="BC84" s="28">
        <f t="shared" si="139"/>
        <v>1.1625107619553932E-2</v>
      </c>
      <c r="BD84" s="28">
        <f t="shared" si="139"/>
        <v>1.1625107619554376E-2</v>
      </c>
      <c r="BE84" s="28">
        <f t="shared" si="139"/>
        <v>1.1625107619552155E-2</v>
      </c>
      <c r="BF84" s="28">
        <f t="shared" si="139"/>
        <v>1.1625107619559927E-2</v>
      </c>
      <c r="BG84" s="28">
        <f t="shared" si="139"/>
        <v>1.1625107619552599E-2</v>
      </c>
      <c r="BH84" s="28">
        <f t="shared" si="139"/>
        <v>1.1625107619557706E-2</v>
      </c>
      <c r="BI84" s="28">
        <f t="shared" si="139"/>
        <v>1.1625107619547048E-2</v>
      </c>
      <c r="BJ84" s="28">
        <f t="shared" si="139"/>
        <v>1.1625107619559927E-2</v>
      </c>
      <c r="BK84" s="28">
        <f t="shared" si="139"/>
        <v>1.1625107619558372E-2</v>
      </c>
      <c r="BL84" s="28">
        <f t="shared" si="139"/>
        <v>1.1625107619562369E-2</v>
      </c>
      <c r="BM84" s="28">
        <f t="shared" si="139"/>
        <v>1.1625107619560593E-2</v>
      </c>
      <c r="BN84" s="28">
        <f t="shared" si="139"/>
        <v>1.1625107619551267E-2</v>
      </c>
      <c r="BO84" s="28">
        <f t="shared" si="139"/>
        <v>1.1625107619544162E-2</v>
      </c>
      <c r="BP84" s="28">
        <f t="shared" si="140"/>
        <v>1.1625107619544828E-2</v>
      </c>
      <c r="BQ84" s="28">
        <f t="shared" si="140"/>
        <v>1.1625107619541053E-2</v>
      </c>
      <c r="BR84" s="28">
        <f t="shared" si="140"/>
        <v>1.1625107619545494E-2</v>
      </c>
      <c r="BS84" s="28">
        <f t="shared" si="140"/>
        <v>1.1625107619546604E-2</v>
      </c>
      <c r="BT84" s="28">
        <f t="shared" si="140"/>
        <v>1.1625107619552155E-2</v>
      </c>
      <c r="BU84" s="28">
        <f t="shared" si="140"/>
        <v>1.1625107619553043E-2</v>
      </c>
      <c r="BV84" s="28">
        <f t="shared" si="140"/>
        <v>1.1625107619560593E-2</v>
      </c>
      <c r="BW84" s="28">
        <f t="shared" si="140"/>
        <v>1.1625107619540387E-2</v>
      </c>
      <c r="BX84" s="28">
        <f t="shared" si="140"/>
        <v>1.162510761955593E-2</v>
      </c>
      <c r="BY84" s="28">
        <f t="shared" si="140"/>
        <v>1.1625107619549935E-2</v>
      </c>
      <c r="BZ84" s="28">
        <f t="shared" si="140"/>
        <v>1.162510761953861E-2</v>
      </c>
      <c r="CA84" s="28">
        <f t="shared" si="140"/>
        <v>1.1625107619555264E-2</v>
      </c>
      <c r="CB84" s="28">
        <f t="shared" si="140"/>
        <v>1.1625107619559483E-2</v>
      </c>
      <c r="CC84" s="28">
        <f t="shared" si="140"/>
        <v>1.1625107619557484E-2</v>
      </c>
      <c r="CD84" s="28">
        <f t="shared" si="140"/>
        <v>1.162510761954505E-2</v>
      </c>
      <c r="CE84" s="28">
        <f t="shared" si="140"/>
        <v>1.1625107619560371E-2</v>
      </c>
      <c r="CF84" s="28">
        <f t="shared" si="141"/>
        <v>1.1625107619552821E-2</v>
      </c>
      <c r="CG84" s="28">
        <f t="shared" si="141"/>
        <v>1.1625107619554376E-2</v>
      </c>
      <c r="CH84" s="28" t="str">
        <f t="shared" si="141"/>
        <v/>
      </c>
      <c r="CI84" s="28" t="str">
        <f t="shared" si="141"/>
        <v/>
      </c>
      <c r="CJ84" s="28" t="str">
        <f t="shared" si="141"/>
        <v/>
      </c>
      <c r="CK84" s="28" t="str">
        <f t="shared" si="141"/>
        <v/>
      </c>
      <c r="CL84" s="28" t="str">
        <f t="shared" si="141"/>
        <v/>
      </c>
      <c r="CM84" s="28" t="str">
        <f t="shared" si="141"/>
        <v/>
      </c>
      <c r="CN84" s="28" t="str">
        <f t="shared" si="141"/>
        <v/>
      </c>
      <c r="CO84" s="28" t="str">
        <f t="shared" si="141"/>
        <v/>
      </c>
      <c r="CP84" s="28" t="str">
        <f t="shared" si="141"/>
        <v/>
      </c>
      <c r="CQ84" s="28" t="str">
        <f t="shared" si="141"/>
        <v/>
      </c>
      <c r="CR84" s="28" t="str">
        <f t="shared" si="141"/>
        <v/>
      </c>
      <c r="CS84" s="28" t="str">
        <f t="shared" si="141"/>
        <v/>
      </c>
      <c r="CT84" s="28" t="str">
        <f t="shared" si="141"/>
        <v/>
      </c>
      <c r="CU84" s="28" t="str">
        <f t="shared" si="141"/>
        <v/>
      </c>
      <c r="CV84" s="28" t="str">
        <f t="shared" si="142"/>
        <v/>
      </c>
      <c r="CW84" s="28" t="str">
        <f t="shared" si="135"/>
        <v/>
      </c>
      <c r="CX84" s="28" t="str">
        <f t="shared" si="135"/>
        <v/>
      </c>
      <c r="CY84" s="28" t="str">
        <f t="shared" si="135"/>
        <v/>
      </c>
    </row>
    <row r="85" spans="1:103" x14ac:dyDescent="0.35">
      <c r="A85" s="167"/>
      <c r="B85" s="32">
        <f t="shared" si="128"/>
        <v>50405</v>
      </c>
      <c r="C85" s="27"/>
      <c r="D85" s="28">
        <f t="shared" si="143"/>
        <v>2.0380100450542837E-2</v>
      </c>
      <c r="E85" s="28">
        <f t="shared" si="143"/>
        <v>1.4862331048833166E-2</v>
      </c>
      <c r="F85" s="28">
        <f t="shared" si="143"/>
        <v>1.48623310488325E-2</v>
      </c>
      <c r="G85" s="28">
        <f t="shared" si="143"/>
        <v>1.4862331048830946E-2</v>
      </c>
      <c r="H85" s="28">
        <f t="shared" si="143"/>
        <v>1.4862331048832944E-2</v>
      </c>
      <c r="I85" s="28">
        <f t="shared" si="143"/>
        <v>1.4862331048835387E-2</v>
      </c>
      <c r="J85" s="28">
        <f t="shared" si="143"/>
        <v>1.329679793359051E-2</v>
      </c>
      <c r="K85" s="28">
        <f t="shared" si="143"/>
        <v>1.3296797933592064E-2</v>
      </c>
      <c r="L85" s="28">
        <f t="shared" si="143"/>
        <v>1.3296797933588955E-2</v>
      </c>
      <c r="M85" s="28">
        <f t="shared" si="143"/>
        <v>1.3296797933589843E-2</v>
      </c>
      <c r="N85" s="28">
        <f t="shared" si="143"/>
        <v>1.3296797933590954E-2</v>
      </c>
      <c r="O85" s="28">
        <f t="shared" si="143"/>
        <v>1.2639007908555433E-2</v>
      </c>
      <c r="P85" s="28">
        <f t="shared" si="143"/>
        <v>1.2639007908552768E-2</v>
      </c>
      <c r="Q85" s="28">
        <f t="shared" si="143"/>
        <v>1.2639007908554101E-2</v>
      </c>
      <c r="R85" s="28">
        <f t="shared" si="143"/>
        <v>1.2639007908552546E-2</v>
      </c>
      <c r="S85" s="28">
        <f t="shared" si="143"/>
        <v>1.263900790855943E-2</v>
      </c>
      <c r="T85" s="28">
        <f t="shared" si="137"/>
        <v>1.2639007908559652E-2</v>
      </c>
      <c r="U85" s="28">
        <f t="shared" si="137"/>
        <v>1.2639007908556543E-2</v>
      </c>
      <c r="V85" s="28">
        <f t="shared" si="137"/>
        <v>1.2639007908551658E-2</v>
      </c>
      <c r="W85" s="28">
        <f t="shared" si="137"/>
        <v>1.2639007908552991E-2</v>
      </c>
      <c r="X85" s="28">
        <f t="shared" si="137"/>
        <v>1.2639007908550104E-2</v>
      </c>
      <c r="Y85" s="28">
        <f t="shared" si="137"/>
        <v>1.1625107619549713E-2</v>
      </c>
      <c r="Z85" s="28">
        <f t="shared" si="137"/>
        <v>1.1625107619551711E-2</v>
      </c>
      <c r="AA85" s="28">
        <f t="shared" si="137"/>
        <v>1.1625107619549269E-2</v>
      </c>
      <c r="AB85" s="28">
        <f t="shared" si="137"/>
        <v>1.1625107619552599E-2</v>
      </c>
      <c r="AC85" s="28">
        <f t="shared" si="137"/>
        <v>1.1625107619546382E-2</v>
      </c>
      <c r="AD85" s="28">
        <f t="shared" si="137"/>
        <v>1.1625107619549935E-2</v>
      </c>
      <c r="AE85" s="28">
        <f t="shared" si="137"/>
        <v>1.162510761954394E-2</v>
      </c>
      <c r="AF85" s="28">
        <f t="shared" si="137"/>
        <v>1.1625107619547714E-2</v>
      </c>
      <c r="AG85" s="28">
        <f t="shared" si="137"/>
        <v>1.1625107619554376E-2</v>
      </c>
      <c r="AH85" s="28">
        <f t="shared" si="137"/>
        <v>1.1625107619551489E-2</v>
      </c>
      <c r="AI85" s="28">
        <f t="shared" si="137"/>
        <v>1.1625107619554376E-2</v>
      </c>
      <c r="AJ85" s="28">
        <f t="shared" si="138"/>
        <v>1.1625107619552599E-2</v>
      </c>
      <c r="AK85" s="28">
        <f t="shared" si="138"/>
        <v>1.1625107619551045E-2</v>
      </c>
      <c r="AL85" s="28">
        <f t="shared" si="138"/>
        <v>1.1625107619552821E-2</v>
      </c>
      <c r="AM85" s="28">
        <f t="shared" si="138"/>
        <v>1.162510761954505E-2</v>
      </c>
      <c r="AN85" s="28">
        <f t="shared" si="138"/>
        <v>1.1625107619555486E-2</v>
      </c>
      <c r="AO85" s="28">
        <f t="shared" si="138"/>
        <v>1.1625107619552821E-2</v>
      </c>
      <c r="AP85" s="28">
        <f t="shared" si="138"/>
        <v>1.1625107619550379E-2</v>
      </c>
      <c r="AQ85" s="28">
        <f t="shared" si="138"/>
        <v>1.162510761955704E-2</v>
      </c>
      <c r="AR85" s="28">
        <f t="shared" si="138"/>
        <v>1.1625107619551045E-2</v>
      </c>
      <c r="AS85" s="28">
        <f t="shared" si="138"/>
        <v>1.1625107619545716E-2</v>
      </c>
      <c r="AT85" s="28">
        <f t="shared" si="138"/>
        <v>1.1625107619549713E-2</v>
      </c>
      <c r="AU85" s="28">
        <f t="shared" si="138"/>
        <v>1.1625107619551933E-2</v>
      </c>
      <c r="AV85" s="28">
        <f t="shared" si="138"/>
        <v>1.1625107619549491E-2</v>
      </c>
      <c r="AW85" s="28">
        <f t="shared" si="138"/>
        <v>1.1625107619544384E-2</v>
      </c>
      <c r="AX85" s="28">
        <f t="shared" si="138"/>
        <v>1.1625107619551267E-2</v>
      </c>
      <c r="AY85" s="28">
        <f t="shared" si="138"/>
        <v>1.1625107619554598E-2</v>
      </c>
      <c r="AZ85" s="28">
        <f t="shared" si="139"/>
        <v>1.1625107619551267E-2</v>
      </c>
      <c r="BA85" s="28">
        <f t="shared" si="139"/>
        <v>1.1625107619548603E-2</v>
      </c>
      <c r="BB85" s="28">
        <f t="shared" si="139"/>
        <v>1.1625107619553932E-2</v>
      </c>
      <c r="BC85" s="28">
        <f t="shared" si="139"/>
        <v>1.1625107619554376E-2</v>
      </c>
      <c r="BD85" s="28">
        <f t="shared" si="139"/>
        <v>1.1625107619552155E-2</v>
      </c>
      <c r="BE85" s="28">
        <f t="shared" si="139"/>
        <v>1.1625107619559927E-2</v>
      </c>
      <c r="BF85" s="28">
        <f t="shared" si="139"/>
        <v>1.1625107619552599E-2</v>
      </c>
      <c r="BG85" s="28">
        <f t="shared" si="139"/>
        <v>1.1625107619557706E-2</v>
      </c>
      <c r="BH85" s="28">
        <f t="shared" si="139"/>
        <v>1.1625107619547048E-2</v>
      </c>
      <c r="BI85" s="28">
        <f t="shared" si="139"/>
        <v>1.1625107619559927E-2</v>
      </c>
      <c r="BJ85" s="28">
        <f t="shared" si="139"/>
        <v>1.1625107619558372E-2</v>
      </c>
      <c r="BK85" s="28">
        <f t="shared" si="139"/>
        <v>1.1625107619562369E-2</v>
      </c>
      <c r="BL85" s="28">
        <f t="shared" si="139"/>
        <v>1.1625107619560593E-2</v>
      </c>
      <c r="BM85" s="28">
        <f t="shared" si="139"/>
        <v>1.1625107619551267E-2</v>
      </c>
      <c r="BN85" s="28">
        <f t="shared" si="139"/>
        <v>1.1625107619544162E-2</v>
      </c>
      <c r="BO85" s="28">
        <f t="shared" si="139"/>
        <v>1.1625107619544828E-2</v>
      </c>
      <c r="BP85" s="28">
        <f t="shared" si="140"/>
        <v>1.1625107619541053E-2</v>
      </c>
      <c r="BQ85" s="28">
        <f t="shared" si="140"/>
        <v>1.1625107619545494E-2</v>
      </c>
      <c r="BR85" s="28">
        <f t="shared" si="140"/>
        <v>1.1625107619546604E-2</v>
      </c>
      <c r="BS85" s="28">
        <f t="shared" si="140"/>
        <v>1.1625107619552155E-2</v>
      </c>
      <c r="BT85" s="28">
        <f t="shared" si="140"/>
        <v>1.1625107619553043E-2</v>
      </c>
      <c r="BU85" s="28">
        <f t="shared" si="140"/>
        <v>1.1625107619560593E-2</v>
      </c>
      <c r="BV85" s="28">
        <f t="shared" si="140"/>
        <v>1.1625107619540387E-2</v>
      </c>
      <c r="BW85" s="28">
        <f t="shared" si="140"/>
        <v>1.162510761955593E-2</v>
      </c>
      <c r="BX85" s="28">
        <f t="shared" si="140"/>
        <v>1.1625107619549935E-2</v>
      </c>
      <c r="BY85" s="28">
        <f t="shared" si="140"/>
        <v>1.162510761953861E-2</v>
      </c>
      <c r="BZ85" s="28">
        <f t="shared" si="140"/>
        <v>1.1625107619555264E-2</v>
      </c>
      <c r="CA85" s="28">
        <f t="shared" si="140"/>
        <v>1.1625107619559483E-2</v>
      </c>
      <c r="CB85" s="28">
        <f t="shared" si="140"/>
        <v>1.1625107619557484E-2</v>
      </c>
      <c r="CC85" s="28">
        <f t="shared" si="140"/>
        <v>1.162510761954505E-2</v>
      </c>
      <c r="CD85" s="28">
        <f t="shared" si="140"/>
        <v>1.1625107619560371E-2</v>
      </c>
      <c r="CE85" s="28">
        <f t="shared" si="140"/>
        <v>1.1625107619552821E-2</v>
      </c>
      <c r="CF85" s="28">
        <f t="shared" si="141"/>
        <v>1.1625107619554376E-2</v>
      </c>
      <c r="CG85" s="28" t="str">
        <f t="shared" si="141"/>
        <v/>
      </c>
      <c r="CH85" s="28" t="str">
        <f t="shared" si="141"/>
        <v/>
      </c>
      <c r="CI85" s="28" t="str">
        <f t="shared" si="141"/>
        <v/>
      </c>
      <c r="CJ85" s="28" t="str">
        <f t="shared" si="141"/>
        <v/>
      </c>
      <c r="CK85" s="28" t="str">
        <f t="shared" si="141"/>
        <v/>
      </c>
      <c r="CL85" s="28" t="str">
        <f t="shared" si="141"/>
        <v/>
      </c>
      <c r="CM85" s="28" t="str">
        <f t="shared" si="141"/>
        <v/>
      </c>
      <c r="CN85" s="28" t="str">
        <f t="shared" si="141"/>
        <v/>
      </c>
      <c r="CO85" s="28" t="str">
        <f t="shared" si="141"/>
        <v/>
      </c>
      <c r="CP85" s="28" t="str">
        <f t="shared" si="141"/>
        <v/>
      </c>
      <c r="CQ85" s="28" t="str">
        <f t="shared" si="141"/>
        <v/>
      </c>
      <c r="CR85" s="28" t="str">
        <f t="shared" si="141"/>
        <v/>
      </c>
      <c r="CS85" s="28" t="str">
        <f t="shared" si="141"/>
        <v/>
      </c>
      <c r="CT85" s="28" t="str">
        <f t="shared" si="141"/>
        <v/>
      </c>
      <c r="CU85" s="28" t="str">
        <f t="shared" si="141"/>
        <v/>
      </c>
      <c r="CV85" s="28" t="str">
        <f t="shared" si="142"/>
        <v/>
      </c>
      <c r="CW85" s="28" t="str">
        <f t="shared" si="135"/>
        <v/>
      </c>
      <c r="CX85" s="28" t="str">
        <f t="shared" si="135"/>
        <v/>
      </c>
      <c r="CY85" s="28" t="str">
        <f t="shared" si="135"/>
        <v/>
      </c>
    </row>
    <row r="86" spans="1:103" x14ac:dyDescent="0.35">
      <c r="A86" s="167"/>
      <c r="B86" s="32">
        <f t="shared" si="128"/>
        <v>50770</v>
      </c>
      <c r="C86" s="27"/>
      <c r="D86" s="28">
        <f t="shared" si="143"/>
        <v>1.4862331048833166E-2</v>
      </c>
      <c r="E86" s="28">
        <f t="shared" si="143"/>
        <v>1.48623310488325E-2</v>
      </c>
      <c r="F86" s="28">
        <f t="shared" si="143"/>
        <v>1.4862331048830946E-2</v>
      </c>
      <c r="G86" s="28">
        <f t="shared" si="143"/>
        <v>1.4862331048832944E-2</v>
      </c>
      <c r="H86" s="28">
        <f t="shared" si="143"/>
        <v>1.4862331048835387E-2</v>
      </c>
      <c r="I86" s="28">
        <f t="shared" si="143"/>
        <v>1.329679793359051E-2</v>
      </c>
      <c r="J86" s="28">
        <f t="shared" si="143"/>
        <v>1.3296797933592064E-2</v>
      </c>
      <c r="K86" s="28">
        <f t="shared" si="143"/>
        <v>1.3296797933588955E-2</v>
      </c>
      <c r="L86" s="28">
        <f t="shared" si="143"/>
        <v>1.3296797933589843E-2</v>
      </c>
      <c r="M86" s="28">
        <f t="shared" si="143"/>
        <v>1.3296797933590954E-2</v>
      </c>
      <c r="N86" s="28">
        <f t="shared" si="143"/>
        <v>1.2639007908555433E-2</v>
      </c>
      <c r="O86" s="28">
        <f t="shared" si="143"/>
        <v>1.2639007908552768E-2</v>
      </c>
      <c r="P86" s="28">
        <f t="shared" si="143"/>
        <v>1.2639007908554101E-2</v>
      </c>
      <c r="Q86" s="28">
        <f t="shared" si="143"/>
        <v>1.2639007908552546E-2</v>
      </c>
      <c r="R86" s="28">
        <f t="shared" si="143"/>
        <v>1.263900790855943E-2</v>
      </c>
      <c r="S86" s="28">
        <f t="shared" si="143"/>
        <v>1.2639007908559652E-2</v>
      </c>
      <c r="T86" s="28">
        <f t="shared" si="137"/>
        <v>1.2639007908556543E-2</v>
      </c>
      <c r="U86" s="28">
        <f t="shared" si="137"/>
        <v>1.2639007908551658E-2</v>
      </c>
      <c r="V86" s="28">
        <f t="shared" si="137"/>
        <v>1.2639007908552991E-2</v>
      </c>
      <c r="W86" s="28">
        <f t="shared" si="137"/>
        <v>1.2639007908550104E-2</v>
      </c>
      <c r="X86" s="28">
        <f t="shared" si="137"/>
        <v>1.1625107619549713E-2</v>
      </c>
      <c r="Y86" s="28">
        <f t="shared" si="137"/>
        <v>1.1625107619551711E-2</v>
      </c>
      <c r="Z86" s="28">
        <f t="shared" si="137"/>
        <v>1.1625107619549269E-2</v>
      </c>
      <c r="AA86" s="28">
        <f t="shared" si="137"/>
        <v>1.1625107619552599E-2</v>
      </c>
      <c r="AB86" s="28">
        <f t="shared" si="137"/>
        <v>1.1625107619546382E-2</v>
      </c>
      <c r="AC86" s="28">
        <f t="shared" si="137"/>
        <v>1.1625107619549935E-2</v>
      </c>
      <c r="AD86" s="28">
        <f t="shared" si="137"/>
        <v>1.162510761954394E-2</v>
      </c>
      <c r="AE86" s="28">
        <f t="shared" si="137"/>
        <v>1.1625107619547714E-2</v>
      </c>
      <c r="AF86" s="28">
        <f t="shared" si="137"/>
        <v>1.1625107619554376E-2</v>
      </c>
      <c r="AG86" s="28">
        <f t="shared" si="137"/>
        <v>1.1625107619551489E-2</v>
      </c>
      <c r="AH86" s="28">
        <f t="shared" si="137"/>
        <v>1.1625107619554376E-2</v>
      </c>
      <c r="AI86" s="28">
        <f t="shared" si="137"/>
        <v>1.1625107619552599E-2</v>
      </c>
      <c r="AJ86" s="28">
        <f t="shared" si="138"/>
        <v>1.1625107619551045E-2</v>
      </c>
      <c r="AK86" s="28">
        <f t="shared" si="138"/>
        <v>1.1625107619552821E-2</v>
      </c>
      <c r="AL86" s="28">
        <f t="shared" si="138"/>
        <v>1.162510761954505E-2</v>
      </c>
      <c r="AM86" s="28">
        <f t="shared" si="138"/>
        <v>1.1625107619555486E-2</v>
      </c>
      <c r="AN86" s="28">
        <f t="shared" si="138"/>
        <v>1.1625107619552821E-2</v>
      </c>
      <c r="AO86" s="28">
        <f t="shared" si="138"/>
        <v>1.1625107619550379E-2</v>
      </c>
      <c r="AP86" s="28">
        <f t="shared" si="138"/>
        <v>1.162510761955704E-2</v>
      </c>
      <c r="AQ86" s="28">
        <f t="shared" si="138"/>
        <v>1.1625107619551045E-2</v>
      </c>
      <c r="AR86" s="28">
        <f t="shared" si="138"/>
        <v>1.1625107619545716E-2</v>
      </c>
      <c r="AS86" s="28">
        <f t="shared" si="138"/>
        <v>1.1625107619549713E-2</v>
      </c>
      <c r="AT86" s="28">
        <f t="shared" si="138"/>
        <v>1.1625107619551933E-2</v>
      </c>
      <c r="AU86" s="28">
        <f t="shared" si="138"/>
        <v>1.1625107619549491E-2</v>
      </c>
      <c r="AV86" s="28">
        <f t="shared" si="138"/>
        <v>1.1625107619544384E-2</v>
      </c>
      <c r="AW86" s="28">
        <f t="shared" si="138"/>
        <v>1.1625107619551267E-2</v>
      </c>
      <c r="AX86" s="28">
        <f t="shared" si="138"/>
        <v>1.1625107619554598E-2</v>
      </c>
      <c r="AY86" s="28">
        <f t="shared" si="138"/>
        <v>1.1625107619551267E-2</v>
      </c>
      <c r="AZ86" s="28">
        <f t="shared" si="139"/>
        <v>1.1625107619548603E-2</v>
      </c>
      <c r="BA86" s="28">
        <f t="shared" si="139"/>
        <v>1.1625107619553932E-2</v>
      </c>
      <c r="BB86" s="28">
        <f t="shared" si="139"/>
        <v>1.1625107619554376E-2</v>
      </c>
      <c r="BC86" s="28">
        <f t="shared" si="139"/>
        <v>1.1625107619552155E-2</v>
      </c>
      <c r="BD86" s="28">
        <f t="shared" si="139"/>
        <v>1.1625107619559927E-2</v>
      </c>
      <c r="BE86" s="28">
        <f t="shared" si="139"/>
        <v>1.1625107619552599E-2</v>
      </c>
      <c r="BF86" s="28">
        <f t="shared" si="139"/>
        <v>1.1625107619557706E-2</v>
      </c>
      <c r="BG86" s="28">
        <f t="shared" si="139"/>
        <v>1.1625107619547048E-2</v>
      </c>
      <c r="BH86" s="28">
        <f t="shared" si="139"/>
        <v>1.1625107619559927E-2</v>
      </c>
      <c r="BI86" s="28">
        <f t="shared" si="139"/>
        <v>1.1625107619558372E-2</v>
      </c>
      <c r="BJ86" s="28">
        <f t="shared" si="139"/>
        <v>1.1625107619562369E-2</v>
      </c>
      <c r="BK86" s="28">
        <f t="shared" si="139"/>
        <v>1.1625107619560593E-2</v>
      </c>
      <c r="BL86" s="28">
        <f t="shared" si="139"/>
        <v>1.1625107619551267E-2</v>
      </c>
      <c r="BM86" s="28">
        <f t="shared" si="139"/>
        <v>1.1625107619544162E-2</v>
      </c>
      <c r="BN86" s="28">
        <f t="shared" si="139"/>
        <v>1.1625107619544828E-2</v>
      </c>
      <c r="BO86" s="28">
        <f t="shared" si="139"/>
        <v>1.1625107619541053E-2</v>
      </c>
      <c r="BP86" s="28">
        <f t="shared" si="140"/>
        <v>1.1625107619545494E-2</v>
      </c>
      <c r="BQ86" s="28">
        <f t="shared" si="140"/>
        <v>1.1625107619546604E-2</v>
      </c>
      <c r="BR86" s="28">
        <f t="shared" si="140"/>
        <v>1.1625107619552155E-2</v>
      </c>
      <c r="BS86" s="28">
        <f t="shared" si="140"/>
        <v>1.1625107619553043E-2</v>
      </c>
      <c r="BT86" s="28">
        <f t="shared" si="140"/>
        <v>1.1625107619560593E-2</v>
      </c>
      <c r="BU86" s="28">
        <f t="shared" si="140"/>
        <v>1.1625107619540387E-2</v>
      </c>
      <c r="BV86" s="28">
        <f t="shared" si="140"/>
        <v>1.162510761955593E-2</v>
      </c>
      <c r="BW86" s="28">
        <f t="shared" si="140"/>
        <v>1.1625107619549935E-2</v>
      </c>
      <c r="BX86" s="28">
        <f t="shared" si="140"/>
        <v>1.162510761953861E-2</v>
      </c>
      <c r="BY86" s="28">
        <f t="shared" si="140"/>
        <v>1.1625107619555264E-2</v>
      </c>
      <c r="BZ86" s="28">
        <f t="shared" si="140"/>
        <v>1.1625107619559483E-2</v>
      </c>
      <c r="CA86" s="28">
        <f t="shared" si="140"/>
        <v>1.1625107619557484E-2</v>
      </c>
      <c r="CB86" s="28">
        <f t="shared" si="140"/>
        <v>1.162510761954505E-2</v>
      </c>
      <c r="CC86" s="28">
        <f t="shared" si="140"/>
        <v>1.1625107619560371E-2</v>
      </c>
      <c r="CD86" s="28">
        <f t="shared" si="140"/>
        <v>1.1625107619552821E-2</v>
      </c>
      <c r="CE86" s="28">
        <f t="shared" si="140"/>
        <v>1.1625107619554376E-2</v>
      </c>
      <c r="CF86" s="28" t="str">
        <f t="shared" si="141"/>
        <v/>
      </c>
      <c r="CG86" s="28" t="str">
        <f t="shared" si="141"/>
        <v/>
      </c>
      <c r="CH86" s="28" t="str">
        <f t="shared" si="141"/>
        <v/>
      </c>
      <c r="CI86" s="28" t="str">
        <f t="shared" si="141"/>
        <v/>
      </c>
      <c r="CJ86" s="28" t="str">
        <f t="shared" si="141"/>
        <v/>
      </c>
      <c r="CK86" s="28" t="str">
        <f t="shared" si="141"/>
        <v/>
      </c>
      <c r="CL86" s="28" t="str">
        <f t="shared" si="141"/>
        <v/>
      </c>
      <c r="CM86" s="28" t="str">
        <f t="shared" si="141"/>
        <v/>
      </c>
      <c r="CN86" s="28" t="str">
        <f t="shared" si="141"/>
        <v/>
      </c>
      <c r="CO86" s="28" t="str">
        <f t="shared" si="141"/>
        <v/>
      </c>
      <c r="CP86" s="28" t="str">
        <f t="shared" si="141"/>
        <v/>
      </c>
      <c r="CQ86" s="28" t="str">
        <f t="shared" si="141"/>
        <v/>
      </c>
      <c r="CR86" s="28" t="str">
        <f t="shared" si="141"/>
        <v/>
      </c>
      <c r="CS86" s="28" t="str">
        <f t="shared" si="141"/>
        <v/>
      </c>
      <c r="CT86" s="28" t="str">
        <f t="shared" si="141"/>
        <v/>
      </c>
      <c r="CU86" s="28" t="str">
        <f t="shared" si="141"/>
        <v/>
      </c>
      <c r="CV86" s="28" t="str">
        <f t="shared" si="142"/>
        <v/>
      </c>
      <c r="CW86" s="28" t="str">
        <f t="shared" si="135"/>
        <v/>
      </c>
      <c r="CX86" s="28" t="str">
        <f t="shared" si="135"/>
        <v/>
      </c>
      <c r="CY86" s="28" t="str">
        <f t="shared" si="135"/>
        <v/>
      </c>
    </row>
    <row r="87" spans="1:103" x14ac:dyDescent="0.35">
      <c r="A87" s="167"/>
      <c r="B87" s="32">
        <f t="shared" si="128"/>
        <v>51135</v>
      </c>
      <c r="C87" s="27"/>
      <c r="D87" s="28">
        <f t="shared" si="143"/>
        <v>1.48623310488325E-2</v>
      </c>
      <c r="E87" s="28">
        <f t="shared" si="143"/>
        <v>1.4862331048830946E-2</v>
      </c>
      <c r="F87" s="28">
        <f t="shared" si="143"/>
        <v>1.4862331048832944E-2</v>
      </c>
      <c r="G87" s="28">
        <f t="shared" si="143"/>
        <v>1.4862331048835387E-2</v>
      </c>
      <c r="H87" s="28">
        <f t="shared" si="143"/>
        <v>1.329679793359051E-2</v>
      </c>
      <c r="I87" s="28">
        <f t="shared" si="143"/>
        <v>1.3296797933592064E-2</v>
      </c>
      <c r="J87" s="28">
        <f t="shared" si="143"/>
        <v>1.3296797933588955E-2</v>
      </c>
      <c r="K87" s="28">
        <f t="shared" si="143"/>
        <v>1.3296797933589843E-2</v>
      </c>
      <c r="L87" s="28">
        <f t="shared" si="143"/>
        <v>1.3296797933590954E-2</v>
      </c>
      <c r="M87" s="28">
        <f t="shared" si="143"/>
        <v>1.2639007908555433E-2</v>
      </c>
      <c r="N87" s="28">
        <f t="shared" si="143"/>
        <v>1.2639007908552768E-2</v>
      </c>
      <c r="O87" s="28">
        <f t="shared" si="143"/>
        <v>1.2639007908554101E-2</v>
      </c>
      <c r="P87" s="28">
        <f t="shared" si="143"/>
        <v>1.2639007908552546E-2</v>
      </c>
      <c r="Q87" s="28">
        <f t="shared" si="143"/>
        <v>1.263900790855943E-2</v>
      </c>
      <c r="R87" s="28">
        <f t="shared" si="143"/>
        <v>1.2639007908559652E-2</v>
      </c>
      <c r="S87" s="28">
        <f t="shared" si="143"/>
        <v>1.2639007908556543E-2</v>
      </c>
      <c r="T87" s="28">
        <f t="shared" si="137"/>
        <v>1.2639007908551658E-2</v>
      </c>
      <c r="U87" s="28">
        <f t="shared" si="137"/>
        <v>1.2639007908552991E-2</v>
      </c>
      <c r="V87" s="28">
        <f t="shared" si="137"/>
        <v>1.2639007908550104E-2</v>
      </c>
      <c r="W87" s="28">
        <f t="shared" si="137"/>
        <v>1.1625107619549713E-2</v>
      </c>
      <c r="X87" s="28">
        <f t="shared" si="137"/>
        <v>1.1625107619551711E-2</v>
      </c>
      <c r="Y87" s="28">
        <f t="shared" si="137"/>
        <v>1.1625107619549269E-2</v>
      </c>
      <c r="Z87" s="28">
        <f t="shared" si="137"/>
        <v>1.1625107619552599E-2</v>
      </c>
      <c r="AA87" s="28">
        <f t="shared" si="137"/>
        <v>1.1625107619546382E-2</v>
      </c>
      <c r="AB87" s="28">
        <f t="shared" si="137"/>
        <v>1.1625107619549935E-2</v>
      </c>
      <c r="AC87" s="28">
        <f t="shared" si="137"/>
        <v>1.162510761954394E-2</v>
      </c>
      <c r="AD87" s="28">
        <f t="shared" si="137"/>
        <v>1.1625107619547714E-2</v>
      </c>
      <c r="AE87" s="28">
        <f t="shared" si="137"/>
        <v>1.1625107619554376E-2</v>
      </c>
      <c r="AF87" s="28">
        <f t="shared" si="137"/>
        <v>1.1625107619551489E-2</v>
      </c>
      <c r="AG87" s="28">
        <f t="shared" si="137"/>
        <v>1.1625107619554376E-2</v>
      </c>
      <c r="AH87" s="28">
        <f t="shared" si="137"/>
        <v>1.1625107619552599E-2</v>
      </c>
      <c r="AI87" s="28">
        <f t="shared" si="137"/>
        <v>1.1625107619551045E-2</v>
      </c>
      <c r="AJ87" s="28">
        <f t="shared" si="138"/>
        <v>1.1625107619552821E-2</v>
      </c>
      <c r="AK87" s="28">
        <f t="shared" si="138"/>
        <v>1.162510761954505E-2</v>
      </c>
      <c r="AL87" s="28">
        <f t="shared" si="138"/>
        <v>1.1625107619555486E-2</v>
      </c>
      <c r="AM87" s="28">
        <f t="shared" si="138"/>
        <v>1.1625107619552821E-2</v>
      </c>
      <c r="AN87" s="28">
        <f t="shared" si="138"/>
        <v>1.1625107619550379E-2</v>
      </c>
      <c r="AO87" s="28">
        <f t="shared" si="138"/>
        <v>1.162510761955704E-2</v>
      </c>
      <c r="AP87" s="28">
        <f t="shared" si="138"/>
        <v>1.1625107619551045E-2</v>
      </c>
      <c r="AQ87" s="28">
        <f t="shared" si="138"/>
        <v>1.1625107619545716E-2</v>
      </c>
      <c r="AR87" s="28">
        <f t="shared" si="138"/>
        <v>1.1625107619549713E-2</v>
      </c>
      <c r="AS87" s="28">
        <f t="shared" si="138"/>
        <v>1.1625107619551933E-2</v>
      </c>
      <c r="AT87" s="28">
        <f t="shared" si="138"/>
        <v>1.1625107619549491E-2</v>
      </c>
      <c r="AU87" s="28">
        <f t="shared" si="138"/>
        <v>1.1625107619544384E-2</v>
      </c>
      <c r="AV87" s="28">
        <f t="shared" si="138"/>
        <v>1.1625107619551267E-2</v>
      </c>
      <c r="AW87" s="28">
        <f t="shared" si="138"/>
        <v>1.1625107619554598E-2</v>
      </c>
      <c r="AX87" s="28">
        <f t="shared" si="138"/>
        <v>1.1625107619551267E-2</v>
      </c>
      <c r="AY87" s="28">
        <f t="shared" si="138"/>
        <v>1.1625107619548603E-2</v>
      </c>
      <c r="AZ87" s="28">
        <f t="shared" si="139"/>
        <v>1.1625107619553932E-2</v>
      </c>
      <c r="BA87" s="28">
        <f t="shared" si="139"/>
        <v>1.1625107619554376E-2</v>
      </c>
      <c r="BB87" s="28">
        <f t="shared" si="139"/>
        <v>1.1625107619552155E-2</v>
      </c>
      <c r="BC87" s="28">
        <f t="shared" si="139"/>
        <v>1.1625107619559927E-2</v>
      </c>
      <c r="BD87" s="28">
        <f t="shared" si="139"/>
        <v>1.1625107619552599E-2</v>
      </c>
      <c r="BE87" s="28">
        <f t="shared" si="139"/>
        <v>1.1625107619557706E-2</v>
      </c>
      <c r="BF87" s="28">
        <f t="shared" si="139"/>
        <v>1.1625107619547048E-2</v>
      </c>
      <c r="BG87" s="28">
        <f t="shared" si="139"/>
        <v>1.1625107619559927E-2</v>
      </c>
      <c r="BH87" s="28">
        <f t="shared" si="139"/>
        <v>1.1625107619558372E-2</v>
      </c>
      <c r="BI87" s="28">
        <f t="shared" si="139"/>
        <v>1.1625107619562369E-2</v>
      </c>
      <c r="BJ87" s="28">
        <f t="shared" si="139"/>
        <v>1.1625107619560593E-2</v>
      </c>
      <c r="BK87" s="28">
        <f t="shared" si="139"/>
        <v>1.1625107619551267E-2</v>
      </c>
      <c r="BL87" s="28">
        <f t="shared" si="139"/>
        <v>1.1625107619544162E-2</v>
      </c>
      <c r="BM87" s="28">
        <f t="shared" si="139"/>
        <v>1.1625107619544828E-2</v>
      </c>
      <c r="BN87" s="28">
        <f t="shared" si="139"/>
        <v>1.1625107619541053E-2</v>
      </c>
      <c r="BO87" s="28">
        <f t="shared" si="139"/>
        <v>1.1625107619545494E-2</v>
      </c>
      <c r="BP87" s="28">
        <f t="shared" si="140"/>
        <v>1.1625107619546604E-2</v>
      </c>
      <c r="BQ87" s="28">
        <f t="shared" si="140"/>
        <v>1.1625107619552155E-2</v>
      </c>
      <c r="BR87" s="28">
        <f t="shared" si="140"/>
        <v>1.1625107619553043E-2</v>
      </c>
      <c r="BS87" s="28">
        <f t="shared" si="140"/>
        <v>1.1625107619560593E-2</v>
      </c>
      <c r="BT87" s="28">
        <f t="shared" si="140"/>
        <v>1.1625107619540387E-2</v>
      </c>
      <c r="BU87" s="28">
        <f t="shared" si="140"/>
        <v>1.162510761955593E-2</v>
      </c>
      <c r="BV87" s="28">
        <f t="shared" si="140"/>
        <v>1.1625107619549935E-2</v>
      </c>
      <c r="BW87" s="28">
        <f t="shared" si="140"/>
        <v>1.162510761953861E-2</v>
      </c>
      <c r="BX87" s="28">
        <f t="shared" si="140"/>
        <v>1.1625107619555264E-2</v>
      </c>
      <c r="BY87" s="28">
        <f t="shared" si="140"/>
        <v>1.1625107619559483E-2</v>
      </c>
      <c r="BZ87" s="28">
        <f t="shared" si="140"/>
        <v>1.1625107619557484E-2</v>
      </c>
      <c r="CA87" s="28">
        <f t="shared" si="140"/>
        <v>1.162510761954505E-2</v>
      </c>
      <c r="CB87" s="28">
        <f t="shared" si="140"/>
        <v>1.1625107619560371E-2</v>
      </c>
      <c r="CC87" s="28">
        <f t="shared" si="140"/>
        <v>1.1625107619552821E-2</v>
      </c>
      <c r="CD87" s="28">
        <f t="shared" si="140"/>
        <v>1.1625107619554376E-2</v>
      </c>
      <c r="CE87" s="28" t="str">
        <f t="shared" si="140"/>
        <v/>
      </c>
      <c r="CF87" s="28" t="str">
        <f t="shared" si="141"/>
        <v/>
      </c>
      <c r="CG87" s="28" t="str">
        <f t="shared" si="141"/>
        <v/>
      </c>
      <c r="CH87" s="28" t="str">
        <f t="shared" si="141"/>
        <v/>
      </c>
      <c r="CI87" s="28" t="str">
        <f t="shared" si="141"/>
        <v/>
      </c>
      <c r="CJ87" s="28" t="str">
        <f t="shared" si="141"/>
        <v/>
      </c>
      <c r="CK87" s="28" t="str">
        <f t="shared" si="141"/>
        <v/>
      </c>
      <c r="CL87" s="28" t="str">
        <f t="shared" si="141"/>
        <v/>
      </c>
      <c r="CM87" s="28" t="str">
        <f t="shared" si="141"/>
        <v/>
      </c>
      <c r="CN87" s="28" t="str">
        <f t="shared" si="141"/>
        <v/>
      </c>
      <c r="CO87" s="28" t="str">
        <f t="shared" si="141"/>
        <v/>
      </c>
      <c r="CP87" s="28" t="str">
        <f t="shared" si="141"/>
        <v/>
      </c>
      <c r="CQ87" s="28" t="str">
        <f t="shared" si="141"/>
        <v/>
      </c>
      <c r="CR87" s="28" t="str">
        <f t="shared" si="141"/>
        <v/>
      </c>
      <c r="CS87" s="28" t="str">
        <f t="shared" si="141"/>
        <v/>
      </c>
      <c r="CT87" s="28" t="str">
        <f t="shared" si="141"/>
        <v/>
      </c>
      <c r="CU87" s="28" t="str">
        <f t="shared" si="141"/>
        <v/>
      </c>
      <c r="CV87" s="28" t="str">
        <f t="shared" si="142"/>
        <v/>
      </c>
      <c r="CW87" s="28" t="str">
        <f t="shared" si="135"/>
        <v/>
      </c>
      <c r="CX87" s="28" t="str">
        <f t="shared" si="135"/>
        <v/>
      </c>
      <c r="CY87" s="28" t="str">
        <f t="shared" si="135"/>
        <v/>
      </c>
    </row>
    <row r="88" spans="1:103" x14ac:dyDescent="0.35">
      <c r="A88" s="167"/>
      <c r="B88" s="32">
        <f t="shared" si="128"/>
        <v>51501</v>
      </c>
      <c r="C88" s="27"/>
      <c r="D88" s="28">
        <f t="shared" si="143"/>
        <v>1.4862331048830946E-2</v>
      </c>
      <c r="E88" s="28">
        <f t="shared" si="143"/>
        <v>1.4862331048832944E-2</v>
      </c>
      <c r="F88" s="28">
        <f t="shared" si="143"/>
        <v>1.4862331048835387E-2</v>
      </c>
      <c r="G88" s="28">
        <f t="shared" si="143"/>
        <v>1.329679793359051E-2</v>
      </c>
      <c r="H88" s="28">
        <f t="shared" si="143"/>
        <v>1.3296797933592064E-2</v>
      </c>
      <c r="I88" s="28">
        <f t="shared" si="143"/>
        <v>1.3296797933588955E-2</v>
      </c>
      <c r="J88" s="28">
        <f t="shared" si="143"/>
        <v>1.3296797933589843E-2</v>
      </c>
      <c r="K88" s="28">
        <f t="shared" si="143"/>
        <v>1.3296797933590954E-2</v>
      </c>
      <c r="L88" s="28">
        <f t="shared" si="143"/>
        <v>1.2639007908555433E-2</v>
      </c>
      <c r="M88" s="28">
        <f t="shared" si="143"/>
        <v>1.2639007908552768E-2</v>
      </c>
      <c r="N88" s="28">
        <f t="shared" si="143"/>
        <v>1.2639007908554101E-2</v>
      </c>
      <c r="O88" s="28">
        <f t="shared" si="143"/>
        <v>1.2639007908552546E-2</v>
      </c>
      <c r="P88" s="28">
        <f t="shared" si="143"/>
        <v>1.263900790855943E-2</v>
      </c>
      <c r="Q88" s="28">
        <f t="shared" si="143"/>
        <v>1.2639007908559652E-2</v>
      </c>
      <c r="R88" s="28">
        <f t="shared" si="143"/>
        <v>1.2639007908556543E-2</v>
      </c>
      <c r="S88" s="28">
        <f t="shared" si="143"/>
        <v>1.2639007908551658E-2</v>
      </c>
      <c r="T88" s="28">
        <f t="shared" si="137"/>
        <v>1.2639007908552991E-2</v>
      </c>
      <c r="U88" s="28">
        <f t="shared" si="137"/>
        <v>1.2639007908550104E-2</v>
      </c>
      <c r="V88" s="28">
        <f t="shared" si="137"/>
        <v>1.1625107619549713E-2</v>
      </c>
      <c r="W88" s="28">
        <f t="shared" si="137"/>
        <v>1.1625107619551711E-2</v>
      </c>
      <c r="X88" s="28">
        <f t="shared" si="137"/>
        <v>1.1625107619549269E-2</v>
      </c>
      <c r="Y88" s="28">
        <f t="shared" si="137"/>
        <v>1.1625107619552599E-2</v>
      </c>
      <c r="Z88" s="28">
        <f t="shared" si="137"/>
        <v>1.1625107619546382E-2</v>
      </c>
      <c r="AA88" s="28">
        <f t="shared" si="137"/>
        <v>1.1625107619549935E-2</v>
      </c>
      <c r="AB88" s="28">
        <f t="shared" si="137"/>
        <v>1.162510761954394E-2</v>
      </c>
      <c r="AC88" s="28">
        <f t="shared" si="137"/>
        <v>1.1625107619547714E-2</v>
      </c>
      <c r="AD88" s="28">
        <f t="shared" si="137"/>
        <v>1.1625107619554376E-2</v>
      </c>
      <c r="AE88" s="28">
        <f t="shared" si="137"/>
        <v>1.1625107619551489E-2</v>
      </c>
      <c r="AF88" s="28">
        <f t="shared" si="137"/>
        <v>1.1625107619554376E-2</v>
      </c>
      <c r="AG88" s="28">
        <f t="shared" si="137"/>
        <v>1.1625107619552599E-2</v>
      </c>
      <c r="AH88" s="28">
        <f t="shared" si="137"/>
        <v>1.1625107619551045E-2</v>
      </c>
      <c r="AI88" s="28">
        <f t="shared" si="137"/>
        <v>1.1625107619552821E-2</v>
      </c>
      <c r="AJ88" s="28">
        <f t="shared" si="138"/>
        <v>1.162510761954505E-2</v>
      </c>
      <c r="AK88" s="28">
        <f t="shared" si="138"/>
        <v>1.1625107619555486E-2</v>
      </c>
      <c r="AL88" s="28">
        <f t="shared" si="138"/>
        <v>1.1625107619552821E-2</v>
      </c>
      <c r="AM88" s="28">
        <f t="shared" si="138"/>
        <v>1.1625107619550379E-2</v>
      </c>
      <c r="AN88" s="28">
        <f t="shared" si="138"/>
        <v>1.162510761955704E-2</v>
      </c>
      <c r="AO88" s="28">
        <f t="shared" si="138"/>
        <v>1.1625107619551045E-2</v>
      </c>
      <c r="AP88" s="28">
        <f t="shared" si="138"/>
        <v>1.1625107619545716E-2</v>
      </c>
      <c r="AQ88" s="28">
        <f t="shared" si="138"/>
        <v>1.1625107619549713E-2</v>
      </c>
      <c r="AR88" s="28">
        <f t="shared" si="138"/>
        <v>1.1625107619551933E-2</v>
      </c>
      <c r="AS88" s="28">
        <f t="shared" si="138"/>
        <v>1.1625107619549491E-2</v>
      </c>
      <c r="AT88" s="28">
        <f t="shared" si="138"/>
        <v>1.1625107619544384E-2</v>
      </c>
      <c r="AU88" s="28">
        <f t="shared" si="138"/>
        <v>1.1625107619551267E-2</v>
      </c>
      <c r="AV88" s="28">
        <f t="shared" si="138"/>
        <v>1.1625107619554598E-2</v>
      </c>
      <c r="AW88" s="28">
        <f t="shared" si="138"/>
        <v>1.1625107619551267E-2</v>
      </c>
      <c r="AX88" s="28">
        <f t="shared" si="138"/>
        <v>1.1625107619548603E-2</v>
      </c>
      <c r="AY88" s="28">
        <f t="shared" si="138"/>
        <v>1.1625107619553932E-2</v>
      </c>
      <c r="AZ88" s="28">
        <f t="shared" si="139"/>
        <v>1.1625107619554376E-2</v>
      </c>
      <c r="BA88" s="28">
        <f t="shared" si="139"/>
        <v>1.1625107619552155E-2</v>
      </c>
      <c r="BB88" s="28">
        <f t="shared" si="139"/>
        <v>1.1625107619559927E-2</v>
      </c>
      <c r="BC88" s="28">
        <f t="shared" si="139"/>
        <v>1.1625107619552599E-2</v>
      </c>
      <c r="BD88" s="28">
        <f t="shared" si="139"/>
        <v>1.1625107619557706E-2</v>
      </c>
      <c r="BE88" s="28">
        <f t="shared" si="139"/>
        <v>1.1625107619547048E-2</v>
      </c>
      <c r="BF88" s="28">
        <f t="shared" si="139"/>
        <v>1.1625107619559927E-2</v>
      </c>
      <c r="BG88" s="28">
        <f t="shared" si="139"/>
        <v>1.1625107619558372E-2</v>
      </c>
      <c r="BH88" s="28">
        <f t="shared" si="139"/>
        <v>1.1625107619562369E-2</v>
      </c>
      <c r="BI88" s="28">
        <f t="shared" si="139"/>
        <v>1.1625107619560593E-2</v>
      </c>
      <c r="BJ88" s="28">
        <f t="shared" si="139"/>
        <v>1.1625107619551267E-2</v>
      </c>
      <c r="BK88" s="28">
        <f t="shared" si="139"/>
        <v>1.1625107619544162E-2</v>
      </c>
      <c r="BL88" s="28">
        <f t="shared" si="139"/>
        <v>1.1625107619544828E-2</v>
      </c>
      <c r="BM88" s="28">
        <f t="shared" si="139"/>
        <v>1.1625107619541053E-2</v>
      </c>
      <c r="BN88" s="28">
        <f t="shared" si="139"/>
        <v>1.1625107619545494E-2</v>
      </c>
      <c r="BO88" s="28">
        <f t="shared" si="139"/>
        <v>1.1625107619546604E-2</v>
      </c>
      <c r="BP88" s="28">
        <f t="shared" si="140"/>
        <v>1.1625107619552155E-2</v>
      </c>
      <c r="BQ88" s="28">
        <f t="shared" si="140"/>
        <v>1.1625107619553043E-2</v>
      </c>
      <c r="BR88" s="28">
        <f t="shared" si="140"/>
        <v>1.1625107619560593E-2</v>
      </c>
      <c r="BS88" s="28">
        <f t="shared" si="140"/>
        <v>1.1625107619540387E-2</v>
      </c>
      <c r="BT88" s="28">
        <f t="shared" si="140"/>
        <v>1.162510761955593E-2</v>
      </c>
      <c r="BU88" s="28">
        <f t="shared" si="140"/>
        <v>1.1625107619549935E-2</v>
      </c>
      <c r="BV88" s="28">
        <f t="shared" si="140"/>
        <v>1.162510761953861E-2</v>
      </c>
      <c r="BW88" s="28">
        <f t="shared" si="140"/>
        <v>1.1625107619555264E-2</v>
      </c>
      <c r="BX88" s="28">
        <f t="shared" si="140"/>
        <v>1.1625107619559483E-2</v>
      </c>
      <c r="BY88" s="28">
        <f t="shared" si="140"/>
        <v>1.1625107619557484E-2</v>
      </c>
      <c r="BZ88" s="28">
        <f t="shared" si="140"/>
        <v>1.162510761954505E-2</v>
      </c>
      <c r="CA88" s="28">
        <f t="shared" si="140"/>
        <v>1.1625107619560371E-2</v>
      </c>
      <c r="CB88" s="28">
        <f t="shared" si="140"/>
        <v>1.1625107619552821E-2</v>
      </c>
      <c r="CC88" s="28">
        <f t="shared" si="140"/>
        <v>1.1625107619554376E-2</v>
      </c>
      <c r="CD88" s="28" t="str">
        <f t="shared" si="140"/>
        <v/>
      </c>
      <c r="CE88" s="28" t="str">
        <f t="shared" si="140"/>
        <v/>
      </c>
      <c r="CF88" s="28" t="str">
        <f t="shared" si="141"/>
        <v/>
      </c>
      <c r="CG88" s="28" t="str">
        <f t="shared" si="141"/>
        <v/>
      </c>
      <c r="CH88" s="28" t="str">
        <f t="shared" si="141"/>
        <v/>
      </c>
      <c r="CI88" s="28" t="str">
        <f t="shared" si="141"/>
        <v/>
      </c>
      <c r="CJ88" s="28" t="str">
        <f t="shared" si="141"/>
        <v/>
      </c>
      <c r="CK88" s="28" t="str">
        <f t="shared" si="141"/>
        <v/>
      </c>
      <c r="CL88" s="28" t="str">
        <f t="shared" si="141"/>
        <v/>
      </c>
      <c r="CM88" s="28" t="str">
        <f t="shared" si="141"/>
        <v/>
      </c>
      <c r="CN88" s="28" t="str">
        <f t="shared" si="141"/>
        <v/>
      </c>
      <c r="CO88" s="28" t="str">
        <f t="shared" si="141"/>
        <v/>
      </c>
      <c r="CP88" s="28" t="str">
        <f t="shared" si="141"/>
        <v/>
      </c>
      <c r="CQ88" s="28" t="str">
        <f t="shared" si="141"/>
        <v/>
      </c>
      <c r="CR88" s="28" t="str">
        <f t="shared" si="141"/>
        <v/>
      </c>
      <c r="CS88" s="28" t="str">
        <f t="shared" si="141"/>
        <v/>
      </c>
      <c r="CT88" s="28" t="str">
        <f t="shared" si="141"/>
        <v/>
      </c>
      <c r="CU88" s="28" t="str">
        <f t="shared" si="141"/>
        <v/>
      </c>
      <c r="CV88" s="28" t="str">
        <f t="shared" si="142"/>
        <v/>
      </c>
      <c r="CW88" s="28" t="str">
        <f t="shared" si="135"/>
        <v/>
      </c>
      <c r="CX88" s="28" t="str">
        <f t="shared" si="135"/>
        <v/>
      </c>
      <c r="CY88" s="28" t="str">
        <f t="shared" si="135"/>
        <v/>
      </c>
    </row>
    <row r="89" spans="1:103" x14ac:dyDescent="0.35">
      <c r="A89" s="167"/>
      <c r="B89" s="32">
        <f t="shared" si="128"/>
        <v>51866</v>
      </c>
      <c r="C89" s="27"/>
      <c r="D89" s="28">
        <f t="shared" si="143"/>
        <v>1.4862331048832944E-2</v>
      </c>
      <c r="E89" s="28">
        <f t="shared" si="143"/>
        <v>1.4862331048835387E-2</v>
      </c>
      <c r="F89" s="28">
        <f t="shared" si="143"/>
        <v>1.329679793359051E-2</v>
      </c>
      <c r="G89" s="28">
        <f t="shared" si="143"/>
        <v>1.3296797933592064E-2</v>
      </c>
      <c r="H89" s="28">
        <f t="shared" si="143"/>
        <v>1.3296797933588955E-2</v>
      </c>
      <c r="I89" s="28">
        <f t="shared" si="143"/>
        <v>1.3296797933589843E-2</v>
      </c>
      <c r="J89" s="28">
        <f t="shared" si="143"/>
        <v>1.3296797933590954E-2</v>
      </c>
      <c r="K89" s="28">
        <f t="shared" si="143"/>
        <v>1.2639007908555433E-2</v>
      </c>
      <c r="L89" s="28">
        <f t="shared" si="143"/>
        <v>1.2639007908552768E-2</v>
      </c>
      <c r="M89" s="28">
        <f t="shared" si="143"/>
        <v>1.2639007908554101E-2</v>
      </c>
      <c r="N89" s="28">
        <f t="shared" si="143"/>
        <v>1.2639007908552546E-2</v>
      </c>
      <c r="O89" s="28">
        <f t="shared" si="143"/>
        <v>1.263900790855943E-2</v>
      </c>
      <c r="P89" s="28">
        <f t="shared" si="143"/>
        <v>1.2639007908559652E-2</v>
      </c>
      <c r="Q89" s="28">
        <f t="shared" si="143"/>
        <v>1.2639007908556543E-2</v>
      </c>
      <c r="R89" s="28">
        <f t="shared" si="143"/>
        <v>1.2639007908551658E-2</v>
      </c>
      <c r="S89" s="28">
        <f t="shared" si="143"/>
        <v>1.2639007908552991E-2</v>
      </c>
      <c r="T89" s="28">
        <f t="shared" si="137"/>
        <v>1.2639007908550104E-2</v>
      </c>
      <c r="U89" s="28">
        <f t="shared" si="137"/>
        <v>1.1625107619549713E-2</v>
      </c>
      <c r="V89" s="28">
        <f t="shared" si="137"/>
        <v>1.1625107619551711E-2</v>
      </c>
      <c r="W89" s="28">
        <f t="shared" si="137"/>
        <v>1.1625107619549269E-2</v>
      </c>
      <c r="X89" s="28">
        <f t="shared" si="137"/>
        <v>1.1625107619552599E-2</v>
      </c>
      <c r="Y89" s="28">
        <f t="shared" si="137"/>
        <v>1.1625107619546382E-2</v>
      </c>
      <c r="Z89" s="28">
        <f t="shared" si="137"/>
        <v>1.1625107619549935E-2</v>
      </c>
      <c r="AA89" s="28">
        <f t="shared" si="137"/>
        <v>1.162510761954394E-2</v>
      </c>
      <c r="AB89" s="28">
        <f t="shared" si="137"/>
        <v>1.1625107619547714E-2</v>
      </c>
      <c r="AC89" s="28">
        <f t="shared" si="137"/>
        <v>1.1625107619554376E-2</v>
      </c>
      <c r="AD89" s="28">
        <f t="shared" si="137"/>
        <v>1.1625107619551489E-2</v>
      </c>
      <c r="AE89" s="28">
        <f t="shared" si="137"/>
        <v>1.1625107619554376E-2</v>
      </c>
      <c r="AF89" s="28">
        <f t="shared" si="137"/>
        <v>1.1625107619552599E-2</v>
      </c>
      <c r="AG89" s="28">
        <f t="shared" si="137"/>
        <v>1.1625107619551045E-2</v>
      </c>
      <c r="AH89" s="28">
        <f t="shared" si="137"/>
        <v>1.1625107619552821E-2</v>
      </c>
      <c r="AI89" s="28">
        <f t="shared" si="137"/>
        <v>1.162510761954505E-2</v>
      </c>
      <c r="AJ89" s="28">
        <f t="shared" si="138"/>
        <v>1.1625107619555486E-2</v>
      </c>
      <c r="AK89" s="28">
        <f t="shared" si="138"/>
        <v>1.1625107619552821E-2</v>
      </c>
      <c r="AL89" s="28">
        <f t="shared" si="138"/>
        <v>1.1625107619550379E-2</v>
      </c>
      <c r="AM89" s="28">
        <f t="shared" si="138"/>
        <v>1.162510761955704E-2</v>
      </c>
      <c r="AN89" s="28">
        <f t="shared" si="138"/>
        <v>1.1625107619551045E-2</v>
      </c>
      <c r="AO89" s="28">
        <f t="shared" si="138"/>
        <v>1.1625107619545716E-2</v>
      </c>
      <c r="AP89" s="28">
        <f t="shared" si="138"/>
        <v>1.1625107619549713E-2</v>
      </c>
      <c r="AQ89" s="28">
        <f t="shared" si="138"/>
        <v>1.1625107619551933E-2</v>
      </c>
      <c r="AR89" s="28">
        <f t="shared" si="138"/>
        <v>1.1625107619549491E-2</v>
      </c>
      <c r="AS89" s="28">
        <f t="shared" si="138"/>
        <v>1.1625107619544384E-2</v>
      </c>
      <c r="AT89" s="28">
        <f t="shared" si="138"/>
        <v>1.1625107619551267E-2</v>
      </c>
      <c r="AU89" s="28">
        <f t="shared" si="138"/>
        <v>1.1625107619554598E-2</v>
      </c>
      <c r="AV89" s="28">
        <f t="shared" si="138"/>
        <v>1.1625107619551267E-2</v>
      </c>
      <c r="AW89" s="28">
        <f t="shared" si="138"/>
        <v>1.1625107619548603E-2</v>
      </c>
      <c r="AX89" s="28">
        <f t="shared" si="138"/>
        <v>1.1625107619553932E-2</v>
      </c>
      <c r="AY89" s="28">
        <f t="shared" si="138"/>
        <v>1.1625107619554376E-2</v>
      </c>
      <c r="AZ89" s="28">
        <f t="shared" si="139"/>
        <v>1.1625107619552155E-2</v>
      </c>
      <c r="BA89" s="28">
        <f t="shared" si="139"/>
        <v>1.1625107619559927E-2</v>
      </c>
      <c r="BB89" s="28">
        <f t="shared" si="139"/>
        <v>1.1625107619552599E-2</v>
      </c>
      <c r="BC89" s="28">
        <f t="shared" si="139"/>
        <v>1.1625107619557706E-2</v>
      </c>
      <c r="BD89" s="28">
        <f t="shared" si="139"/>
        <v>1.1625107619547048E-2</v>
      </c>
      <c r="BE89" s="28">
        <f t="shared" si="139"/>
        <v>1.1625107619559927E-2</v>
      </c>
      <c r="BF89" s="28">
        <f t="shared" si="139"/>
        <v>1.1625107619558372E-2</v>
      </c>
      <c r="BG89" s="28">
        <f t="shared" si="139"/>
        <v>1.1625107619562369E-2</v>
      </c>
      <c r="BH89" s="28">
        <f t="shared" si="139"/>
        <v>1.1625107619560593E-2</v>
      </c>
      <c r="BI89" s="28">
        <f t="shared" si="139"/>
        <v>1.1625107619551267E-2</v>
      </c>
      <c r="BJ89" s="28">
        <f t="shared" si="139"/>
        <v>1.1625107619544162E-2</v>
      </c>
      <c r="BK89" s="28">
        <f t="shared" si="139"/>
        <v>1.1625107619544828E-2</v>
      </c>
      <c r="BL89" s="28">
        <f t="shared" si="139"/>
        <v>1.1625107619541053E-2</v>
      </c>
      <c r="BM89" s="28">
        <f t="shared" si="139"/>
        <v>1.1625107619545494E-2</v>
      </c>
      <c r="BN89" s="28">
        <f t="shared" si="139"/>
        <v>1.1625107619546604E-2</v>
      </c>
      <c r="BO89" s="28">
        <f t="shared" si="139"/>
        <v>1.1625107619552155E-2</v>
      </c>
      <c r="BP89" s="28">
        <f t="shared" si="140"/>
        <v>1.1625107619553043E-2</v>
      </c>
      <c r="BQ89" s="28">
        <f t="shared" si="140"/>
        <v>1.1625107619560593E-2</v>
      </c>
      <c r="BR89" s="28">
        <f t="shared" si="140"/>
        <v>1.1625107619540387E-2</v>
      </c>
      <c r="BS89" s="28">
        <f t="shared" si="140"/>
        <v>1.162510761955593E-2</v>
      </c>
      <c r="BT89" s="28">
        <f t="shared" si="140"/>
        <v>1.1625107619549935E-2</v>
      </c>
      <c r="BU89" s="28">
        <f t="shared" si="140"/>
        <v>1.162510761953861E-2</v>
      </c>
      <c r="BV89" s="28">
        <f t="shared" si="140"/>
        <v>1.1625107619555264E-2</v>
      </c>
      <c r="BW89" s="28">
        <f t="shared" si="140"/>
        <v>1.1625107619559483E-2</v>
      </c>
      <c r="BX89" s="28">
        <f t="shared" si="140"/>
        <v>1.1625107619557484E-2</v>
      </c>
      <c r="BY89" s="28">
        <f t="shared" si="140"/>
        <v>1.162510761954505E-2</v>
      </c>
      <c r="BZ89" s="28">
        <f t="shared" si="140"/>
        <v>1.1625107619560371E-2</v>
      </c>
      <c r="CA89" s="28">
        <f t="shared" si="140"/>
        <v>1.1625107619552821E-2</v>
      </c>
      <c r="CB89" s="28">
        <f t="shared" si="140"/>
        <v>1.1625107619554376E-2</v>
      </c>
      <c r="CC89" s="28" t="str">
        <f t="shared" si="140"/>
        <v/>
      </c>
      <c r="CD89" s="28" t="str">
        <f t="shared" si="140"/>
        <v/>
      </c>
      <c r="CE89" s="28" t="str">
        <f t="shared" si="140"/>
        <v/>
      </c>
      <c r="CF89" s="28" t="str">
        <f t="shared" si="141"/>
        <v/>
      </c>
      <c r="CG89" s="28" t="str">
        <f t="shared" si="141"/>
        <v/>
      </c>
      <c r="CH89" s="28" t="str">
        <f t="shared" si="141"/>
        <v/>
      </c>
      <c r="CI89" s="28" t="str">
        <f t="shared" si="141"/>
        <v/>
      </c>
      <c r="CJ89" s="28" t="str">
        <f t="shared" si="141"/>
        <v/>
      </c>
      <c r="CK89" s="28" t="str">
        <f t="shared" si="141"/>
        <v/>
      </c>
      <c r="CL89" s="28" t="str">
        <f t="shared" si="141"/>
        <v/>
      </c>
      <c r="CM89" s="28" t="str">
        <f t="shared" si="141"/>
        <v/>
      </c>
      <c r="CN89" s="28" t="str">
        <f t="shared" si="141"/>
        <v/>
      </c>
      <c r="CO89" s="28" t="str">
        <f t="shared" si="141"/>
        <v/>
      </c>
      <c r="CP89" s="28" t="str">
        <f t="shared" si="141"/>
        <v/>
      </c>
      <c r="CQ89" s="28" t="str">
        <f t="shared" si="141"/>
        <v/>
      </c>
      <c r="CR89" s="28" t="str">
        <f t="shared" si="141"/>
        <v/>
      </c>
      <c r="CS89" s="28" t="str">
        <f t="shared" si="141"/>
        <v/>
      </c>
      <c r="CT89" s="28" t="str">
        <f t="shared" si="141"/>
        <v/>
      </c>
      <c r="CU89" s="28" t="str">
        <f t="shared" si="141"/>
        <v/>
      </c>
      <c r="CV89" s="28" t="str">
        <f t="shared" si="142"/>
        <v/>
      </c>
      <c r="CW89" s="28" t="str">
        <f t="shared" si="135"/>
        <v/>
      </c>
      <c r="CX89" s="28" t="str">
        <f t="shared" si="135"/>
        <v/>
      </c>
      <c r="CY89" s="28" t="str">
        <f t="shared" si="135"/>
        <v/>
      </c>
    </row>
    <row r="90" spans="1:103" x14ac:dyDescent="0.35">
      <c r="A90" s="167"/>
      <c r="B90" s="32">
        <f t="shared" si="128"/>
        <v>52231</v>
      </c>
      <c r="C90" s="27"/>
      <c r="D90" s="28">
        <f t="shared" si="143"/>
        <v>1.4862331048835387E-2</v>
      </c>
      <c r="E90" s="28">
        <f t="shared" si="143"/>
        <v>1.329679793359051E-2</v>
      </c>
      <c r="F90" s="28">
        <f t="shared" si="143"/>
        <v>1.3296797933592064E-2</v>
      </c>
      <c r="G90" s="28">
        <f t="shared" si="143"/>
        <v>1.3296797933588955E-2</v>
      </c>
      <c r="H90" s="28">
        <f t="shared" si="143"/>
        <v>1.3296797933589843E-2</v>
      </c>
      <c r="I90" s="28">
        <f t="shared" si="143"/>
        <v>1.3296797933590954E-2</v>
      </c>
      <c r="J90" s="28">
        <f t="shared" si="143"/>
        <v>1.2639007908555433E-2</v>
      </c>
      <c r="K90" s="28">
        <f t="shared" si="143"/>
        <v>1.2639007908552768E-2</v>
      </c>
      <c r="L90" s="28">
        <f t="shared" si="143"/>
        <v>1.2639007908554101E-2</v>
      </c>
      <c r="M90" s="28">
        <f t="shared" si="143"/>
        <v>1.2639007908552546E-2</v>
      </c>
      <c r="N90" s="28">
        <f t="shared" si="143"/>
        <v>1.263900790855943E-2</v>
      </c>
      <c r="O90" s="28">
        <f t="shared" si="143"/>
        <v>1.2639007908559652E-2</v>
      </c>
      <c r="P90" s="28">
        <f t="shared" si="143"/>
        <v>1.2639007908556543E-2</v>
      </c>
      <c r="Q90" s="28">
        <f t="shared" si="143"/>
        <v>1.2639007908551658E-2</v>
      </c>
      <c r="R90" s="28">
        <f t="shared" si="143"/>
        <v>1.2639007908552991E-2</v>
      </c>
      <c r="S90" s="28">
        <f t="shared" si="143"/>
        <v>1.2639007908550104E-2</v>
      </c>
      <c r="T90" s="28">
        <f t="shared" si="137"/>
        <v>1.1625107619549713E-2</v>
      </c>
      <c r="U90" s="28">
        <f t="shared" si="137"/>
        <v>1.1625107619551711E-2</v>
      </c>
      <c r="V90" s="28">
        <f t="shared" si="137"/>
        <v>1.1625107619549269E-2</v>
      </c>
      <c r="W90" s="28">
        <f t="shared" si="137"/>
        <v>1.1625107619552599E-2</v>
      </c>
      <c r="X90" s="28">
        <f t="shared" si="137"/>
        <v>1.1625107619546382E-2</v>
      </c>
      <c r="Y90" s="28">
        <f t="shared" si="137"/>
        <v>1.1625107619549935E-2</v>
      </c>
      <c r="Z90" s="28">
        <f t="shared" si="137"/>
        <v>1.162510761954394E-2</v>
      </c>
      <c r="AA90" s="28">
        <f t="shared" si="137"/>
        <v>1.1625107619547714E-2</v>
      </c>
      <c r="AB90" s="28">
        <f t="shared" si="137"/>
        <v>1.1625107619554376E-2</v>
      </c>
      <c r="AC90" s="28">
        <f t="shared" si="137"/>
        <v>1.1625107619551489E-2</v>
      </c>
      <c r="AD90" s="28">
        <f t="shared" si="137"/>
        <v>1.1625107619554376E-2</v>
      </c>
      <c r="AE90" s="28">
        <f t="shared" si="137"/>
        <v>1.1625107619552599E-2</v>
      </c>
      <c r="AF90" s="28">
        <f t="shared" si="137"/>
        <v>1.1625107619551045E-2</v>
      </c>
      <c r="AG90" s="28">
        <f t="shared" si="137"/>
        <v>1.1625107619552821E-2</v>
      </c>
      <c r="AH90" s="28">
        <f t="shared" si="137"/>
        <v>1.162510761954505E-2</v>
      </c>
      <c r="AI90" s="28">
        <f t="shared" si="137"/>
        <v>1.1625107619555486E-2</v>
      </c>
      <c r="AJ90" s="28">
        <f t="shared" si="138"/>
        <v>1.1625107619552821E-2</v>
      </c>
      <c r="AK90" s="28">
        <f t="shared" si="138"/>
        <v>1.1625107619550379E-2</v>
      </c>
      <c r="AL90" s="28">
        <f t="shared" si="138"/>
        <v>1.162510761955704E-2</v>
      </c>
      <c r="AM90" s="28">
        <f t="shared" si="138"/>
        <v>1.1625107619551045E-2</v>
      </c>
      <c r="AN90" s="28">
        <f t="shared" si="138"/>
        <v>1.1625107619545716E-2</v>
      </c>
      <c r="AO90" s="28">
        <f t="shared" si="138"/>
        <v>1.1625107619549713E-2</v>
      </c>
      <c r="AP90" s="28">
        <f t="shared" si="138"/>
        <v>1.1625107619551933E-2</v>
      </c>
      <c r="AQ90" s="28">
        <f t="shared" si="138"/>
        <v>1.1625107619549491E-2</v>
      </c>
      <c r="AR90" s="28">
        <f t="shared" si="138"/>
        <v>1.1625107619544384E-2</v>
      </c>
      <c r="AS90" s="28">
        <f t="shared" si="138"/>
        <v>1.1625107619551267E-2</v>
      </c>
      <c r="AT90" s="28">
        <f t="shared" si="138"/>
        <v>1.1625107619554598E-2</v>
      </c>
      <c r="AU90" s="28">
        <f t="shared" si="138"/>
        <v>1.1625107619551267E-2</v>
      </c>
      <c r="AV90" s="28">
        <f t="shared" si="138"/>
        <v>1.1625107619548603E-2</v>
      </c>
      <c r="AW90" s="28">
        <f t="shared" si="138"/>
        <v>1.1625107619553932E-2</v>
      </c>
      <c r="AX90" s="28">
        <f t="shared" si="138"/>
        <v>1.1625107619554376E-2</v>
      </c>
      <c r="AY90" s="28">
        <f t="shared" si="138"/>
        <v>1.1625107619552155E-2</v>
      </c>
      <c r="AZ90" s="28">
        <f t="shared" si="139"/>
        <v>1.1625107619559927E-2</v>
      </c>
      <c r="BA90" s="28">
        <f t="shared" si="139"/>
        <v>1.1625107619552599E-2</v>
      </c>
      <c r="BB90" s="28">
        <f t="shared" si="139"/>
        <v>1.1625107619557706E-2</v>
      </c>
      <c r="BC90" s="28">
        <f t="shared" si="139"/>
        <v>1.1625107619547048E-2</v>
      </c>
      <c r="BD90" s="28">
        <f t="shared" si="139"/>
        <v>1.1625107619559927E-2</v>
      </c>
      <c r="BE90" s="28">
        <f t="shared" si="139"/>
        <v>1.1625107619558372E-2</v>
      </c>
      <c r="BF90" s="28">
        <f t="shared" si="139"/>
        <v>1.1625107619562369E-2</v>
      </c>
      <c r="BG90" s="28">
        <f t="shared" si="139"/>
        <v>1.1625107619560593E-2</v>
      </c>
      <c r="BH90" s="28">
        <f t="shared" si="139"/>
        <v>1.1625107619551267E-2</v>
      </c>
      <c r="BI90" s="28">
        <f t="shared" si="139"/>
        <v>1.1625107619544162E-2</v>
      </c>
      <c r="BJ90" s="28">
        <f t="shared" si="139"/>
        <v>1.1625107619544828E-2</v>
      </c>
      <c r="BK90" s="28">
        <f t="shared" si="139"/>
        <v>1.1625107619541053E-2</v>
      </c>
      <c r="BL90" s="28">
        <f t="shared" si="139"/>
        <v>1.1625107619545494E-2</v>
      </c>
      <c r="BM90" s="28">
        <f t="shared" si="139"/>
        <v>1.1625107619546604E-2</v>
      </c>
      <c r="BN90" s="28">
        <f t="shared" si="139"/>
        <v>1.1625107619552155E-2</v>
      </c>
      <c r="BO90" s="28">
        <f t="shared" si="139"/>
        <v>1.1625107619553043E-2</v>
      </c>
      <c r="BP90" s="28">
        <f t="shared" si="140"/>
        <v>1.1625107619560593E-2</v>
      </c>
      <c r="BQ90" s="28">
        <f t="shared" si="140"/>
        <v>1.1625107619540387E-2</v>
      </c>
      <c r="BR90" s="28">
        <f t="shared" si="140"/>
        <v>1.162510761955593E-2</v>
      </c>
      <c r="BS90" s="28">
        <f t="shared" si="140"/>
        <v>1.1625107619549935E-2</v>
      </c>
      <c r="BT90" s="28">
        <f t="shared" si="140"/>
        <v>1.162510761953861E-2</v>
      </c>
      <c r="BU90" s="28">
        <f t="shared" si="140"/>
        <v>1.1625107619555264E-2</v>
      </c>
      <c r="BV90" s="28">
        <f t="shared" si="140"/>
        <v>1.1625107619559483E-2</v>
      </c>
      <c r="BW90" s="28">
        <f t="shared" si="140"/>
        <v>1.1625107619557484E-2</v>
      </c>
      <c r="BX90" s="28">
        <f t="shared" si="140"/>
        <v>1.162510761954505E-2</v>
      </c>
      <c r="BY90" s="28">
        <f t="shared" si="140"/>
        <v>1.1625107619560371E-2</v>
      </c>
      <c r="BZ90" s="28">
        <f t="shared" si="140"/>
        <v>1.1625107619552821E-2</v>
      </c>
      <c r="CA90" s="28">
        <f t="shared" si="140"/>
        <v>1.1625107619554376E-2</v>
      </c>
      <c r="CB90" s="28" t="str">
        <f t="shared" si="140"/>
        <v/>
      </c>
      <c r="CC90" s="28" t="str">
        <f t="shared" si="140"/>
        <v/>
      </c>
      <c r="CD90" s="28" t="str">
        <f t="shared" si="140"/>
        <v/>
      </c>
      <c r="CE90" s="28" t="str">
        <f t="shared" si="140"/>
        <v/>
      </c>
      <c r="CF90" s="28" t="str">
        <f t="shared" si="141"/>
        <v/>
      </c>
      <c r="CG90" s="28" t="str">
        <f t="shared" si="141"/>
        <v/>
      </c>
      <c r="CH90" s="28" t="str">
        <f t="shared" si="141"/>
        <v/>
      </c>
      <c r="CI90" s="28" t="str">
        <f t="shared" si="141"/>
        <v/>
      </c>
      <c r="CJ90" s="28" t="str">
        <f t="shared" si="141"/>
        <v/>
      </c>
      <c r="CK90" s="28" t="str">
        <f t="shared" si="141"/>
        <v/>
      </c>
      <c r="CL90" s="28" t="str">
        <f t="shared" si="141"/>
        <v/>
      </c>
      <c r="CM90" s="28" t="str">
        <f t="shared" si="141"/>
        <v/>
      </c>
      <c r="CN90" s="28" t="str">
        <f t="shared" si="141"/>
        <v/>
      </c>
      <c r="CO90" s="28" t="str">
        <f t="shared" si="141"/>
        <v/>
      </c>
      <c r="CP90" s="28" t="str">
        <f t="shared" si="141"/>
        <v/>
      </c>
      <c r="CQ90" s="28" t="str">
        <f t="shared" si="141"/>
        <v/>
      </c>
      <c r="CR90" s="28" t="str">
        <f t="shared" si="141"/>
        <v/>
      </c>
      <c r="CS90" s="28" t="str">
        <f t="shared" si="141"/>
        <v/>
      </c>
      <c r="CT90" s="28" t="str">
        <f t="shared" si="141"/>
        <v/>
      </c>
      <c r="CU90" s="28" t="str">
        <f t="shared" si="141"/>
        <v/>
      </c>
      <c r="CV90" s="28" t="str">
        <f t="shared" si="142"/>
        <v/>
      </c>
      <c r="CW90" s="28" t="str">
        <f t="shared" si="135"/>
        <v/>
      </c>
      <c r="CX90" s="28" t="str">
        <f t="shared" si="135"/>
        <v/>
      </c>
      <c r="CY90" s="28" t="str">
        <f t="shared" si="135"/>
        <v/>
      </c>
    </row>
    <row r="91" spans="1:103" x14ac:dyDescent="0.35">
      <c r="A91" s="167"/>
      <c r="B91" s="32">
        <f t="shared" si="128"/>
        <v>52596</v>
      </c>
      <c r="C91" s="27"/>
      <c r="D91" s="28">
        <f t="shared" si="143"/>
        <v>1.329679793359051E-2</v>
      </c>
      <c r="E91" s="28">
        <f t="shared" si="143"/>
        <v>1.3296797933592064E-2</v>
      </c>
      <c r="F91" s="28">
        <f t="shared" si="143"/>
        <v>1.3296797933588955E-2</v>
      </c>
      <c r="G91" s="28">
        <f t="shared" si="143"/>
        <v>1.3296797933589843E-2</v>
      </c>
      <c r="H91" s="28">
        <f t="shared" si="143"/>
        <v>1.3296797933590954E-2</v>
      </c>
      <c r="I91" s="28">
        <f t="shared" si="143"/>
        <v>1.2639007908555433E-2</v>
      </c>
      <c r="J91" s="28">
        <f t="shared" si="143"/>
        <v>1.2639007908552768E-2</v>
      </c>
      <c r="K91" s="28">
        <f t="shared" si="143"/>
        <v>1.2639007908554101E-2</v>
      </c>
      <c r="L91" s="28">
        <f t="shared" si="143"/>
        <v>1.2639007908552546E-2</v>
      </c>
      <c r="M91" s="28">
        <f t="shared" si="143"/>
        <v>1.263900790855943E-2</v>
      </c>
      <c r="N91" s="28">
        <f t="shared" si="143"/>
        <v>1.2639007908559652E-2</v>
      </c>
      <c r="O91" s="28">
        <f t="shared" si="143"/>
        <v>1.2639007908556543E-2</v>
      </c>
      <c r="P91" s="28">
        <f t="shared" si="143"/>
        <v>1.2639007908551658E-2</v>
      </c>
      <c r="Q91" s="28">
        <f t="shared" si="143"/>
        <v>1.2639007908552991E-2</v>
      </c>
      <c r="R91" s="28">
        <f t="shared" si="143"/>
        <v>1.2639007908550104E-2</v>
      </c>
      <c r="S91" s="28">
        <f t="shared" si="143"/>
        <v>1.1625107619549713E-2</v>
      </c>
      <c r="T91" s="28">
        <f t="shared" si="137"/>
        <v>1.1625107619551711E-2</v>
      </c>
      <c r="U91" s="28">
        <f t="shared" si="137"/>
        <v>1.1625107619549269E-2</v>
      </c>
      <c r="V91" s="28">
        <f t="shared" si="137"/>
        <v>1.1625107619552599E-2</v>
      </c>
      <c r="W91" s="28">
        <f t="shared" si="137"/>
        <v>1.1625107619546382E-2</v>
      </c>
      <c r="X91" s="28">
        <f t="shared" si="137"/>
        <v>1.1625107619549935E-2</v>
      </c>
      <c r="Y91" s="28">
        <f t="shared" si="137"/>
        <v>1.162510761954394E-2</v>
      </c>
      <c r="Z91" s="28">
        <f t="shared" si="137"/>
        <v>1.1625107619547714E-2</v>
      </c>
      <c r="AA91" s="28">
        <f t="shared" si="137"/>
        <v>1.1625107619554376E-2</v>
      </c>
      <c r="AB91" s="28">
        <f t="shared" si="137"/>
        <v>1.1625107619551489E-2</v>
      </c>
      <c r="AC91" s="28">
        <f t="shared" si="137"/>
        <v>1.1625107619554376E-2</v>
      </c>
      <c r="AD91" s="28">
        <f t="shared" si="137"/>
        <v>1.1625107619552599E-2</v>
      </c>
      <c r="AE91" s="28">
        <f t="shared" si="137"/>
        <v>1.1625107619551045E-2</v>
      </c>
      <c r="AF91" s="28">
        <f t="shared" si="137"/>
        <v>1.1625107619552821E-2</v>
      </c>
      <c r="AG91" s="28">
        <f t="shared" si="137"/>
        <v>1.162510761954505E-2</v>
      </c>
      <c r="AH91" s="28">
        <f t="shared" si="137"/>
        <v>1.1625107619555486E-2</v>
      </c>
      <c r="AI91" s="28">
        <f t="shared" si="137"/>
        <v>1.1625107619552821E-2</v>
      </c>
      <c r="AJ91" s="28">
        <f t="shared" si="138"/>
        <v>1.1625107619550379E-2</v>
      </c>
      <c r="AK91" s="28">
        <f t="shared" si="138"/>
        <v>1.162510761955704E-2</v>
      </c>
      <c r="AL91" s="28">
        <f t="shared" si="138"/>
        <v>1.1625107619551045E-2</v>
      </c>
      <c r="AM91" s="28">
        <f t="shared" si="138"/>
        <v>1.1625107619545716E-2</v>
      </c>
      <c r="AN91" s="28">
        <f t="shared" si="138"/>
        <v>1.1625107619549713E-2</v>
      </c>
      <c r="AO91" s="28">
        <f t="shared" si="138"/>
        <v>1.1625107619551933E-2</v>
      </c>
      <c r="AP91" s="28">
        <f t="shared" si="138"/>
        <v>1.1625107619549491E-2</v>
      </c>
      <c r="AQ91" s="28">
        <f t="shared" si="138"/>
        <v>1.1625107619544384E-2</v>
      </c>
      <c r="AR91" s="28">
        <f t="shared" si="138"/>
        <v>1.1625107619551267E-2</v>
      </c>
      <c r="AS91" s="28">
        <f t="shared" si="138"/>
        <v>1.1625107619554598E-2</v>
      </c>
      <c r="AT91" s="28">
        <f t="shared" si="138"/>
        <v>1.1625107619551267E-2</v>
      </c>
      <c r="AU91" s="28">
        <f t="shared" si="138"/>
        <v>1.1625107619548603E-2</v>
      </c>
      <c r="AV91" s="28">
        <f t="shared" si="138"/>
        <v>1.1625107619553932E-2</v>
      </c>
      <c r="AW91" s="28">
        <f t="shared" si="138"/>
        <v>1.1625107619554376E-2</v>
      </c>
      <c r="AX91" s="28">
        <f t="shared" si="138"/>
        <v>1.1625107619552155E-2</v>
      </c>
      <c r="AY91" s="28">
        <f t="shared" si="138"/>
        <v>1.1625107619559927E-2</v>
      </c>
      <c r="AZ91" s="28">
        <f t="shared" si="139"/>
        <v>1.1625107619552599E-2</v>
      </c>
      <c r="BA91" s="28">
        <f t="shared" si="139"/>
        <v>1.1625107619557706E-2</v>
      </c>
      <c r="BB91" s="28">
        <f t="shared" si="139"/>
        <v>1.1625107619547048E-2</v>
      </c>
      <c r="BC91" s="28">
        <f t="shared" si="139"/>
        <v>1.1625107619559927E-2</v>
      </c>
      <c r="BD91" s="28">
        <f t="shared" si="139"/>
        <v>1.1625107619558372E-2</v>
      </c>
      <c r="BE91" s="28">
        <f t="shared" si="139"/>
        <v>1.1625107619562369E-2</v>
      </c>
      <c r="BF91" s="28">
        <f t="shared" si="139"/>
        <v>1.1625107619560593E-2</v>
      </c>
      <c r="BG91" s="28">
        <f t="shared" si="139"/>
        <v>1.1625107619551267E-2</v>
      </c>
      <c r="BH91" s="28">
        <f t="shared" si="139"/>
        <v>1.1625107619544162E-2</v>
      </c>
      <c r="BI91" s="28">
        <f t="shared" si="139"/>
        <v>1.1625107619544828E-2</v>
      </c>
      <c r="BJ91" s="28">
        <f t="shared" si="139"/>
        <v>1.1625107619541053E-2</v>
      </c>
      <c r="BK91" s="28">
        <f t="shared" si="139"/>
        <v>1.1625107619545494E-2</v>
      </c>
      <c r="BL91" s="28">
        <f t="shared" si="139"/>
        <v>1.1625107619546604E-2</v>
      </c>
      <c r="BM91" s="28">
        <f t="shared" si="139"/>
        <v>1.1625107619552155E-2</v>
      </c>
      <c r="BN91" s="28">
        <f t="shared" si="139"/>
        <v>1.1625107619553043E-2</v>
      </c>
      <c r="BO91" s="28">
        <f t="shared" si="139"/>
        <v>1.1625107619560593E-2</v>
      </c>
      <c r="BP91" s="28">
        <f t="shared" si="140"/>
        <v>1.1625107619540387E-2</v>
      </c>
      <c r="BQ91" s="28">
        <f t="shared" si="140"/>
        <v>1.162510761955593E-2</v>
      </c>
      <c r="BR91" s="28">
        <f t="shared" si="140"/>
        <v>1.1625107619549935E-2</v>
      </c>
      <c r="BS91" s="28">
        <f t="shared" si="140"/>
        <v>1.162510761953861E-2</v>
      </c>
      <c r="BT91" s="28">
        <f t="shared" si="140"/>
        <v>1.1625107619555264E-2</v>
      </c>
      <c r="BU91" s="28">
        <f t="shared" si="140"/>
        <v>1.1625107619559483E-2</v>
      </c>
      <c r="BV91" s="28">
        <f t="shared" si="140"/>
        <v>1.1625107619557484E-2</v>
      </c>
      <c r="BW91" s="28">
        <f t="shared" si="140"/>
        <v>1.162510761954505E-2</v>
      </c>
      <c r="BX91" s="28">
        <f t="shared" si="140"/>
        <v>1.1625107619560371E-2</v>
      </c>
      <c r="BY91" s="28">
        <f t="shared" si="140"/>
        <v>1.1625107619552821E-2</v>
      </c>
      <c r="BZ91" s="28">
        <f t="shared" si="140"/>
        <v>1.1625107619554376E-2</v>
      </c>
      <c r="CA91" s="28" t="str">
        <f t="shared" si="140"/>
        <v/>
      </c>
      <c r="CB91" s="28" t="str">
        <f t="shared" si="140"/>
        <v/>
      </c>
      <c r="CC91" s="28" t="str">
        <f t="shared" si="140"/>
        <v/>
      </c>
      <c r="CD91" s="28" t="str">
        <f t="shared" si="140"/>
        <v/>
      </c>
      <c r="CE91" s="28" t="str">
        <f t="shared" si="140"/>
        <v/>
      </c>
      <c r="CF91" s="28" t="str">
        <f t="shared" si="141"/>
        <v/>
      </c>
      <c r="CG91" s="28" t="str">
        <f t="shared" si="141"/>
        <v/>
      </c>
      <c r="CH91" s="28" t="str">
        <f t="shared" si="141"/>
        <v/>
      </c>
      <c r="CI91" s="28" t="str">
        <f t="shared" si="141"/>
        <v/>
      </c>
      <c r="CJ91" s="28" t="str">
        <f t="shared" si="141"/>
        <v/>
      </c>
      <c r="CK91" s="28" t="str">
        <f t="shared" si="141"/>
        <v/>
      </c>
      <c r="CL91" s="28" t="str">
        <f t="shared" si="141"/>
        <v/>
      </c>
      <c r="CM91" s="28" t="str">
        <f t="shared" si="141"/>
        <v/>
      </c>
      <c r="CN91" s="28" t="str">
        <f t="shared" si="141"/>
        <v/>
      </c>
      <c r="CO91" s="28" t="str">
        <f t="shared" si="141"/>
        <v/>
      </c>
      <c r="CP91" s="28" t="str">
        <f t="shared" si="141"/>
        <v/>
      </c>
      <c r="CQ91" s="28" t="str">
        <f t="shared" si="141"/>
        <v/>
      </c>
      <c r="CR91" s="28" t="str">
        <f t="shared" si="141"/>
        <v/>
      </c>
      <c r="CS91" s="28" t="str">
        <f t="shared" si="141"/>
        <v/>
      </c>
      <c r="CT91" s="28" t="str">
        <f t="shared" si="141"/>
        <v/>
      </c>
      <c r="CU91" s="28" t="str">
        <f t="shared" si="141"/>
        <v/>
      </c>
      <c r="CV91" s="28" t="str">
        <f t="shared" si="142"/>
        <v/>
      </c>
      <c r="CW91" s="28" t="str">
        <f t="shared" si="135"/>
        <v/>
      </c>
      <c r="CX91" s="28" t="str">
        <f t="shared" si="135"/>
        <v/>
      </c>
      <c r="CY91" s="28" t="str">
        <f t="shared" si="135"/>
        <v/>
      </c>
    </row>
    <row r="92" spans="1:103" x14ac:dyDescent="0.35">
      <c r="A92" s="167"/>
      <c r="B92" s="32">
        <f t="shared" si="128"/>
        <v>52962</v>
      </c>
      <c r="C92" s="27"/>
      <c r="D92" s="28">
        <f t="shared" si="143"/>
        <v>1.3296797933592064E-2</v>
      </c>
      <c r="E92" s="28">
        <f t="shared" si="143"/>
        <v>1.3296797933588955E-2</v>
      </c>
      <c r="F92" s="28">
        <f t="shared" si="143"/>
        <v>1.3296797933589843E-2</v>
      </c>
      <c r="G92" s="28">
        <f t="shared" si="143"/>
        <v>1.3296797933590954E-2</v>
      </c>
      <c r="H92" s="28">
        <f t="shared" si="143"/>
        <v>1.2639007908555433E-2</v>
      </c>
      <c r="I92" s="28">
        <f t="shared" si="143"/>
        <v>1.2639007908552768E-2</v>
      </c>
      <c r="J92" s="28">
        <f t="shared" si="143"/>
        <v>1.2639007908554101E-2</v>
      </c>
      <c r="K92" s="28">
        <f t="shared" si="143"/>
        <v>1.2639007908552546E-2</v>
      </c>
      <c r="L92" s="28">
        <f t="shared" si="143"/>
        <v>1.263900790855943E-2</v>
      </c>
      <c r="M92" s="28">
        <f t="shared" si="143"/>
        <v>1.2639007908559652E-2</v>
      </c>
      <c r="N92" s="28">
        <f t="shared" si="143"/>
        <v>1.2639007908556543E-2</v>
      </c>
      <c r="O92" s="28">
        <f t="shared" si="143"/>
        <v>1.2639007908551658E-2</v>
      </c>
      <c r="P92" s="28">
        <f t="shared" si="143"/>
        <v>1.2639007908552991E-2</v>
      </c>
      <c r="Q92" s="28">
        <f t="shared" si="143"/>
        <v>1.2639007908550104E-2</v>
      </c>
      <c r="R92" s="28">
        <f t="shared" si="143"/>
        <v>1.1625107619549713E-2</v>
      </c>
      <c r="S92" s="28">
        <f t="shared" si="143"/>
        <v>1.1625107619551711E-2</v>
      </c>
      <c r="T92" s="28">
        <f t="shared" si="137"/>
        <v>1.1625107619549269E-2</v>
      </c>
      <c r="U92" s="28">
        <f t="shared" si="137"/>
        <v>1.1625107619552599E-2</v>
      </c>
      <c r="V92" s="28">
        <f t="shared" si="137"/>
        <v>1.1625107619546382E-2</v>
      </c>
      <c r="W92" s="28">
        <f t="shared" si="137"/>
        <v>1.1625107619549935E-2</v>
      </c>
      <c r="X92" s="28">
        <f t="shared" si="137"/>
        <v>1.162510761954394E-2</v>
      </c>
      <c r="Y92" s="28">
        <f t="shared" si="137"/>
        <v>1.1625107619547714E-2</v>
      </c>
      <c r="Z92" s="28">
        <f t="shared" si="137"/>
        <v>1.1625107619554376E-2</v>
      </c>
      <c r="AA92" s="28">
        <f t="shared" si="137"/>
        <v>1.1625107619551489E-2</v>
      </c>
      <c r="AB92" s="28">
        <f t="shared" si="137"/>
        <v>1.1625107619554376E-2</v>
      </c>
      <c r="AC92" s="28">
        <f t="shared" si="137"/>
        <v>1.1625107619552599E-2</v>
      </c>
      <c r="AD92" s="28">
        <f t="shared" si="137"/>
        <v>1.1625107619551045E-2</v>
      </c>
      <c r="AE92" s="28">
        <f t="shared" si="137"/>
        <v>1.1625107619552821E-2</v>
      </c>
      <c r="AF92" s="28">
        <f t="shared" si="137"/>
        <v>1.162510761954505E-2</v>
      </c>
      <c r="AG92" s="28">
        <f t="shared" si="137"/>
        <v>1.1625107619555486E-2</v>
      </c>
      <c r="AH92" s="28">
        <f t="shared" si="137"/>
        <v>1.1625107619552821E-2</v>
      </c>
      <c r="AI92" s="28">
        <f t="shared" si="137"/>
        <v>1.1625107619550379E-2</v>
      </c>
      <c r="AJ92" s="28">
        <f t="shared" si="138"/>
        <v>1.162510761955704E-2</v>
      </c>
      <c r="AK92" s="28">
        <f t="shared" si="138"/>
        <v>1.1625107619551045E-2</v>
      </c>
      <c r="AL92" s="28">
        <f t="shared" si="138"/>
        <v>1.1625107619545716E-2</v>
      </c>
      <c r="AM92" s="28">
        <f t="shared" si="138"/>
        <v>1.1625107619549713E-2</v>
      </c>
      <c r="AN92" s="28">
        <f t="shared" si="138"/>
        <v>1.1625107619551933E-2</v>
      </c>
      <c r="AO92" s="28">
        <f t="shared" si="138"/>
        <v>1.1625107619549491E-2</v>
      </c>
      <c r="AP92" s="28">
        <f t="shared" si="138"/>
        <v>1.1625107619544384E-2</v>
      </c>
      <c r="AQ92" s="28">
        <f t="shared" si="138"/>
        <v>1.1625107619551267E-2</v>
      </c>
      <c r="AR92" s="28">
        <f t="shared" si="138"/>
        <v>1.1625107619554598E-2</v>
      </c>
      <c r="AS92" s="28">
        <f t="shared" si="138"/>
        <v>1.1625107619551267E-2</v>
      </c>
      <c r="AT92" s="28">
        <f t="shared" si="138"/>
        <v>1.1625107619548603E-2</v>
      </c>
      <c r="AU92" s="28">
        <f t="shared" si="138"/>
        <v>1.1625107619553932E-2</v>
      </c>
      <c r="AV92" s="28">
        <f t="shared" si="138"/>
        <v>1.1625107619554376E-2</v>
      </c>
      <c r="AW92" s="28">
        <f t="shared" si="138"/>
        <v>1.1625107619552155E-2</v>
      </c>
      <c r="AX92" s="28">
        <f t="shared" si="138"/>
        <v>1.1625107619559927E-2</v>
      </c>
      <c r="AY92" s="28">
        <f t="shared" si="138"/>
        <v>1.1625107619552599E-2</v>
      </c>
      <c r="AZ92" s="28">
        <f t="shared" si="139"/>
        <v>1.1625107619557706E-2</v>
      </c>
      <c r="BA92" s="28">
        <f t="shared" si="139"/>
        <v>1.1625107619547048E-2</v>
      </c>
      <c r="BB92" s="28">
        <f t="shared" si="139"/>
        <v>1.1625107619559927E-2</v>
      </c>
      <c r="BC92" s="28">
        <f t="shared" si="139"/>
        <v>1.1625107619558372E-2</v>
      </c>
      <c r="BD92" s="28">
        <f t="shared" si="139"/>
        <v>1.1625107619562369E-2</v>
      </c>
      <c r="BE92" s="28">
        <f t="shared" si="139"/>
        <v>1.1625107619560593E-2</v>
      </c>
      <c r="BF92" s="28">
        <f t="shared" si="139"/>
        <v>1.1625107619551267E-2</v>
      </c>
      <c r="BG92" s="28">
        <f t="shared" si="139"/>
        <v>1.1625107619544162E-2</v>
      </c>
      <c r="BH92" s="28">
        <f t="shared" si="139"/>
        <v>1.1625107619544828E-2</v>
      </c>
      <c r="BI92" s="28">
        <f t="shared" si="139"/>
        <v>1.1625107619541053E-2</v>
      </c>
      <c r="BJ92" s="28">
        <f t="shared" si="139"/>
        <v>1.1625107619545494E-2</v>
      </c>
      <c r="BK92" s="28">
        <f t="shared" si="139"/>
        <v>1.1625107619546604E-2</v>
      </c>
      <c r="BL92" s="28">
        <f t="shared" si="139"/>
        <v>1.1625107619552155E-2</v>
      </c>
      <c r="BM92" s="28">
        <f t="shared" si="139"/>
        <v>1.1625107619553043E-2</v>
      </c>
      <c r="BN92" s="28">
        <f t="shared" si="139"/>
        <v>1.1625107619560593E-2</v>
      </c>
      <c r="BO92" s="28">
        <f t="shared" si="139"/>
        <v>1.1625107619540387E-2</v>
      </c>
      <c r="BP92" s="28">
        <f t="shared" si="140"/>
        <v>1.162510761955593E-2</v>
      </c>
      <c r="BQ92" s="28">
        <f t="shared" si="140"/>
        <v>1.1625107619549935E-2</v>
      </c>
      <c r="BR92" s="28">
        <f t="shared" si="140"/>
        <v>1.162510761953861E-2</v>
      </c>
      <c r="BS92" s="28">
        <f t="shared" si="140"/>
        <v>1.1625107619555264E-2</v>
      </c>
      <c r="BT92" s="28">
        <f t="shared" si="140"/>
        <v>1.1625107619559483E-2</v>
      </c>
      <c r="BU92" s="28">
        <f t="shared" si="140"/>
        <v>1.1625107619557484E-2</v>
      </c>
      <c r="BV92" s="28">
        <f t="shared" si="140"/>
        <v>1.162510761954505E-2</v>
      </c>
      <c r="BW92" s="28">
        <f t="shared" si="140"/>
        <v>1.1625107619560371E-2</v>
      </c>
      <c r="BX92" s="28">
        <f t="shared" si="140"/>
        <v>1.1625107619552821E-2</v>
      </c>
      <c r="BY92" s="28">
        <f t="shared" si="140"/>
        <v>1.1625107619554376E-2</v>
      </c>
      <c r="BZ92" s="28" t="str">
        <f t="shared" si="140"/>
        <v/>
      </c>
      <c r="CA92" s="28" t="str">
        <f t="shared" si="140"/>
        <v/>
      </c>
      <c r="CB92" s="28" t="str">
        <f t="shared" si="140"/>
        <v/>
      </c>
      <c r="CC92" s="28" t="str">
        <f t="shared" si="140"/>
        <v/>
      </c>
      <c r="CD92" s="28" t="str">
        <f t="shared" si="140"/>
        <v/>
      </c>
      <c r="CE92" s="28" t="str">
        <f t="shared" si="140"/>
        <v/>
      </c>
      <c r="CF92" s="28" t="str">
        <f t="shared" si="141"/>
        <v/>
      </c>
      <c r="CG92" s="28" t="str">
        <f t="shared" si="141"/>
        <v/>
      </c>
      <c r="CH92" s="28" t="str">
        <f t="shared" si="141"/>
        <v/>
      </c>
      <c r="CI92" s="28" t="str">
        <f t="shared" si="141"/>
        <v/>
      </c>
      <c r="CJ92" s="28" t="str">
        <f t="shared" si="141"/>
        <v/>
      </c>
      <c r="CK92" s="28" t="str">
        <f t="shared" si="141"/>
        <v/>
      </c>
      <c r="CL92" s="28" t="str">
        <f t="shared" si="141"/>
        <v/>
      </c>
      <c r="CM92" s="28" t="str">
        <f t="shared" si="141"/>
        <v/>
      </c>
      <c r="CN92" s="28" t="str">
        <f t="shared" si="141"/>
        <v/>
      </c>
      <c r="CO92" s="28" t="str">
        <f t="shared" si="141"/>
        <v/>
      </c>
      <c r="CP92" s="28" t="str">
        <f t="shared" si="141"/>
        <v/>
      </c>
      <c r="CQ92" s="28" t="str">
        <f t="shared" si="141"/>
        <v/>
      </c>
      <c r="CR92" s="28" t="str">
        <f t="shared" si="141"/>
        <v/>
      </c>
      <c r="CS92" s="28" t="str">
        <f t="shared" si="141"/>
        <v/>
      </c>
      <c r="CT92" s="28" t="str">
        <f t="shared" si="141"/>
        <v/>
      </c>
      <c r="CU92" s="28" t="str">
        <f t="shared" si="141"/>
        <v/>
      </c>
      <c r="CV92" s="28" t="str">
        <f t="shared" si="142"/>
        <v/>
      </c>
      <c r="CW92" s="28" t="str">
        <f t="shared" si="135"/>
        <v/>
      </c>
      <c r="CX92" s="28" t="str">
        <f t="shared" si="135"/>
        <v/>
      </c>
      <c r="CY92" s="28" t="str">
        <f t="shared" si="135"/>
        <v/>
      </c>
    </row>
    <row r="93" spans="1:103" x14ac:dyDescent="0.35">
      <c r="A93" s="167"/>
      <c r="B93" s="32">
        <f t="shared" si="128"/>
        <v>53327</v>
      </c>
      <c r="C93" s="27"/>
      <c r="D93" s="28">
        <f t="shared" si="143"/>
        <v>1.3296797933588955E-2</v>
      </c>
      <c r="E93" s="28">
        <f t="shared" si="143"/>
        <v>1.3296797933589843E-2</v>
      </c>
      <c r="F93" s="28">
        <f t="shared" si="143"/>
        <v>1.3296797933590954E-2</v>
      </c>
      <c r="G93" s="28">
        <f t="shared" si="143"/>
        <v>1.2639007908555433E-2</v>
      </c>
      <c r="H93" s="28">
        <f t="shared" si="143"/>
        <v>1.2639007908552768E-2</v>
      </c>
      <c r="I93" s="28">
        <f t="shared" si="143"/>
        <v>1.2639007908554101E-2</v>
      </c>
      <c r="J93" s="28">
        <f t="shared" si="143"/>
        <v>1.2639007908552546E-2</v>
      </c>
      <c r="K93" s="28">
        <f t="shared" si="143"/>
        <v>1.263900790855943E-2</v>
      </c>
      <c r="L93" s="28">
        <f t="shared" si="143"/>
        <v>1.2639007908559652E-2</v>
      </c>
      <c r="M93" s="28">
        <f t="shared" si="143"/>
        <v>1.2639007908556543E-2</v>
      </c>
      <c r="N93" s="28">
        <f t="shared" si="143"/>
        <v>1.2639007908551658E-2</v>
      </c>
      <c r="O93" s="28">
        <f t="shared" si="143"/>
        <v>1.2639007908552991E-2</v>
      </c>
      <c r="P93" s="28">
        <f t="shared" si="143"/>
        <v>1.2639007908550104E-2</v>
      </c>
      <c r="Q93" s="28">
        <f t="shared" si="143"/>
        <v>1.1625107619549713E-2</v>
      </c>
      <c r="R93" s="28">
        <f t="shared" si="143"/>
        <v>1.1625107619551711E-2</v>
      </c>
      <c r="S93" s="28">
        <f t="shared" si="143"/>
        <v>1.1625107619549269E-2</v>
      </c>
      <c r="T93" s="28">
        <f t="shared" si="137"/>
        <v>1.1625107619552599E-2</v>
      </c>
      <c r="U93" s="28">
        <f t="shared" si="137"/>
        <v>1.1625107619546382E-2</v>
      </c>
      <c r="V93" s="28">
        <f t="shared" si="137"/>
        <v>1.1625107619549935E-2</v>
      </c>
      <c r="W93" s="28">
        <f t="shared" si="137"/>
        <v>1.162510761954394E-2</v>
      </c>
      <c r="X93" s="28">
        <f t="shared" si="137"/>
        <v>1.1625107619547714E-2</v>
      </c>
      <c r="Y93" s="28">
        <f t="shared" si="137"/>
        <v>1.1625107619554376E-2</v>
      </c>
      <c r="Z93" s="28">
        <f t="shared" si="137"/>
        <v>1.1625107619551489E-2</v>
      </c>
      <c r="AA93" s="28">
        <f t="shared" si="137"/>
        <v>1.1625107619554376E-2</v>
      </c>
      <c r="AB93" s="28">
        <f t="shared" si="137"/>
        <v>1.1625107619552599E-2</v>
      </c>
      <c r="AC93" s="28">
        <f t="shared" si="137"/>
        <v>1.1625107619551045E-2</v>
      </c>
      <c r="AD93" s="28">
        <f t="shared" si="137"/>
        <v>1.1625107619552821E-2</v>
      </c>
      <c r="AE93" s="28">
        <f t="shared" si="137"/>
        <v>1.162510761954505E-2</v>
      </c>
      <c r="AF93" s="28">
        <f t="shared" si="137"/>
        <v>1.1625107619555486E-2</v>
      </c>
      <c r="AG93" s="28">
        <f t="shared" si="137"/>
        <v>1.1625107619552821E-2</v>
      </c>
      <c r="AH93" s="28">
        <f t="shared" si="137"/>
        <v>1.1625107619550379E-2</v>
      </c>
      <c r="AI93" s="28">
        <f t="shared" si="137"/>
        <v>1.162510761955704E-2</v>
      </c>
      <c r="AJ93" s="28">
        <f t="shared" si="138"/>
        <v>1.1625107619551045E-2</v>
      </c>
      <c r="AK93" s="28">
        <f t="shared" si="138"/>
        <v>1.1625107619545716E-2</v>
      </c>
      <c r="AL93" s="28">
        <f t="shared" si="138"/>
        <v>1.1625107619549713E-2</v>
      </c>
      <c r="AM93" s="28">
        <f t="shared" si="138"/>
        <v>1.1625107619551933E-2</v>
      </c>
      <c r="AN93" s="28">
        <f t="shared" si="138"/>
        <v>1.1625107619549491E-2</v>
      </c>
      <c r="AO93" s="28">
        <f t="shared" si="138"/>
        <v>1.1625107619544384E-2</v>
      </c>
      <c r="AP93" s="28">
        <f t="shared" si="138"/>
        <v>1.1625107619551267E-2</v>
      </c>
      <c r="AQ93" s="28">
        <f t="shared" si="138"/>
        <v>1.1625107619554598E-2</v>
      </c>
      <c r="AR93" s="28">
        <f t="shared" si="138"/>
        <v>1.1625107619551267E-2</v>
      </c>
      <c r="AS93" s="28">
        <f t="shared" si="138"/>
        <v>1.1625107619548603E-2</v>
      </c>
      <c r="AT93" s="28">
        <f t="shared" si="138"/>
        <v>1.1625107619553932E-2</v>
      </c>
      <c r="AU93" s="28">
        <f t="shared" si="138"/>
        <v>1.1625107619554376E-2</v>
      </c>
      <c r="AV93" s="28">
        <f t="shared" si="138"/>
        <v>1.1625107619552155E-2</v>
      </c>
      <c r="AW93" s="28">
        <f t="shared" si="138"/>
        <v>1.1625107619559927E-2</v>
      </c>
      <c r="AX93" s="28">
        <f t="shared" si="138"/>
        <v>1.1625107619552599E-2</v>
      </c>
      <c r="AY93" s="28">
        <f t="shared" si="138"/>
        <v>1.1625107619557706E-2</v>
      </c>
      <c r="AZ93" s="28">
        <f t="shared" si="139"/>
        <v>1.1625107619547048E-2</v>
      </c>
      <c r="BA93" s="28">
        <f t="shared" si="139"/>
        <v>1.1625107619559927E-2</v>
      </c>
      <c r="BB93" s="28">
        <f t="shared" si="139"/>
        <v>1.1625107619558372E-2</v>
      </c>
      <c r="BC93" s="28">
        <f t="shared" si="139"/>
        <v>1.1625107619562369E-2</v>
      </c>
      <c r="BD93" s="28">
        <f t="shared" si="139"/>
        <v>1.1625107619560593E-2</v>
      </c>
      <c r="BE93" s="28">
        <f t="shared" si="139"/>
        <v>1.1625107619551267E-2</v>
      </c>
      <c r="BF93" s="28">
        <f t="shared" si="139"/>
        <v>1.1625107619544162E-2</v>
      </c>
      <c r="BG93" s="28">
        <f t="shared" si="139"/>
        <v>1.1625107619544828E-2</v>
      </c>
      <c r="BH93" s="28">
        <f t="shared" si="139"/>
        <v>1.1625107619541053E-2</v>
      </c>
      <c r="BI93" s="28">
        <f t="shared" si="139"/>
        <v>1.1625107619545494E-2</v>
      </c>
      <c r="BJ93" s="28">
        <f t="shared" si="139"/>
        <v>1.1625107619546604E-2</v>
      </c>
      <c r="BK93" s="28">
        <f t="shared" si="139"/>
        <v>1.1625107619552155E-2</v>
      </c>
      <c r="BL93" s="28">
        <f t="shared" si="139"/>
        <v>1.1625107619553043E-2</v>
      </c>
      <c r="BM93" s="28">
        <f t="shared" si="139"/>
        <v>1.1625107619560593E-2</v>
      </c>
      <c r="BN93" s="28">
        <f t="shared" si="139"/>
        <v>1.1625107619540387E-2</v>
      </c>
      <c r="BO93" s="28">
        <f t="shared" si="139"/>
        <v>1.162510761955593E-2</v>
      </c>
      <c r="BP93" s="28">
        <f t="shared" si="140"/>
        <v>1.1625107619549935E-2</v>
      </c>
      <c r="BQ93" s="28">
        <f t="shared" si="140"/>
        <v>1.162510761953861E-2</v>
      </c>
      <c r="BR93" s="28">
        <f t="shared" si="140"/>
        <v>1.1625107619555264E-2</v>
      </c>
      <c r="BS93" s="28">
        <f t="shared" si="140"/>
        <v>1.1625107619559483E-2</v>
      </c>
      <c r="BT93" s="28">
        <f t="shared" si="140"/>
        <v>1.1625107619557484E-2</v>
      </c>
      <c r="BU93" s="28">
        <f t="shared" si="140"/>
        <v>1.162510761954505E-2</v>
      </c>
      <c r="BV93" s="28">
        <f t="shared" si="140"/>
        <v>1.1625107619560371E-2</v>
      </c>
      <c r="BW93" s="28">
        <f t="shared" si="140"/>
        <v>1.1625107619552821E-2</v>
      </c>
      <c r="BX93" s="28">
        <f t="shared" si="140"/>
        <v>1.1625107619554376E-2</v>
      </c>
      <c r="BY93" s="28" t="str">
        <f t="shared" si="140"/>
        <v/>
      </c>
      <c r="BZ93" s="28" t="str">
        <f t="shared" si="140"/>
        <v/>
      </c>
      <c r="CA93" s="28" t="str">
        <f t="shared" si="140"/>
        <v/>
      </c>
      <c r="CB93" s="28" t="str">
        <f t="shared" si="140"/>
        <v/>
      </c>
      <c r="CC93" s="28" t="str">
        <f t="shared" si="140"/>
        <v/>
      </c>
      <c r="CD93" s="28" t="str">
        <f t="shared" si="140"/>
        <v/>
      </c>
      <c r="CE93" s="28" t="str">
        <f t="shared" si="140"/>
        <v/>
      </c>
      <c r="CF93" s="28" t="str">
        <f t="shared" si="141"/>
        <v/>
      </c>
      <c r="CG93" s="28" t="str">
        <f t="shared" si="141"/>
        <v/>
      </c>
      <c r="CH93" s="28" t="str">
        <f t="shared" si="141"/>
        <v/>
      </c>
      <c r="CI93" s="28" t="str">
        <f t="shared" si="141"/>
        <v/>
      </c>
      <c r="CJ93" s="28" t="str">
        <f t="shared" si="141"/>
        <v/>
      </c>
      <c r="CK93" s="28" t="str">
        <f t="shared" si="141"/>
        <v/>
      </c>
      <c r="CL93" s="28" t="str">
        <f t="shared" si="141"/>
        <v/>
      </c>
      <c r="CM93" s="28" t="str">
        <f t="shared" si="141"/>
        <v/>
      </c>
      <c r="CN93" s="28" t="str">
        <f t="shared" si="141"/>
        <v/>
      </c>
      <c r="CO93" s="28" t="str">
        <f t="shared" si="141"/>
        <v/>
      </c>
      <c r="CP93" s="28" t="str">
        <f t="shared" si="141"/>
        <v/>
      </c>
      <c r="CQ93" s="28" t="str">
        <f t="shared" si="141"/>
        <v/>
      </c>
      <c r="CR93" s="28" t="str">
        <f t="shared" si="141"/>
        <v/>
      </c>
      <c r="CS93" s="28" t="str">
        <f t="shared" si="141"/>
        <v/>
      </c>
      <c r="CT93" s="28" t="str">
        <f t="shared" si="141"/>
        <v/>
      </c>
      <c r="CU93" s="28" t="str">
        <f t="shared" si="141"/>
        <v/>
      </c>
      <c r="CV93" s="28" t="str">
        <f t="shared" si="142"/>
        <v/>
      </c>
      <c r="CW93" s="28" t="str">
        <f t="shared" si="135"/>
        <v/>
      </c>
      <c r="CX93" s="28" t="str">
        <f t="shared" si="135"/>
        <v/>
      </c>
      <c r="CY93" s="28" t="str">
        <f t="shared" si="135"/>
        <v/>
      </c>
    </row>
    <row r="94" spans="1:103" x14ac:dyDescent="0.35">
      <c r="A94" s="167"/>
      <c r="B94" s="32">
        <f t="shared" si="128"/>
        <v>53692</v>
      </c>
      <c r="C94" s="27"/>
      <c r="D94" s="28">
        <f t="shared" si="143"/>
        <v>1.3296797933589843E-2</v>
      </c>
      <c r="E94" s="28">
        <f t="shared" si="143"/>
        <v>1.3296797933590954E-2</v>
      </c>
      <c r="F94" s="28">
        <f t="shared" si="143"/>
        <v>1.2639007908555433E-2</v>
      </c>
      <c r="G94" s="28">
        <f t="shared" si="143"/>
        <v>1.2639007908552768E-2</v>
      </c>
      <c r="H94" s="28">
        <f t="shared" si="143"/>
        <v>1.2639007908554101E-2</v>
      </c>
      <c r="I94" s="28">
        <f t="shared" si="143"/>
        <v>1.2639007908552546E-2</v>
      </c>
      <c r="J94" s="28">
        <f t="shared" si="143"/>
        <v>1.263900790855943E-2</v>
      </c>
      <c r="K94" s="28">
        <f t="shared" si="143"/>
        <v>1.2639007908559652E-2</v>
      </c>
      <c r="L94" s="28">
        <f t="shared" si="143"/>
        <v>1.2639007908556543E-2</v>
      </c>
      <c r="M94" s="28">
        <f t="shared" si="143"/>
        <v>1.2639007908551658E-2</v>
      </c>
      <c r="N94" s="28">
        <f t="shared" si="143"/>
        <v>1.2639007908552991E-2</v>
      </c>
      <c r="O94" s="28">
        <f t="shared" si="143"/>
        <v>1.2639007908550104E-2</v>
      </c>
      <c r="P94" s="28">
        <f t="shared" si="143"/>
        <v>1.1625107619549713E-2</v>
      </c>
      <c r="Q94" s="28">
        <f t="shared" si="143"/>
        <v>1.1625107619551711E-2</v>
      </c>
      <c r="R94" s="28">
        <f t="shared" si="143"/>
        <v>1.1625107619549269E-2</v>
      </c>
      <c r="S94" s="28">
        <f t="shared" si="143"/>
        <v>1.1625107619552599E-2</v>
      </c>
      <c r="T94" s="28">
        <f t="shared" si="137"/>
        <v>1.1625107619546382E-2</v>
      </c>
      <c r="U94" s="28">
        <f t="shared" si="137"/>
        <v>1.1625107619549935E-2</v>
      </c>
      <c r="V94" s="28">
        <f t="shared" si="137"/>
        <v>1.162510761954394E-2</v>
      </c>
      <c r="W94" s="28">
        <f t="shared" si="137"/>
        <v>1.1625107619547714E-2</v>
      </c>
      <c r="X94" s="28">
        <f t="shared" si="137"/>
        <v>1.1625107619554376E-2</v>
      </c>
      <c r="Y94" s="28">
        <f t="shared" si="137"/>
        <v>1.1625107619551489E-2</v>
      </c>
      <c r="Z94" s="28">
        <f t="shared" si="137"/>
        <v>1.1625107619554376E-2</v>
      </c>
      <c r="AA94" s="28">
        <f t="shared" si="137"/>
        <v>1.1625107619552599E-2</v>
      </c>
      <c r="AB94" s="28">
        <f t="shared" si="137"/>
        <v>1.1625107619551045E-2</v>
      </c>
      <c r="AC94" s="28">
        <f t="shared" si="137"/>
        <v>1.1625107619552821E-2</v>
      </c>
      <c r="AD94" s="28">
        <f t="shared" si="137"/>
        <v>1.162510761954505E-2</v>
      </c>
      <c r="AE94" s="28">
        <f t="shared" si="137"/>
        <v>1.1625107619555486E-2</v>
      </c>
      <c r="AF94" s="28">
        <f t="shared" si="137"/>
        <v>1.1625107619552821E-2</v>
      </c>
      <c r="AG94" s="28">
        <f t="shared" si="137"/>
        <v>1.1625107619550379E-2</v>
      </c>
      <c r="AH94" s="28">
        <f t="shared" si="137"/>
        <v>1.162510761955704E-2</v>
      </c>
      <c r="AI94" s="28">
        <f t="shared" si="137"/>
        <v>1.1625107619551045E-2</v>
      </c>
      <c r="AJ94" s="28">
        <f t="shared" si="138"/>
        <v>1.1625107619545716E-2</v>
      </c>
      <c r="AK94" s="28">
        <f t="shared" si="138"/>
        <v>1.1625107619549713E-2</v>
      </c>
      <c r="AL94" s="28">
        <f t="shared" si="138"/>
        <v>1.1625107619551933E-2</v>
      </c>
      <c r="AM94" s="28">
        <f t="shared" si="138"/>
        <v>1.1625107619549491E-2</v>
      </c>
      <c r="AN94" s="28">
        <f t="shared" si="138"/>
        <v>1.1625107619544384E-2</v>
      </c>
      <c r="AO94" s="28">
        <f t="shared" si="138"/>
        <v>1.1625107619551267E-2</v>
      </c>
      <c r="AP94" s="28">
        <f t="shared" si="138"/>
        <v>1.1625107619554598E-2</v>
      </c>
      <c r="AQ94" s="28">
        <f t="shared" si="138"/>
        <v>1.1625107619551267E-2</v>
      </c>
      <c r="AR94" s="28">
        <f t="shared" si="138"/>
        <v>1.1625107619548603E-2</v>
      </c>
      <c r="AS94" s="28">
        <f t="shared" si="138"/>
        <v>1.1625107619553932E-2</v>
      </c>
      <c r="AT94" s="28">
        <f t="shared" si="138"/>
        <v>1.1625107619554376E-2</v>
      </c>
      <c r="AU94" s="28">
        <f t="shared" si="138"/>
        <v>1.1625107619552155E-2</v>
      </c>
      <c r="AV94" s="28">
        <f t="shared" si="138"/>
        <v>1.1625107619559927E-2</v>
      </c>
      <c r="AW94" s="28">
        <f t="shared" si="138"/>
        <v>1.1625107619552599E-2</v>
      </c>
      <c r="AX94" s="28">
        <f t="shared" si="138"/>
        <v>1.1625107619557706E-2</v>
      </c>
      <c r="AY94" s="28">
        <f t="shared" si="138"/>
        <v>1.1625107619547048E-2</v>
      </c>
      <c r="AZ94" s="28">
        <f t="shared" si="139"/>
        <v>1.1625107619559927E-2</v>
      </c>
      <c r="BA94" s="28">
        <f t="shared" si="139"/>
        <v>1.1625107619558372E-2</v>
      </c>
      <c r="BB94" s="28">
        <f t="shared" si="139"/>
        <v>1.1625107619562369E-2</v>
      </c>
      <c r="BC94" s="28">
        <f t="shared" si="139"/>
        <v>1.1625107619560593E-2</v>
      </c>
      <c r="BD94" s="28">
        <f t="shared" si="139"/>
        <v>1.1625107619551267E-2</v>
      </c>
      <c r="BE94" s="28">
        <f t="shared" si="139"/>
        <v>1.1625107619544162E-2</v>
      </c>
      <c r="BF94" s="28">
        <f t="shared" si="139"/>
        <v>1.1625107619544828E-2</v>
      </c>
      <c r="BG94" s="28">
        <f t="shared" si="139"/>
        <v>1.1625107619541053E-2</v>
      </c>
      <c r="BH94" s="28">
        <f t="shared" si="139"/>
        <v>1.1625107619545494E-2</v>
      </c>
      <c r="BI94" s="28">
        <f t="shared" si="139"/>
        <v>1.1625107619546604E-2</v>
      </c>
      <c r="BJ94" s="28">
        <f t="shared" si="139"/>
        <v>1.1625107619552155E-2</v>
      </c>
      <c r="BK94" s="28">
        <f t="shared" si="139"/>
        <v>1.1625107619553043E-2</v>
      </c>
      <c r="BL94" s="28">
        <f t="shared" si="139"/>
        <v>1.1625107619560593E-2</v>
      </c>
      <c r="BM94" s="28">
        <f t="shared" si="139"/>
        <v>1.1625107619540387E-2</v>
      </c>
      <c r="BN94" s="28">
        <f t="shared" si="139"/>
        <v>1.162510761955593E-2</v>
      </c>
      <c r="BO94" s="28">
        <f t="shared" si="139"/>
        <v>1.1625107619549935E-2</v>
      </c>
      <c r="BP94" s="28">
        <f t="shared" si="140"/>
        <v>1.162510761953861E-2</v>
      </c>
      <c r="BQ94" s="28">
        <f t="shared" si="140"/>
        <v>1.1625107619555264E-2</v>
      </c>
      <c r="BR94" s="28">
        <f t="shared" si="140"/>
        <v>1.1625107619559483E-2</v>
      </c>
      <c r="BS94" s="28">
        <f t="shared" si="140"/>
        <v>1.1625107619557484E-2</v>
      </c>
      <c r="BT94" s="28">
        <f t="shared" si="140"/>
        <v>1.162510761954505E-2</v>
      </c>
      <c r="BU94" s="28">
        <f t="shared" si="140"/>
        <v>1.1625107619560371E-2</v>
      </c>
      <c r="BV94" s="28">
        <f t="shared" si="140"/>
        <v>1.1625107619552821E-2</v>
      </c>
      <c r="BW94" s="28">
        <f t="shared" si="140"/>
        <v>1.1625107619554376E-2</v>
      </c>
      <c r="BX94" s="28" t="str">
        <f t="shared" si="140"/>
        <v/>
      </c>
      <c r="BY94" s="28" t="str">
        <f t="shared" si="140"/>
        <v/>
      </c>
      <c r="BZ94" s="28" t="str">
        <f t="shared" si="140"/>
        <v/>
      </c>
      <c r="CA94" s="28" t="str">
        <f t="shared" si="140"/>
        <v/>
      </c>
      <c r="CB94" s="28" t="str">
        <f t="shared" si="140"/>
        <v/>
      </c>
      <c r="CC94" s="28" t="str">
        <f t="shared" si="140"/>
        <v/>
      </c>
      <c r="CD94" s="28" t="str">
        <f t="shared" si="140"/>
        <v/>
      </c>
      <c r="CE94" s="28" t="str">
        <f t="shared" si="140"/>
        <v/>
      </c>
      <c r="CF94" s="28" t="str">
        <f t="shared" si="141"/>
        <v/>
      </c>
      <c r="CG94" s="28" t="str">
        <f t="shared" si="141"/>
        <v/>
      </c>
      <c r="CH94" s="28" t="str">
        <f t="shared" si="141"/>
        <v/>
      </c>
      <c r="CI94" s="28" t="str">
        <f t="shared" si="141"/>
        <v/>
      </c>
      <c r="CJ94" s="28" t="str">
        <f t="shared" si="141"/>
        <v/>
      </c>
      <c r="CK94" s="28" t="str">
        <f t="shared" si="141"/>
        <v/>
      </c>
      <c r="CL94" s="28" t="str">
        <f t="shared" si="141"/>
        <v/>
      </c>
      <c r="CM94" s="28" t="str">
        <f t="shared" si="141"/>
        <v/>
      </c>
      <c r="CN94" s="28" t="str">
        <f t="shared" si="141"/>
        <v/>
      </c>
      <c r="CO94" s="28" t="str">
        <f t="shared" si="141"/>
        <v/>
      </c>
      <c r="CP94" s="28" t="str">
        <f t="shared" si="141"/>
        <v/>
      </c>
      <c r="CQ94" s="28" t="str">
        <f t="shared" si="141"/>
        <v/>
      </c>
      <c r="CR94" s="28" t="str">
        <f t="shared" si="141"/>
        <v/>
      </c>
      <c r="CS94" s="28" t="str">
        <f t="shared" si="141"/>
        <v/>
      </c>
      <c r="CT94" s="28" t="str">
        <f t="shared" si="141"/>
        <v/>
      </c>
      <c r="CU94" s="28" t="str">
        <f t="shared" si="141"/>
        <v/>
      </c>
      <c r="CV94" s="28" t="str">
        <f t="shared" si="142"/>
        <v/>
      </c>
      <c r="CW94" s="28" t="str">
        <f t="shared" si="135"/>
        <v/>
      </c>
      <c r="CX94" s="28" t="str">
        <f t="shared" si="135"/>
        <v/>
      </c>
      <c r="CY94" s="28" t="str">
        <f t="shared" si="135"/>
        <v/>
      </c>
    </row>
    <row r="95" spans="1:103" x14ac:dyDescent="0.35">
      <c r="A95" s="167"/>
      <c r="B95" s="32">
        <f t="shared" si="128"/>
        <v>54057</v>
      </c>
      <c r="C95" s="27"/>
      <c r="D95" s="28">
        <f t="shared" si="143"/>
        <v>1.3296797933590954E-2</v>
      </c>
      <c r="E95" s="28">
        <f t="shared" si="143"/>
        <v>1.2639007908555433E-2</v>
      </c>
      <c r="F95" s="28">
        <f t="shared" si="143"/>
        <v>1.2639007908552768E-2</v>
      </c>
      <c r="G95" s="28">
        <f t="shared" si="143"/>
        <v>1.2639007908554101E-2</v>
      </c>
      <c r="H95" s="28">
        <f t="shared" si="143"/>
        <v>1.2639007908552546E-2</v>
      </c>
      <c r="I95" s="28">
        <f t="shared" si="143"/>
        <v>1.263900790855943E-2</v>
      </c>
      <c r="J95" s="28">
        <f t="shared" si="143"/>
        <v>1.2639007908559652E-2</v>
      </c>
      <c r="K95" s="28">
        <f t="shared" si="143"/>
        <v>1.2639007908556543E-2</v>
      </c>
      <c r="L95" s="28">
        <f t="shared" si="143"/>
        <v>1.2639007908551658E-2</v>
      </c>
      <c r="M95" s="28">
        <f t="shared" si="143"/>
        <v>1.2639007908552991E-2</v>
      </c>
      <c r="N95" s="28">
        <f t="shared" si="143"/>
        <v>1.2639007908550104E-2</v>
      </c>
      <c r="O95" s="28">
        <f t="shared" si="143"/>
        <v>1.1625107619549713E-2</v>
      </c>
      <c r="P95" s="28">
        <f t="shared" si="143"/>
        <v>1.1625107619551711E-2</v>
      </c>
      <c r="Q95" s="28">
        <f t="shared" si="143"/>
        <v>1.1625107619549269E-2</v>
      </c>
      <c r="R95" s="28">
        <f t="shared" si="143"/>
        <v>1.1625107619552599E-2</v>
      </c>
      <c r="S95" s="28">
        <f t="shared" si="143"/>
        <v>1.1625107619546382E-2</v>
      </c>
      <c r="T95" s="28">
        <f t="shared" si="137"/>
        <v>1.1625107619549935E-2</v>
      </c>
      <c r="U95" s="28">
        <f t="shared" si="137"/>
        <v>1.162510761954394E-2</v>
      </c>
      <c r="V95" s="28">
        <f t="shared" si="137"/>
        <v>1.1625107619547714E-2</v>
      </c>
      <c r="W95" s="28">
        <f t="shared" si="137"/>
        <v>1.1625107619554376E-2</v>
      </c>
      <c r="X95" s="28">
        <f t="shared" si="137"/>
        <v>1.1625107619551489E-2</v>
      </c>
      <c r="Y95" s="28">
        <f t="shared" si="137"/>
        <v>1.1625107619554376E-2</v>
      </c>
      <c r="Z95" s="28">
        <f t="shared" si="137"/>
        <v>1.1625107619552599E-2</v>
      </c>
      <c r="AA95" s="28">
        <f t="shared" si="137"/>
        <v>1.1625107619551045E-2</v>
      </c>
      <c r="AB95" s="28">
        <f t="shared" si="137"/>
        <v>1.1625107619552821E-2</v>
      </c>
      <c r="AC95" s="28">
        <f t="shared" si="137"/>
        <v>1.162510761954505E-2</v>
      </c>
      <c r="AD95" s="28">
        <f t="shared" si="137"/>
        <v>1.1625107619555486E-2</v>
      </c>
      <c r="AE95" s="28">
        <f t="shared" si="137"/>
        <v>1.1625107619552821E-2</v>
      </c>
      <c r="AF95" s="28">
        <f t="shared" si="137"/>
        <v>1.1625107619550379E-2</v>
      </c>
      <c r="AG95" s="28">
        <f t="shared" si="137"/>
        <v>1.162510761955704E-2</v>
      </c>
      <c r="AH95" s="28">
        <f t="shared" si="137"/>
        <v>1.1625107619551045E-2</v>
      </c>
      <c r="AI95" s="28">
        <f t="shared" si="137"/>
        <v>1.1625107619545716E-2</v>
      </c>
      <c r="AJ95" s="28">
        <f t="shared" si="138"/>
        <v>1.1625107619549713E-2</v>
      </c>
      <c r="AK95" s="28">
        <f t="shared" si="138"/>
        <v>1.1625107619551933E-2</v>
      </c>
      <c r="AL95" s="28">
        <f t="shared" si="138"/>
        <v>1.1625107619549491E-2</v>
      </c>
      <c r="AM95" s="28">
        <f t="shared" si="138"/>
        <v>1.1625107619544384E-2</v>
      </c>
      <c r="AN95" s="28">
        <f t="shared" si="138"/>
        <v>1.1625107619551267E-2</v>
      </c>
      <c r="AO95" s="28">
        <f t="shared" si="138"/>
        <v>1.1625107619554598E-2</v>
      </c>
      <c r="AP95" s="28">
        <f t="shared" si="138"/>
        <v>1.1625107619551267E-2</v>
      </c>
      <c r="AQ95" s="28">
        <f t="shared" si="138"/>
        <v>1.1625107619548603E-2</v>
      </c>
      <c r="AR95" s="28">
        <f t="shared" si="138"/>
        <v>1.1625107619553932E-2</v>
      </c>
      <c r="AS95" s="28">
        <f t="shared" si="138"/>
        <v>1.1625107619554376E-2</v>
      </c>
      <c r="AT95" s="28">
        <f t="shared" si="138"/>
        <v>1.1625107619552155E-2</v>
      </c>
      <c r="AU95" s="28">
        <f t="shared" si="138"/>
        <v>1.1625107619559927E-2</v>
      </c>
      <c r="AV95" s="28">
        <f t="shared" si="138"/>
        <v>1.1625107619552599E-2</v>
      </c>
      <c r="AW95" s="28">
        <f t="shared" si="138"/>
        <v>1.1625107619557706E-2</v>
      </c>
      <c r="AX95" s="28">
        <f t="shared" si="138"/>
        <v>1.1625107619547048E-2</v>
      </c>
      <c r="AY95" s="28">
        <f t="shared" si="138"/>
        <v>1.1625107619559927E-2</v>
      </c>
      <c r="AZ95" s="28">
        <f t="shared" si="139"/>
        <v>1.1625107619558372E-2</v>
      </c>
      <c r="BA95" s="28">
        <f t="shared" si="139"/>
        <v>1.1625107619562369E-2</v>
      </c>
      <c r="BB95" s="28">
        <f t="shared" si="139"/>
        <v>1.1625107619560593E-2</v>
      </c>
      <c r="BC95" s="28">
        <f t="shared" si="139"/>
        <v>1.1625107619551267E-2</v>
      </c>
      <c r="BD95" s="28">
        <f t="shared" si="139"/>
        <v>1.1625107619544162E-2</v>
      </c>
      <c r="BE95" s="28">
        <f t="shared" si="139"/>
        <v>1.1625107619544828E-2</v>
      </c>
      <c r="BF95" s="28">
        <f t="shared" si="139"/>
        <v>1.1625107619541053E-2</v>
      </c>
      <c r="BG95" s="28">
        <f t="shared" si="139"/>
        <v>1.1625107619545494E-2</v>
      </c>
      <c r="BH95" s="28">
        <f t="shared" si="139"/>
        <v>1.1625107619546604E-2</v>
      </c>
      <c r="BI95" s="28">
        <f t="shared" si="139"/>
        <v>1.1625107619552155E-2</v>
      </c>
      <c r="BJ95" s="28">
        <f t="shared" si="139"/>
        <v>1.1625107619553043E-2</v>
      </c>
      <c r="BK95" s="28">
        <f t="shared" si="139"/>
        <v>1.1625107619560593E-2</v>
      </c>
      <c r="BL95" s="28">
        <f t="shared" si="139"/>
        <v>1.1625107619540387E-2</v>
      </c>
      <c r="BM95" s="28">
        <f t="shared" si="139"/>
        <v>1.162510761955593E-2</v>
      </c>
      <c r="BN95" s="28">
        <f t="shared" si="139"/>
        <v>1.1625107619549935E-2</v>
      </c>
      <c r="BO95" s="28">
        <f t="shared" si="139"/>
        <v>1.162510761953861E-2</v>
      </c>
      <c r="BP95" s="28">
        <f t="shared" si="140"/>
        <v>1.1625107619555264E-2</v>
      </c>
      <c r="BQ95" s="28">
        <f t="shared" si="140"/>
        <v>1.1625107619559483E-2</v>
      </c>
      <c r="BR95" s="28">
        <f t="shared" si="140"/>
        <v>1.1625107619557484E-2</v>
      </c>
      <c r="BS95" s="28">
        <f t="shared" si="140"/>
        <v>1.162510761954505E-2</v>
      </c>
      <c r="BT95" s="28">
        <f t="shared" si="140"/>
        <v>1.1625107619560371E-2</v>
      </c>
      <c r="BU95" s="28">
        <f t="shared" si="140"/>
        <v>1.1625107619552821E-2</v>
      </c>
      <c r="BV95" s="28">
        <f t="shared" si="140"/>
        <v>1.1625107619554376E-2</v>
      </c>
      <c r="BW95" s="28" t="str">
        <f t="shared" si="140"/>
        <v/>
      </c>
      <c r="BX95" s="28" t="str">
        <f t="shared" si="140"/>
        <v/>
      </c>
      <c r="BY95" s="28" t="str">
        <f t="shared" si="140"/>
        <v/>
      </c>
      <c r="BZ95" s="28" t="str">
        <f t="shared" si="140"/>
        <v/>
      </c>
      <c r="CA95" s="28" t="str">
        <f t="shared" si="140"/>
        <v/>
      </c>
      <c r="CB95" s="28" t="str">
        <f t="shared" si="140"/>
        <v/>
      </c>
      <c r="CC95" s="28" t="str">
        <f t="shared" si="140"/>
        <v/>
      </c>
      <c r="CD95" s="28" t="str">
        <f t="shared" si="140"/>
        <v/>
      </c>
      <c r="CE95" s="28" t="str">
        <f t="shared" si="140"/>
        <v/>
      </c>
      <c r="CF95" s="28" t="str">
        <f t="shared" si="141"/>
        <v/>
      </c>
      <c r="CG95" s="28" t="str">
        <f t="shared" si="141"/>
        <v/>
      </c>
      <c r="CH95" s="28" t="str">
        <f t="shared" si="141"/>
        <v/>
      </c>
      <c r="CI95" s="28" t="str">
        <f t="shared" si="141"/>
        <v/>
      </c>
      <c r="CJ95" s="28" t="str">
        <f t="shared" si="141"/>
        <v/>
      </c>
      <c r="CK95" s="28" t="str">
        <f t="shared" si="141"/>
        <v/>
      </c>
      <c r="CL95" s="28" t="str">
        <f t="shared" si="141"/>
        <v/>
      </c>
      <c r="CM95" s="28" t="str">
        <f t="shared" si="141"/>
        <v/>
      </c>
      <c r="CN95" s="28" t="str">
        <f t="shared" si="141"/>
        <v/>
      </c>
      <c r="CO95" s="28" t="str">
        <f t="shared" si="141"/>
        <v/>
      </c>
      <c r="CP95" s="28" t="str">
        <f t="shared" si="141"/>
        <v/>
      </c>
      <c r="CQ95" s="28" t="str">
        <f t="shared" si="141"/>
        <v/>
      </c>
      <c r="CR95" s="28" t="str">
        <f t="shared" si="141"/>
        <v/>
      </c>
      <c r="CS95" s="28" t="str">
        <f t="shared" si="141"/>
        <v/>
      </c>
      <c r="CT95" s="28" t="str">
        <f t="shared" si="141"/>
        <v/>
      </c>
      <c r="CU95" s="28" t="str">
        <f t="shared" si="141"/>
        <v/>
      </c>
      <c r="CV95" s="28" t="str">
        <f t="shared" si="142"/>
        <v/>
      </c>
      <c r="CW95" s="28" t="str">
        <f t="shared" si="135"/>
        <v/>
      </c>
      <c r="CX95" s="28" t="str">
        <f t="shared" si="135"/>
        <v/>
      </c>
      <c r="CY95" s="28" t="str">
        <f t="shared" si="135"/>
        <v/>
      </c>
    </row>
    <row r="96" spans="1:103" x14ac:dyDescent="0.35">
      <c r="A96" s="167"/>
      <c r="B96" s="32">
        <f t="shared" si="128"/>
        <v>54423</v>
      </c>
      <c r="C96" s="27"/>
      <c r="D96" s="28">
        <f t="shared" si="143"/>
        <v>1.2639007908555433E-2</v>
      </c>
      <c r="E96" s="28">
        <f t="shared" si="143"/>
        <v>1.2639007908552768E-2</v>
      </c>
      <c r="F96" s="28">
        <f t="shared" si="143"/>
        <v>1.2639007908554101E-2</v>
      </c>
      <c r="G96" s="28">
        <f t="shared" si="143"/>
        <v>1.2639007908552546E-2</v>
      </c>
      <c r="H96" s="28">
        <f t="shared" si="143"/>
        <v>1.263900790855943E-2</v>
      </c>
      <c r="I96" s="28">
        <f t="shared" si="143"/>
        <v>1.2639007908559652E-2</v>
      </c>
      <c r="J96" s="28">
        <f t="shared" si="143"/>
        <v>1.2639007908556543E-2</v>
      </c>
      <c r="K96" s="28">
        <f t="shared" si="143"/>
        <v>1.2639007908551658E-2</v>
      </c>
      <c r="L96" s="28">
        <f t="shared" si="143"/>
        <v>1.2639007908552991E-2</v>
      </c>
      <c r="M96" s="28">
        <f t="shared" si="143"/>
        <v>1.2639007908550104E-2</v>
      </c>
      <c r="N96" s="28">
        <f t="shared" si="143"/>
        <v>1.1625107619549713E-2</v>
      </c>
      <c r="O96" s="28">
        <f t="shared" si="143"/>
        <v>1.1625107619551711E-2</v>
      </c>
      <c r="P96" s="28">
        <f t="shared" si="143"/>
        <v>1.1625107619549269E-2</v>
      </c>
      <c r="Q96" s="28">
        <f t="shared" si="143"/>
        <v>1.1625107619552599E-2</v>
      </c>
      <c r="R96" s="28">
        <f t="shared" si="143"/>
        <v>1.1625107619546382E-2</v>
      </c>
      <c r="S96" s="28">
        <f t="shared" si="143"/>
        <v>1.1625107619549935E-2</v>
      </c>
      <c r="T96" s="28">
        <f t="shared" si="137"/>
        <v>1.162510761954394E-2</v>
      </c>
      <c r="U96" s="28">
        <f t="shared" si="137"/>
        <v>1.1625107619547714E-2</v>
      </c>
      <c r="V96" s="28">
        <f t="shared" si="137"/>
        <v>1.1625107619554376E-2</v>
      </c>
      <c r="W96" s="28">
        <f t="shared" si="137"/>
        <v>1.1625107619551489E-2</v>
      </c>
      <c r="X96" s="28">
        <f t="shared" si="137"/>
        <v>1.1625107619554376E-2</v>
      </c>
      <c r="Y96" s="28">
        <f t="shared" si="137"/>
        <v>1.1625107619552599E-2</v>
      </c>
      <c r="Z96" s="28">
        <f t="shared" si="137"/>
        <v>1.1625107619551045E-2</v>
      </c>
      <c r="AA96" s="28">
        <f t="shared" si="137"/>
        <v>1.1625107619552821E-2</v>
      </c>
      <c r="AB96" s="28">
        <f t="shared" si="137"/>
        <v>1.162510761954505E-2</v>
      </c>
      <c r="AC96" s="28">
        <f t="shared" si="137"/>
        <v>1.1625107619555486E-2</v>
      </c>
      <c r="AD96" s="28">
        <f t="shared" si="137"/>
        <v>1.1625107619552821E-2</v>
      </c>
      <c r="AE96" s="28">
        <f t="shared" si="137"/>
        <v>1.1625107619550379E-2</v>
      </c>
      <c r="AF96" s="28">
        <f t="shared" si="137"/>
        <v>1.162510761955704E-2</v>
      </c>
      <c r="AG96" s="28">
        <f t="shared" si="137"/>
        <v>1.1625107619551045E-2</v>
      </c>
      <c r="AH96" s="28">
        <f t="shared" si="137"/>
        <v>1.1625107619545716E-2</v>
      </c>
      <c r="AI96" s="28">
        <f t="shared" si="137"/>
        <v>1.1625107619549713E-2</v>
      </c>
      <c r="AJ96" s="28">
        <f t="shared" si="138"/>
        <v>1.1625107619551933E-2</v>
      </c>
      <c r="AK96" s="28">
        <f t="shared" si="138"/>
        <v>1.1625107619549491E-2</v>
      </c>
      <c r="AL96" s="28">
        <f t="shared" si="138"/>
        <v>1.1625107619544384E-2</v>
      </c>
      <c r="AM96" s="28">
        <f t="shared" si="138"/>
        <v>1.1625107619551267E-2</v>
      </c>
      <c r="AN96" s="28">
        <f t="shared" si="138"/>
        <v>1.1625107619554598E-2</v>
      </c>
      <c r="AO96" s="28">
        <f t="shared" si="138"/>
        <v>1.1625107619551267E-2</v>
      </c>
      <c r="AP96" s="28">
        <f t="shared" si="138"/>
        <v>1.1625107619548603E-2</v>
      </c>
      <c r="AQ96" s="28">
        <f t="shared" si="138"/>
        <v>1.1625107619553932E-2</v>
      </c>
      <c r="AR96" s="28">
        <f t="shared" si="138"/>
        <v>1.1625107619554376E-2</v>
      </c>
      <c r="AS96" s="28">
        <f t="shared" si="138"/>
        <v>1.1625107619552155E-2</v>
      </c>
      <c r="AT96" s="28">
        <f t="shared" si="138"/>
        <v>1.1625107619559927E-2</v>
      </c>
      <c r="AU96" s="28">
        <f t="shared" si="138"/>
        <v>1.1625107619552599E-2</v>
      </c>
      <c r="AV96" s="28">
        <f t="shared" si="138"/>
        <v>1.1625107619557706E-2</v>
      </c>
      <c r="AW96" s="28">
        <f t="shared" si="138"/>
        <v>1.1625107619547048E-2</v>
      </c>
      <c r="AX96" s="28">
        <f t="shared" si="138"/>
        <v>1.1625107619559927E-2</v>
      </c>
      <c r="AY96" s="28">
        <f t="shared" si="138"/>
        <v>1.1625107619558372E-2</v>
      </c>
      <c r="AZ96" s="28">
        <f t="shared" si="139"/>
        <v>1.1625107619562369E-2</v>
      </c>
      <c r="BA96" s="28">
        <f t="shared" si="139"/>
        <v>1.1625107619560593E-2</v>
      </c>
      <c r="BB96" s="28">
        <f t="shared" si="139"/>
        <v>1.1625107619551267E-2</v>
      </c>
      <c r="BC96" s="28">
        <f t="shared" si="139"/>
        <v>1.1625107619544162E-2</v>
      </c>
      <c r="BD96" s="28">
        <f t="shared" si="139"/>
        <v>1.1625107619544828E-2</v>
      </c>
      <c r="BE96" s="28">
        <f t="shared" si="139"/>
        <v>1.1625107619541053E-2</v>
      </c>
      <c r="BF96" s="28">
        <f t="shared" si="139"/>
        <v>1.1625107619545494E-2</v>
      </c>
      <c r="BG96" s="28">
        <f t="shared" si="139"/>
        <v>1.1625107619546604E-2</v>
      </c>
      <c r="BH96" s="28">
        <f t="shared" si="139"/>
        <v>1.1625107619552155E-2</v>
      </c>
      <c r="BI96" s="28">
        <f t="shared" si="139"/>
        <v>1.1625107619553043E-2</v>
      </c>
      <c r="BJ96" s="28">
        <f t="shared" si="139"/>
        <v>1.1625107619560593E-2</v>
      </c>
      <c r="BK96" s="28">
        <f t="shared" si="139"/>
        <v>1.1625107619540387E-2</v>
      </c>
      <c r="BL96" s="28">
        <f t="shared" si="139"/>
        <v>1.162510761955593E-2</v>
      </c>
      <c r="BM96" s="28">
        <f t="shared" si="139"/>
        <v>1.1625107619549935E-2</v>
      </c>
      <c r="BN96" s="28">
        <f t="shared" si="139"/>
        <v>1.162510761953861E-2</v>
      </c>
      <c r="BO96" s="28">
        <f t="shared" si="139"/>
        <v>1.1625107619555264E-2</v>
      </c>
      <c r="BP96" s="28">
        <f t="shared" si="140"/>
        <v>1.1625107619559483E-2</v>
      </c>
      <c r="BQ96" s="28">
        <f t="shared" si="140"/>
        <v>1.1625107619557484E-2</v>
      </c>
      <c r="BR96" s="28">
        <f t="shared" si="140"/>
        <v>1.162510761954505E-2</v>
      </c>
      <c r="BS96" s="28">
        <f t="shared" si="140"/>
        <v>1.1625107619560371E-2</v>
      </c>
      <c r="BT96" s="28">
        <f t="shared" si="140"/>
        <v>1.1625107619552821E-2</v>
      </c>
      <c r="BU96" s="28">
        <f t="shared" si="140"/>
        <v>1.1625107619554376E-2</v>
      </c>
      <c r="BV96" s="28" t="str">
        <f t="shared" si="140"/>
        <v/>
      </c>
      <c r="BW96" s="28" t="str">
        <f t="shared" si="140"/>
        <v/>
      </c>
      <c r="BX96" s="28" t="str">
        <f t="shared" si="140"/>
        <v/>
      </c>
      <c r="BY96" s="28" t="str">
        <f t="shared" si="140"/>
        <v/>
      </c>
      <c r="BZ96" s="28" t="str">
        <f t="shared" si="140"/>
        <v/>
      </c>
      <c r="CA96" s="28" t="str">
        <f t="shared" si="140"/>
        <v/>
      </c>
      <c r="CB96" s="28" t="str">
        <f t="shared" si="140"/>
        <v/>
      </c>
      <c r="CC96" s="28" t="str">
        <f t="shared" si="140"/>
        <v/>
      </c>
      <c r="CD96" s="28" t="str">
        <f t="shared" si="140"/>
        <v/>
      </c>
      <c r="CE96" s="28" t="str">
        <f t="shared" si="140"/>
        <v/>
      </c>
      <c r="CF96" s="28" t="str">
        <f t="shared" si="141"/>
        <v/>
      </c>
      <c r="CG96" s="28" t="str">
        <f t="shared" si="141"/>
        <v/>
      </c>
      <c r="CH96" s="28" t="str">
        <f t="shared" si="141"/>
        <v/>
      </c>
      <c r="CI96" s="28" t="str">
        <f t="shared" si="141"/>
        <v/>
      </c>
      <c r="CJ96" s="28" t="str">
        <f t="shared" si="141"/>
        <v/>
      </c>
      <c r="CK96" s="28" t="str">
        <f t="shared" si="141"/>
        <v/>
      </c>
      <c r="CL96" s="28" t="str">
        <f t="shared" si="141"/>
        <v/>
      </c>
      <c r="CM96" s="28" t="str">
        <f t="shared" si="141"/>
        <v/>
      </c>
      <c r="CN96" s="28" t="str">
        <f t="shared" si="141"/>
        <v/>
      </c>
      <c r="CO96" s="28" t="str">
        <f t="shared" si="141"/>
        <v/>
      </c>
      <c r="CP96" s="28" t="str">
        <f t="shared" si="141"/>
        <v/>
      </c>
      <c r="CQ96" s="28" t="str">
        <f t="shared" si="141"/>
        <v/>
      </c>
      <c r="CR96" s="28" t="str">
        <f t="shared" si="141"/>
        <v/>
      </c>
      <c r="CS96" s="28" t="str">
        <f t="shared" si="141"/>
        <v/>
      </c>
      <c r="CT96" s="28" t="str">
        <f t="shared" si="141"/>
        <v/>
      </c>
      <c r="CU96" s="28" t="str">
        <f t="shared" si="141"/>
        <v/>
      </c>
      <c r="CV96" s="28" t="str">
        <f t="shared" si="142"/>
        <v/>
      </c>
      <c r="CW96" s="28" t="str">
        <f t="shared" si="135"/>
        <v/>
      </c>
      <c r="CX96" s="28" t="str">
        <f t="shared" si="135"/>
        <v/>
      </c>
      <c r="CY96" s="28" t="str">
        <f t="shared" si="135"/>
        <v/>
      </c>
    </row>
  </sheetData>
  <mergeCells count="3">
    <mergeCell ref="A2:A32"/>
    <mergeCell ref="A34:A64"/>
    <mergeCell ref="A66:A96"/>
  </mergeCells>
  <pageMargins left="0.70866141732283505" right="0.70866141732283505" top="1" bottom="1.5" header="0.31496062992126" footer="0.31496062992126"/>
  <pageSetup paperSize="9" orientation="portrait" r:id="rId1"/>
  <headerFooter>
    <oddHeader xml:space="preserve">&amp;R&amp;6&amp;G
 </oddHeader>
    <oddFooter>&amp;L&amp;G&amp;R&amp;P</oddFooter>
  </headerFooter>
  <customProperties>
    <customPr name="dnb_wsclassificatie" r:id="rId2"/>
  </customProperties>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32DFC-6C3E-4074-8C90-1C73C84C5884}">
  <sheetPr codeName="Sheet2"/>
  <dimension ref="A1:J154"/>
  <sheetViews>
    <sheetView showGridLines="0" tabSelected="1" zoomScale="80" zoomScaleNormal="80" workbookViewId="0"/>
  </sheetViews>
  <sheetFormatPr defaultColWidth="8.7265625" defaultRowHeight="14.5" x14ac:dyDescent="0.35"/>
  <cols>
    <col min="1" max="1" width="10.1796875" style="45" customWidth="1"/>
    <col min="2" max="2" width="200.1796875" style="45" customWidth="1"/>
    <col min="3" max="3" width="24.1796875" style="45" bestFit="1" customWidth="1"/>
    <col min="4" max="4" width="9.81640625" style="45" bestFit="1" customWidth="1"/>
    <col min="5" max="16384" width="8.7265625" style="45"/>
  </cols>
  <sheetData>
    <row r="1" spans="1:8" customFormat="1" ht="18.5" x14ac:dyDescent="0.35">
      <c r="A1" s="139"/>
      <c r="B1" s="64" t="s">
        <v>411</v>
      </c>
      <c r="C1" s="45"/>
      <c r="D1" s="45"/>
      <c r="E1" s="45"/>
      <c r="F1" s="45"/>
      <c r="G1" s="45"/>
      <c r="H1" s="45"/>
    </row>
    <row r="2" spans="1:8" s="67" customFormat="1" ht="18.5" x14ac:dyDescent="0.35">
      <c r="A2" s="69" t="s">
        <v>170</v>
      </c>
      <c r="B2" s="66" t="s">
        <v>406</v>
      </c>
    </row>
    <row r="4" spans="1:8" ht="29" x14ac:dyDescent="0.35">
      <c r="B4" s="68" t="s">
        <v>562</v>
      </c>
    </row>
    <row r="5" spans="1:8" ht="43.5" x14ac:dyDescent="0.35">
      <c r="B5" s="68" t="s">
        <v>663</v>
      </c>
    </row>
    <row r="6" spans="1:8" x14ac:dyDescent="0.35">
      <c r="B6" s="68" t="s">
        <v>624</v>
      </c>
    </row>
    <row r="7" spans="1:8" ht="29" x14ac:dyDescent="0.35">
      <c r="B7" s="68" t="s">
        <v>647</v>
      </c>
    </row>
    <row r="8" spans="1:8" x14ac:dyDescent="0.35">
      <c r="B8" s="68"/>
    </row>
    <row r="9" spans="1:8" s="67" customFormat="1" ht="18.5" x14ac:dyDescent="0.35">
      <c r="A9" s="69" t="s">
        <v>171</v>
      </c>
      <c r="B9" s="66" t="s">
        <v>413</v>
      </c>
    </row>
    <row r="10" spans="1:8" x14ac:dyDescent="0.35">
      <c r="B10" s="65"/>
    </row>
    <row r="11" spans="1:8" x14ac:dyDescent="0.35">
      <c r="B11" s="65" t="s">
        <v>414</v>
      </c>
    </row>
    <row r="12" spans="1:8" x14ac:dyDescent="0.35">
      <c r="B12" s="68" t="s">
        <v>667</v>
      </c>
    </row>
    <row r="13" spans="1:8" x14ac:dyDescent="0.35">
      <c r="B13" s="65" t="s">
        <v>407</v>
      </c>
    </row>
    <row r="14" spans="1:8" x14ac:dyDescent="0.35">
      <c r="B14" s="65" t="s">
        <v>648</v>
      </c>
    </row>
    <row r="15" spans="1:8" x14ac:dyDescent="0.35">
      <c r="B15" s="65" t="s">
        <v>408</v>
      </c>
    </row>
    <row r="16" spans="1:8" x14ac:dyDescent="0.35">
      <c r="B16" s="65" t="s">
        <v>409</v>
      </c>
    </row>
    <row r="17" spans="1:10" x14ac:dyDescent="0.35">
      <c r="B17" s="65" t="s">
        <v>410</v>
      </c>
    </row>
    <row r="18" spans="1:10" ht="101.5" x14ac:dyDescent="0.35">
      <c r="A18" s="146" t="s">
        <v>416</v>
      </c>
      <c r="B18" s="68" t="s">
        <v>688</v>
      </c>
    </row>
    <row r="19" spans="1:10" x14ac:dyDescent="0.35">
      <c r="B19" s="65"/>
    </row>
    <row r="20" spans="1:10" s="67" customFormat="1" ht="18.5" x14ac:dyDescent="0.35">
      <c r="A20" s="69" t="s">
        <v>172</v>
      </c>
      <c r="B20" s="66" t="s">
        <v>412</v>
      </c>
    </row>
    <row r="21" spans="1:10" x14ac:dyDescent="0.35">
      <c r="B21" s="46"/>
    </row>
    <row r="22" spans="1:10" x14ac:dyDescent="0.35">
      <c r="B22" s="84" t="s">
        <v>435</v>
      </c>
    </row>
    <row r="23" spans="1:10" ht="29" x14ac:dyDescent="0.35">
      <c r="B23" s="68" t="s">
        <v>686</v>
      </c>
    </row>
    <row r="24" spans="1:10" x14ac:dyDescent="0.35">
      <c r="B24" s="84" t="s">
        <v>685</v>
      </c>
    </row>
    <row r="25" spans="1:10" x14ac:dyDescent="0.35">
      <c r="B25" s="84" t="s">
        <v>668</v>
      </c>
    </row>
    <row r="26" spans="1:10" x14ac:dyDescent="0.35">
      <c r="B26" s="84" t="s">
        <v>669</v>
      </c>
    </row>
    <row r="27" spans="1:10" ht="29" x14ac:dyDescent="0.35">
      <c r="B27" s="85" t="s">
        <v>670</v>
      </c>
    </row>
    <row r="28" spans="1:10" x14ac:dyDescent="0.35">
      <c r="B28" s="46"/>
    </row>
    <row r="29" spans="1:10" customFormat="1" ht="18.5" x14ac:dyDescent="0.35">
      <c r="A29" s="139" t="s">
        <v>416</v>
      </c>
      <c r="B29" s="64" t="s">
        <v>427</v>
      </c>
      <c r="C29" s="83"/>
      <c r="D29" s="83"/>
      <c r="E29" s="83"/>
      <c r="F29" s="83"/>
      <c r="G29" s="83"/>
      <c r="H29" s="83"/>
      <c r="I29" s="83"/>
      <c r="J29" s="83"/>
    </row>
    <row r="30" spans="1:10" s="67" customFormat="1" ht="18.5" x14ac:dyDescent="0.35">
      <c r="A30" s="69" t="s">
        <v>170</v>
      </c>
      <c r="B30" s="66" t="s">
        <v>406</v>
      </c>
    </row>
    <row r="31" spans="1:10" s="6" customFormat="1" ht="15" customHeight="1" x14ac:dyDescent="0.3"/>
    <row r="32" spans="1:10" s="6" customFormat="1" ht="29" x14ac:dyDescent="0.35">
      <c r="B32" s="76" t="s">
        <v>432</v>
      </c>
    </row>
    <row r="33" spans="1:10" s="6" customFormat="1" ht="29" x14ac:dyDescent="0.35">
      <c r="B33" s="76" t="s">
        <v>563</v>
      </c>
    </row>
    <row r="34" spans="1:10" s="6" customFormat="1" ht="29" x14ac:dyDescent="0.35">
      <c r="B34" s="76" t="s">
        <v>426</v>
      </c>
    </row>
    <row r="35" spans="1:10" s="6" customFormat="1" ht="29" x14ac:dyDescent="0.35">
      <c r="B35" s="76" t="s">
        <v>428</v>
      </c>
    </row>
    <row r="36" spans="1:10" s="6" customFormat="1" ht="29" x14ac:dyDescent="0.35">
      <c r="B36" s="76" t="s">
        <v>429</v>
      </c>
    </row>
    <row r="37" spans="1:10" s="6" customFormat="1" ht="58" x14ac:dyDescent="0.35">
      <c r="B37" s="76" t="s">
        <v>439</v>
      </c>
    </row>
    <row r="38" spans="1:10" s="6" customFormat="1" x14ac:dyDescent="0.35">
      <c r="B38" s="76"/>
    </row>
    <row r="39" spans="1:10" s="67" customFormat="1" ht="18.5" x14ac:dyDescent="0.35">
      <c r="A39" s="69" t="s">
        <v>171</v>
      </c>
      <c r="B39" s="66" t="s">
        <v>413</v>
      </c>
    </row>
    <row r="40" spans="1:10" s="6" customFormat="1" x14ac:dyDescent="0.35">
      <c r="B40" s="76"/>
    </row>
    <row r="41" spans="1:10" s="6" customFormat="1" ht="15" customHeight="1" x14ac:dyDescent="0.35">
      <c r="B41" s="80" t="s">
        <v>402</v>
      </c>
      <c r="C41" s="80"/>
      <c r="D41" s="80"/>
      <c r="E41" s="80"/>
      <c r="F41" s="80"/>
      <c r="G41" s="80"/>
      <c r="H41" s="80"/>
      <c r="I41" s="80"/>
      <c r="J41" s="80"/>
    </row>
    <row r="42" spans="1:10" s="6" customFormat="1" x14ac:dyDescent="0.35">
      <c r="B42" s="80" t="s">
        <v>415</v>
      </c>
      <c r="C42" s="80"/>
      <c r="D42" s="80"/>
      <c r="E42" s="80"/>
      <c r="F42" s="80"/>
      <c r="G42" s="80"/>
      <c r="H42" s="80"/>
      <c r="I42" s="80"/>
      <c r="J42" s="80"/>
    </row>
    <row r="43" spans="1:10" s="6" customFormat="1" ht="29" x14ac:dyDescent="0.3">
      <c r="B43" s="81" t="s">
        <v>687</v>
      </c>
      <c r="C43" s="81"/>
      <c r="D43" s="81"/>
      <c r="E43" s="81"/>
      <c r="F43" s="81"/>
      <c r="G43" s="81"/>
      <c r="H43" s="81"/>
      <c r="I43" s="81"/>
      <c r="J43" s="81"/>
    </row>
    <row r="44" spans="1:10" s="6" customFormat="1" ht="15" customHeight="1" x14ac:dyDescent="0.3">
      <c r="B44" s="81" t="s">
        <v>430</v>
      </c>
      <c r="C44" s="81"/>
      <c r="D44" s="81"/>
      <c r="E44" s="81"/>
      <c r="F44" s="81"/>
      <c r="G44" s="81"/>
      <c r="H44" s="81"/>
      <c r="I44" s="81"/>
      <c r="J44" s="81"/>
    </row>
    <row r="45" spans="1:10" s="6" customFormat="1" x14ac:dyDescent="0.3">
      <c r="B45" s="81" t="s">
        <v>423</v>
      </c>
      <c r="C45" s="81"/>
      <c r="D45" s="81"/>
      <c r="E45" s="81"/>
      <c r="F45" s="81"/>
      <c r="G45" s="81"/>
      <c r="H45" s="81"/>
      <c r="I45" s="81"/>
      <c r="J45" s="81"/>
    </row>
    <row r="46" spans="1:10" s="6" customFormat="1" x14ac:dyDescent="0.3">
      <c r="B46" s="81" t="s">
        <v>424</v>
      </c>
      <c r="C46" s="81"/>
      <c r="D46" s="81"/>
      <c r="E46" s="81"/>
      <c r="F46" s="81"/>
      <c r="G46" s="81"/>
      <c r="H46" s="81"/>
      <c r="I46" s="81"/>
      <c r="J46" s="81"/>
    </row>
    <row r="47" spans="1:10" s="6" customFormat="1" x14ac:dyDescent="0.3">
      <c r="B47" s="81" t="s">
        <v>419</v>
      </c>
      <c r="C47" s="81"/>
      <c r="D47" s="81"/>
      <c r="E47" s="81"/>
      <c r="F47" s="81"/>
      <c r="G47" s="81"/>
      <c r="H47" s="81"/>
      <c r="I47" s="81"/>
      <c r="J47" s="81"/>
    </row>
    <row r="48" spans="1:10" s="6" customFormat="1" ht="30.65" customHeight="1" x14ac:dyDescent="0.3">
      <c r="B48" s="77" t="s">
        <v>689</v>
      </c>
      <c r="C48" s="77"/>
      <c r="D48" s="77"/>
      <c r="E48" s="77"/>
      <c r="F48" s="77"/>
      <c r="G48" s="77"/>
      <c r="H48" s="77"/>
      <c r="I48" s="77"/>
      <c r="J48" s="77"/>
    </row>
    <row r="49" spans="1:10" s="6" customFormat="1" x14ac:dyDescent="0.35">
      <c r="B49" s="76"/>
    </row>
    <row r="50" spans="1:10" s="67" customFormat="1" ht="18.5" x14ac:dyDescent="0.35">
      <c r="A50" s="69" t="s">
        <v>172</v>
      </c>
      <c r="B50" s="66" t="s">
        <v>412</v>
      </c>
    </row>
    <row r="51" spans="1:10" s="6" customFormat="1" x14ac:dyDescent="0.35">
      <c r="B51" s="76"/>
    </row>
    <row r="52" spans="1:10" s="6" customFormat="1" x14ac:dyDescent="0.35">
      <c r="B52" s="82" t="s">
        <v>422</v>
      </c>
    </row>
    <row r="53" spans="1:10" s="6" customFormat="1" x14ac:dyDescent="0.35">
      <c r="B53" s="82" t="s">
        <v>425</v>
      </c>
    </row>
    <row r="54" spans="1:10" s="6" customFormat="1" ht="15" customHeight="1" x14ac:dyDescent="0.35">
      <c r="B54" s="85" t="s">
        <v>638</v>
      </c>
      <c r="C54" s="78"/>
      <c r="D54" s="78"/>
      <c r="E54" s="78"/>
      <c r="F54" s="78"/>
      <c r="G54" s="78"/>
      <c r="H54" s="78"/>
      <c r="I54" s="78"/>
      <c r="J54" s="78"/>
    </row>
    <row r="55" spans="1:10" s="6" customFormat="1" ht="15" customHeight="1" x14ac:dyDescent="0.3">
      <c r="B55" s="86" t="s">
        <v>639</v>
      </c>
      <c r="C55" s="79"/>
      <c r="D55" s="79"/>
      <c r="E55" s="79"/>
      <c r="F55" s="79"/>
      <c r="G55" s="79"/>
      <c r="H55" s="79"/>
      <c r="I55" s="79"/>
      <c r="J55" s="79"/>
    </row>
    <row r="57" spans="1:10" customFormat="1" ht="18.5" x14ac:dyDescent="0.35">
      <c r="A57" s="139" t="s">
        <v>416</v>
      </c>
      <c r="B57" s="64" t="s">
        <v>628</v>
      </c>
      <c r="C57" s="45"/>
      <c r="D57" s="45"/>
      <c r="E57" s="45"/>
      <c r="F57" s="45"/>
      <c r="G57" s="45"/>
      <c r="H57" s="45"/>
    </row>
    <row r="58" spans="1:10" s="67" customFormat="1" ht="18.5" x14ac:dyDescent="0.35">
      <c r="A58" s="69" t="s">
        <v>170</v>
      </c>
      <c r="B58" s="66" t="s">
        <v>406</v>
      </c>
    </row>
    <row r="60" spans="1:10" ht="29" x14ac:dyDescent="0.35">
      <c r="B60" s="76" t="s">
        <v>625</v>
      </c>
    </row>
    <row r="61" spans="1:10" ht="43.5" x14ac:dyDescent="0.35">
      <c r="B61" s="76" t="s">
        <v>671</v>
      </c>
    </row>
    <row r="62" spans="1:10" s="6" customFormat="1" ht="29" x14ac:dyDescent="0.3">
      <c r="B62" s="140" t="s">
        <v>659</v>
      </c>
    </row>
    <row r="63" spans="1:10" s="6" customFormat="1" ht="116" x14ac:dyDescent="0.3">
      <c r="B63" s="140" t="s">
        <v>672</v>
      </c>
    </row>
    <row r="64" spans="1:10" x14ac:dyDescent="0.35">
      <c r="B64" s="68" t="s">
        <v>660</v>
      </c>
    </row>
    <row r="65" spans="1:2" ht="58" x14ac:dyDescent="0.35">
      <c r="B65" s="76" t="s">
        <v>627</v>
      </c>
    </row>
    <row r="66" spans="1:2" x14ac:dyDescent="0.35">
      <c r="B66" s="65"/>
    </row>
    <row r="67" spans="1:2" s="67" customFormat="1" ht="18.5" x14ac:dyDescent="0.35">
      <c r="A67" s="69" t="s">
        <v>171</v>
      </c>
      <c r="B67" s="66" t="s">
        <v>413</v>
      </c>
    </row>
    <row r="69" spans="1:2" x14ac:dyDescent="0.35">
      <c r="B69" s="65" t="s">
        <v>690</v>
      </c>
    </row>
    <row r="70" spans="1:2" ht="29" x14ac:dyDescent="0.35">
      <c r="B70" s="68" t="s">
        <v>691</v>
      </c>
    </row>
    <row r="71" spans="1:2" x14ac:dyDescent="0.35">
      <c r="B71" s="68" t="s">
        <v>692</v>
      </c>
    </row>
    <row r="72" spans="1:2" ht="29" x14ac:dyDescent="0.35">
      <c r="B72" s="68" t="s">
        <v>673</v>
      </c>
    </row>
    <row r="73" spans="1:2" x14ac:dyDescent="0.35">
      <c r="B73" s="65" t="s">
        <v>629</v>
      </c>
    </row>
    <row r="74" spans="1:2" x14ac:dyDescent="0.35">
      <c r="B74" s="65" t="s">
        <v>693</v>
      </c>
    </row>
    <row r="75" spans="1:2" x14ac:dyDescent="0.35">
      <c r="B75" s="65" t="s">
        <v>694</v>
      </c>
    </row>
    <row r="76" spans="1:2" x14ac:dyDescent="0.35">
      <c r="B76" s="68" t="s">
        <v>630</v>
      </c>
    </row>
    <row r="77" spans="1:2" x14ac:dyDescent="0.35">
      <c r="B77" s="68" t="s">
        <v>633</v>
      </c>
    </row>
    <row r="78" spans="1:2" x14ac:dyDescent="0.35">
      <c r="B78" s="68" t="s">
        <v>634</v>
      </c>
    </row>
    <row r="79" spans="1:2" ht="29" x14ac:dyDescent="0.35">
      <c r="B79" s="68" t="s">
        <v>636</v>
      </c>
    </row>
    <row r="80" spans="1:2" x14ac:dyDescent="0.35">
      <c r="B80" s="68" t="s">
        <v>635</v>
      </c>
    </row>
    <row r="81" spans="2:2" x14ac:dyDescent="0.35">
      <c r="B81" s="68" t="s">
        <v>695</v>
      </c>
    </row>
    <row r="82" spans="2:2" x14ac:dyDescent="0.35">
      <c r="B82" s="68" t="s">
        <v>696</v>
      </c>
    </row>
    <row r="83" spans="2:2" x14ac:dyDescent="0.35">
      <c r="B83" s="68" t="s">
        <v>697</v>
      </c>
    </row>
    <row r="84" spans="2:2" x14ac:dyDescent="0.35">
      <c r="B84" s="68" t="s">
        <v>698</v>
      </c>
    </row>
    <row r="85" spans="2:2" x14ac:dyDescent="0.35">
      <c r="B85" s="68" t="s">
        <v>699</v>
      </c>
    </row>
    <row r="86" spans="2:2" x14ac:dyDescent="0.35">
      <c r="B86" s="68" t="s">
        <v>700</v>
      </c>
    </row>
    <row r="87" spans="2:2" x14ac:dyDescent="0.35">
      <c r="B87" s="68" t="s">
        <v>631</v>
      </c>
    </row>
    <row r="88" spans="2:2" x14ac:dyDescent="0.35">
      <c r="B88" s="68" t="s">
        <v>632</v>
      </c>
    </row>
    <row r="89" spans="2:2" x14ac:dyDescent="0.35">
      <c r="B89" s="68" t="s">
        <v>701</v>
      </c>
    </row>
    <row r="90" spans="2:2" x14ac:dyDescent="0.35">
      <c r="B90" s="68" t="s">
        <v>702</v>
      </c>
    </row>
    <row r="91" spans="2:2" x14ac:dyDescent="0.35">
      <c r="B91" s="68" t="s">
        <v>674</v>
      </c>
    </row>
    <row r="92" spans="2:2" x14ac:dyDescent="0.35">
      <c r="B92" s="68" t="s">
        <v>703</v>
      </c>
    </row>
    <row r="93" spans="2:2" x14ac:dyDescent="0.35">
      <c r="B93" s="68" t="s">
        <v>704</v>
      </c>
    </row>
    <row r="94" spans="2:2" x14ac:dyDescent="0.35">
      <c r="B94" s="68" t="s">
        <v>705</v>
      </c>
    </row>
    <row r="95" spans="2:2" x14ac:dyDescent="0.35">
      <c r="B95" s="68" t="s">
        <v>706</v>
      </c>
    </row>
    <row r="96" spans="2:2" x14ac:dyDescent="0.35">
      <c r="B96" s="68" t="s">
        <v>707</v>
      </c>
    </row>
    <row r="97" spans="1:10" x14ac:dyDescent="0.35">
      <c r="B97" s="68" t="s">
        <v>708</v>
      </c>
    </row>
    <row r="98" spans="1:10" x14ac:dyDescent="0.35">
      <c r="B98" s="68" t="s">
        <v>709</v>
      </c>
    </row>
    <row r="99" spans="1:10" x14ac:dyDescent="0.35">
      <c r="B99" s="68"/>
    </row>
    <row r="100" spans="1:10" s="67" customFormat="1" ht="18.5" x14ac:dyDescent="0.35">
      <c r="A100" s="69" t="s">
        <v>172</v>
      </c>
      <c r="B100" s="66" t="s">
        <v>0</v>
      </c>
    </row>
    <row r="101" spans="1:10" x14ac:dyDescent="0.35">
      <c r="B101" s="3"/>
    </row>
    <row r="102" spans="1:10" x14ac:dyDescent="0.35">
      <c r="B102" s="145" t="s">
        <v>646</v>
      </c>
    </row>
    <row r="103" spans="1:10" ht="29" x14ac:dyDescent="0.35">
      <c r="B103" s="141" t="s">
        <v>657</v>
      </c>
    </row>
    <row r="104" spans="1:10" x14ac:dyDescent="0.35">
      <c r="B104" s="144" t="s">
        <v>658</v>
      </c>
    </row>
    <row r="105" spans="1:10" x14ac:dyDescent="0.35">
      <c r="B105" s="141"/>
    </row>
    <row r="106" spans="1:10" customFormat="1" ht="18.5" x14ac:dyDescent="0.35">
      <c r="A106" s="139" t="s">
        <v>416</v>
      </c>
      <c r="B106" s="64" t="s">
        <v>655</v>
      </c>
      <c r="C106" s="83"/>
      <c r="D106" s="83"/>
      <c r="E106" s="83"/>
      <c r="F106" s="83"/>
      <c r="G106" s="83"/>
      <c r="H106" s="83"/>
      <c r="I106" s="83"/>
      <c r="J106" s="83"/>
    </row>
    <row r="107" spans="1:10" s="67" customFormat="1" ht="18.5" x14ac:dyDescent="0.35">
      <c r="A107" s="69" t="s">
        <v>170</v>
      </c>
      <c r="B107" s="66" t="s">
        <v>406</v>
      </c>
    </row>
    <row r="108" spans="1:10" s="6" customFormat="1" ht="15" customHeight="1" x14ac:dyDescent="0.3"/>
    <row r="109" spans="1:10" s="6" customFormat="1" ht="29" x14ac:dyDescent="0.35">
      <c r="B109" s="76" t="s">
        <v>678</v>
      </c>
    </row>
    <row r="110" spans="1:10" s="6" customFormat="1" ht="29" x14ac:dyDescent="0.35">
      <c r="B110" s="76" t="s">
        <v>652</v>
      </c>
    </row>
    <row r="111" spans="1:10" s="6" customFormat="1" ht="29" x14ac:dyDescent="0.35">
      <c r="B111" s="76" t="s">
        <v>563</v>
      </c>
    </row>
    <row r="112" spans="1:10" s="6" customFormat="1" ht="29" x14ac:dyDescent="0.35">
      <c r="B112" s="76" t="s">
        <v>426</v>
      </c>
    </row>
    <row r="113" spans="1:2" s="6" customFormat="1" ht="29" x14ac:dyDescent="0.35">
      <c r="B113" s="76" t="s">
        <v>640</v>
      </c>
    </row>
    <row r="114" spans="1:2" s="6" customFormat="1" ht="29" x14ac:dyDescent="0.35">
      <c r="B114" s="76" t="s">
        <v>641</v>
      </c>
    </row>
    <row r="115" spans="1:2" s="6" customFormat="1" x14ac:dyDescent="0.35">
      <c r="B115" s="76" t="s">
        <v>675</v>
      </c>
    </row>
    <row r="116" spans="1:2" s="6" customFormat="1" x14ac:dyDescent="0.35">
      <c r="B116" s="76" t="s">
        <v>642</v>
      </c>
    </row>
    <row r="117" spans="1:2" s="6" customFormat="1" x14ac:dyDescent="0.35">
      <c r="B117" s="76"/>
    </row>
    <row r="118" spans="1:2" s="67" customFormat="1" ht="18.5" x14ac:dyDescent="0.35">
      <c r="A118" s="69" t="s">
        <v>171</v>
      </c>
      <c r="B118" s="66" t="s">
        <v>413</v>
      </c>
    </row>
    <row r="119" spans="1:2" s="6" customFormat="1" x14ac:dyDescent="0.35">
      <c r="B119" s="76"/>
    </row>
    <row r="120" spans="1:2" s="6" customFormat="1" x14ac:dyDescent="0.35">
      <c r="B120" s="76" t="s">
        <v>650</v>
      </c>
    </row>
    <row r="121" spans="1:2" s="6" customFormat="1" ht="29" x14ac:dyDescent="0.35">
      <c r="B121" s="76" t="s">
        <v>649</v>
      </c>
    </row>
    <row r="122" spans="1:2" s="6" customFormat="1" ht="29" x14ac:dyDescent="0.35">
      <c r="B122" s="76" t="s">
        <v>710</v>
      </c>
    </row>
    <row r="123" spans="1:2" s="6" customFormat="1" ht="29" x14ac:dyDescent="0.35">
      <c r="B123" s="76" t="s">
        <v>713</v>
      </c>
    </row>
    <row r="124" spans="1:2" s="6" customFormat="1" x14ac:dyDescent="0.35">
      <c r="B124" s="76" t="s">
        <v>711</v>
      </c>
    </row>
    <row r="125" spans="1:2" s="6" customFormat="1" x14ac:dyDescent="0.35">
      <c r="B125" s="76"/>
    </row>
    <row r="126" spans="1:2" s="67" customFormat="1" ht="18.5" x14ac:dyDescent="0.35">
      <c r="A126" s="69" t="s">
        <v>172</v>
      </c>
      <c r="B126" s="66" t="s">
        <v>412</v>
      </c>
    </row>
    <row r="127" spans="1:2" s="6" customFormat="1" x14ac:dyDescent="0.35">
      <c r="B127" s="76"/>
    </row>
    <row r="128" spans="1:2" s="6" customFormat="1" x14ac:dyDescent="0.35">
      <c r="B128" s="82" t="s">
        <v>643</v>
      </c>
    </row>
    <row r="129" spans="1:10" s="6" customFormat="1" x14ac:dyDescent="0.35">
      <c r="B129" s="82" t="s">
        <v>425</v>
      </c>
    </row>
    <row r="130" spans="1:10" s="6" customFormat="1" ht="15" customHeight="1" x14ac:dyDescent="0.35">
      <c r="B130" s="85" t="s">
        <v>645</v>
      </c>
      <c r="C130" s="78"/>
      <c r="D130" s="78"/>
      <c r="E130" s="78"/>
      <c r="F130" s="78"/>
      <c r="G130" s="78"/>
      <c r="H130" s="78"/>
      <c r="I130" s="78"/>
      <c r="J130" s="78"/>
    </row>
    <row r="131" spans="1:10" s="6" customFormat="1" ht="15" customHeight="1" x14ac:dyDescent="0.3">
      <c r="B131" s="86" t="s">
        <v>644</v>
      </c>
      <c r="C131" s="79"/>
      <c r="D131" s="79"/>
      <c r="E131" s="79"/>
      <c r="F131" s="79"/>
      <c r="G131" s="79"/>
      <c r="H131" s="79"/>
      <c r="I131" s="79"/>
      <c r="J131" s="79"/>
    </row>
    <row r="133" spans="1:10" customFormat="1" ht="18.5" x14ac:dyDescent="0.35">
      <c r="A133" s="139" t="s">
        <v>416</v>
      </c>
      <c r="B133" s="64" t="s">
        <v>654</v>
      </c>
      <c r="C133" s="45"/>
      <c r="D133" s="45"/>
      <c r="E133" s="45"/>
      <c r="F133" s="45"/>
      <c r="G133" s="45"/>
      <c r="H133" s="45"/>
    </row>
    <row r="134" spans="1:10" s="67" customFormat="1" ht="18.5" x14ac:dyDescent="0.35">
      <c r="A134" s="69" t="s">
        <v>170</v>
      </c>
      <c r="B134" s="66" t="s">
        <v>406</v>
      </c>
    </row>
    <row r="136" spans="1:10" ht="43.5" x14ac:dyDescent="0.35">
      <c r="B136" s="76" t="s">
        <v>679</v>
      </c>
    </row>
    <row r="137" spans="1:10" ht="43.5" x14ac:dyDescent="0.35">
      <c r="B137" s="76" t="s">
        <v>676</v>
      </c>
    </row>
    <row r="138" spans="1:10" s="6" customFormat="1" ht="29" x14ac:dyDescent="0.35">
      <c r="B138" s="76" t="s">
        <v>680</v>
      </c>
    </row>
    <row r="139" spans="1:10" s="6" customFormat="1" ht="130.5" x14ac:dyDescent="0.3">
      <c r="B139" s="140" t="s">
        <v>681</v>
      </c>
    </row>
    <row r="140" spans="1:10" x14ac:dyDescent="0.35">
      <c r="B140" s="68" t="s">
        <v>626</v>
      </c>
    </row>
    <row r="141" spans="1:10" ht="58" x14ac:dyDescent="0.35">
      <c r="B141" s="76" t="s">
        <v>651</v>
      </c>
    </row>
    <row r="142" spans="1:10" x14ac:dyDescent="0.35">
      <c r="B142" s="65"/>
    </row>
    <row r="143" spans="1:10" s="67" customFormat="1" ht="18.5" x14ac:dyDescent="0.35">
      <c r="A143" s="69" t="s">
        <v>171</v>
      </c>
      <c r="B143" s="66" t="s">
        <v>413</v>
      </c>
    </row>
    <row r="145" spans="1:2" x14ac:dyDescent="0.35">
      <c r="B145" s="65" t="s">
        <v>684</v>
      </c>
    </row>
    <row r="146" spans="1:2" x14ac:dyDescent="0.35">
      <c r="B146" s="65" t="s">
        <v>682</v>
      </c>
    </row>
    <row r="147" spans="1:2" ht="29" x14ac:dyDescent="0.35">
      <c r="B147" s="68" t="s">
        <v>712</v>
      </c>
    </row>
    <row r="148" spans="1:2" x14ac:dyDescent="0.35">
      <c r="B148" s="68"/>
    </row>
    <row r="149" spans="1:2" s="67" customFormat="1" ht="18.5" x14ac:dyDescent="0.35">
      <c r="A149" s="69" t="s">
        <v>172</v>
      </c>
      <c r="B149" s="66" t="s">
        <v>0</v>
      </c>
    </row>
    <row r="150" spans="1:2" x14ac:dyDescent="0.35">
      <c r="B150" s="3"/>
    </row>
    <row r="151" spans="1:2" x14ac:dyDescent="0.35">
      <c r="B151" s="145" t="s">
        <v>677</v>
      </c>
    </row>
    <row r="152" spans="1:2" ht="29" x14ac:dyDescent="0.35">
      <c r="B152" s="141" t="s">
        <v>656</v>
      </c>
    </row>
    <row r="153" spans="1:2" x14ac:dyDescent="0.35">
      <c r="B153" s="144" t="s">
        <v>653</v>
      </c>
    </row>
    <row r="154" spans="1:2" x14ac:dyDescent="0.35">
      <c r="B154" s="141"/>
    </row>
  </sheetData>
  <hyperlinks>
    <hyperlink ref="B100" location="AS_scen_A!A1" display="SPECIFIC INSTRUCTIONS - AS_scen_X (X = A,B,C,…)" xr:uid="{7AE0B7CB-F487-4E60-B222-D52EE081926B}"/>
    <hyperlink ref="A29" location="BS_Balance!A1" display="to sheet" xr:uid="{808C2F18-E1DB-4B74-9C75-E0902368F180}"/>
    <hyperlink ref="A57" location="BS_scen_A!A1" display="sheet" xr:uid="{C386E0B2-2A09-4C93-8D06-A62B589B3BF9}"/>
    <hyperlink ref="A106" location="AS_Balance!A1" display="sheet" xr:uid="{3F1B67E3-F107-4F9E-A861-AE92A9219E9D}"/>
    <hyperlink ref="B149" location="AS_scen_A!A1" display="SPECIFIC INSTRUCTIONS - AS_scen_X (X = A,B,C,…)" xr:uid="{4BF7D05E-00D2-4401-9750-66AEF9775C32}"/>
    <hyperlink ref="A133" location="AS_scen_A!A1" display="sheet" xr:uid="{F49AC956-F2D1-4C79-8DD5-D4D6CD119986}"/>
    <hyperlink ref="A18" location="Summary!A1" display="sheet" xr:uid="{3A8F48BB-E7C1-4863-BDAE-243049F45DE6}"/>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CC930-795C-4DB2-9635-0566FD182F65}">
  <sheetPr codeName="Sheet3">
    <tabColor rgb="FF00B050"/>
  </sheetPr>
  <dimension ref="A1:M26"/>
  <sheetViews>
    <sheetView showGridLines="0" zoomScale="80" zoomScaleNormal="80" workbookViewId="0"/>
  </sheetViews>
  <sheetFormatPr defaultColWidth="10.7265625" defaultRowHeight="15" customHeight="1" x14ac:dyDescent="0.35"/>
  <cols>
    <col min="1" max="1" width="10.7265625" style="6" customWidth="1"/>
    <col min="2" max="2" width="64.54296875" style="6" customWidth="1"/>
    <col min="3" max="3" width="10.7265625" style="6"/>
    <col min="4" max="4" width="11.54296875" style="6" bestFit="1" customWidth="1"/>
    <col min="5" max="5" width="12.26953125" style="6" bestFit="1" customWidth="1"/>
    <col min="6" max="10" width="10.7265625" style="6"/>
    <col min="12" max="16384" width="10.7265625" style="6"/>
  </cols>
  <sheetData>
    <row r="1" spans="1:13" ht="18.5" x14ac:dyDescent="0.35">
      <c r="A1" s="139" t="s">
        <v>623</v>
      </c>
      <c r="B1" s="64" t="s">
        <v>607</v>
      </c>
      <c r="C1" s="64"/>
      <c r="D1" s="64"/>
      <c r="E1" s="64"/>
      <c r="F1" s="64"/>
      <c r="G1" s="64"/>
      <c r="H1" s="64"/>
      <c r="I1" s="64"/>
      <c r="J1" s="64"/>
    </row>
    <row r="2" spans="1:13" ht="15" customHeight="1" x14ac:dyDescent="0.35">
      <c r="B2" s="4"/>
      <c r="C2" s="4"/>
      <c r="D2" s="5"/>
      <c r="E2" s="5"/>
      <c r="F2" s="5"/>
      <c r="G2" s="5"/>
      <c r="H2" s="5"/>
      <c r="I2" s="5"/>
      <c r="J2" s="5"/>
    </row>
    <row r="3" spans="1:13" ht="15" customHeight="1" x14ac:dyDescent="0.35">
      <c r="B3" s="112"/>
      <c r="C3" s="112"/>
      <c r="D3" s="21" t="s">
        <v>590</v>
      </c>
      <c r="E3" s="21" t="s">
        <v>591</v>
      </c>
    </row>
    <row r="4" spans="1:13" customFormat="1" ht="15" customHeight="1" x14ac:dyDescent="0.35">
      <c r="A4" s="6"/>
      <c r="B4" s="112"/>
      <c r="C4" s="112"/>
      <c r="D4" s="18" t="s">
        <v>10</v>
      </c>
      <c r="E4" s="18" t="s">
        <v>11</v>
      </c>
      <c r="F4" s="6"/>
      <c r="G4" s="6"/>
      <c r="H4" s="6"/>
      <c r="I4" s="6"/>
      <c r="J4" s="6"/>
      <c r="L4" s="6"/>
      <c r="M4" s="6"/>
    </row>
    <row r="5" spans="1:13" ht="15" customHeight="1" x14ac:dyDescent="0.35">
      <c r="B5" s="23" t="s">
        <v>6</v>
      </c>
      <c r="C5" s="23" t="s">
        <v>33</v>
      </c>
      <c r="D5" s="21"/>
      <c r="E5" s="21"/>
    </row>
    <row r="6" spans="1:13" ht="15" customHeight="1" x14ac:dyDescent="0.35">
      <c r="B6" s="89" t="s">
        <v>618</v>
      </c>
      <c r="C6" s="90" t="s">
        <v>611</v>
      </c>
      <c r="D6" s="21"/>
      <c r="E6" s="21"/>
    </row>
    <row r="7" spans="1:13" ht="15" customHeight="1" x14ac:dyDescent="0.35">
      <c r="B7" s="89" t="s">
        <v>619</v>
      </c>
      <c r="C7" s="90" t="s">
        <v>612</v>
      </c>
      <c r="D7" s="21"/>
      <c r="E7" s="21"/>
    </row>
    <row r="8" spans="1:13" ht="15" customHeight="1" x14ac:dyDescent="0.35">
      <c r="B8" s="23" t="s">
        <v>7</v>
      </c>
      <c r="C8" s="23" t="s">
        <v>35</v>
      </c>
      <c r="D8" s="21"/>
      <c r="E8" s="21"/>
    </row>
    <row r="9" spans="1:13" ht="15" customHeight="1" x14ac:dyDescent="0.35">
      <c r="B9" s="89" t="s">
        <v>620</v>
      </c>
      <c r="C9" s="90" t="s">
        <v>613</v>
      </c>
      <c r="D9" s="21"/>
      <c r="E9" s="21"/>
    </row>
    <row r="10" spans="1:13" ht="15" customHeight="1" x14ac:dyDescent="0.35">
      <c r="B10" s="89" t="s">
        <v>621</v>
      </c>
      <c r="C10" s="90" t="s">
        <v>614</v>
      </c>
      <c r="D10" s="21"/>
      <c r="E10" s="21"/>
    </row>
    <row r="11" spans="1:13" ht="15" customHeight="1" x14ac:dyDescent="0.35">
      <c r="B11" s="114" t="s">
        <v>592</v>
      </c>
      <c r="C11" s="114"/>
      <c r="D11" s="113"/>
      <c r="E11" s="113"/>
    </row>
    <row r="12" spans="1:13" ht="15" customHeight="1" x14ac:dyDescent="0.35">
      <c r="B12" s="110" t="s">
        <v>593</v>
      </c>
      <c r="C12" s="110" t="s">
        <v>53</v>
      </c>
      <c r="D12" s="113"/>
      <c r="E12" s="113"/>
    </row>
    <row r="13" spans="1:13" ht="15" customHeight="1" x14ac:dyDescent="0.35">
      <c r="B13" s="110" t="s">
        <v>594</v>
      </c>
      <c r="C13" s="110" t="s">
        <v>55</v>
      </c>
      <c r="D13" s="113"/>
      <c r="E13" s="113"/>
    </row>
    <row r="14" spans="1:13" ht="15" customHeight="1" x14ac:dyDescent="0.35">
      <c r="B14" s="110" t="s">
        <v>595</v>
      </c>
      <c r="C14" s="110" t="s">
        <v>57</v>
      </c>
      <c r="D14" s="113"/>
      <c r="E14" s="113"/>
    </row>
    <row r="15" spans="1:13" ht="15" customHeight="1" x14ac:dyDescent="0.35">
      <c r="B15" s="110" t="s">
        <v>596</v>
      </c>
      <c r="C15" s="110" t="s">
        <v>59</v>
      </c>
      <c r="D15" s="113"/>
      <c r="E15" s="113"/>
    </row>
    <row r="16" spans="1:13" ht="15" customHeight="1" x14ac:dyDescent="0.35">
      <c r="B16" s="110" t="s">
        <v>597</v>
      </c>
      <c r="C16" s="110" t="s">
        <v>73</v>
      </c>
      <c r="D16" s="113"/>
      <c r="E16" s="113"/>
    </row>
    <row r="17" spans="2:5" ht="15" customHeight="1" x14ac:dyDescent="0.35">
      <c r="B17" s="114" t="s">
        <v>598</v>
      </c>
      <c r="C17" s="114"/>
      <c r="D17" s="113"/>
      <c r="E17" s="113"/>
    </row>
    <row r="18" spans="2:5" ht="15" customHeight="1" x14ac:dyDescent="0.35">
      <c r="B18" s="110" t="s">
        <v>599</v>
      </c>
      <c r="C18" s="110" t="s">
        <v>93</v>
      </c>
      <c r="D18" s="113"/>
      <c r="E18" s="113"/>
    </row>
    <row r="19" spans="2:5" ht="15" customHeight="1" x14ac:dyDescent="0.35">
      <c r="B19" s="110" t="s">
        <v>600</v>
      </c>
      <c r="C19" s="110" t="s">
        <v>95</v>
      </c>
      <c r="D19" s="113"/>
      <c r="E19" s="113"/>
    </row>
    <row r="20" spans="2:5" ht="15" customHeight="1" x14ac:dyDescent="0.35">
      <c r="B20" s="110" t="s">
        <v>601</v>
      </c>
      <c r="C20" s="110" t="s">
        <v>97</v>
      </c>
      <c r="D20" s="113"/>
      <c r="E20" s="113"/>
    </row>
    <row r="21" spans="2:5" ht="15" customHeight="1" x14ac:dyDescent="0.35">
      <c r="B21" s="110" t="s">
        <v>615</v>
      </c>
      <c r="C21" s="110" t="s">
        <v>99</v>
      </c>
      <c r="D21" s="113"/>
      <c r="E21" s="113"/>
    </row>
    <row r="22" spans="2:5" ht="15" customHeight="1" x14ac:dyDescent="0.35">
      <c r="B22" s="19" t="s">
        <v>616</v>
      </c>
      <c r="C22" s="19" t="s">
        <v>102</v>
      </c>
      <c r="D22" s="18"/>
      <c r="E22" s="113"/>
    </row>
    <row r="23" spans="2:5" ht="15" customHeight="1" x14ac:dyDescent="0.35">
      <c r="B23" s="19" t="s">
        <v>602</v>
      </c>
      <c r="C23" s="19" t="s">
        <v>117</v>
      </c>
      <c r="D23" s="18"/>
      <c r="E23" s="113"/>
    </row>
    <row r="24" spans="2:5" ht="15" customHeight="1" x14ac:dyDescent="0.35">
      <c r="B24" s="111" t="s">
        <v>608</v>
      </c>
      <c r="C24" s="109" t="s">
        <v>609</v>
      </c>
      <c r="D24" s="18"/>
      <c r="E24" s="113"/>
    </row>
    <row r="25" spans="2:5" ht="15" customHeight="1" x14ac:dyDescent="0.35">
      <c r="B25" s="111" t="s">
        <v>622</v>
      </c>
      <c r="C25" s="109" t="s">
        <v>610</v>
      </c>
      <c r="D25" s="18"/>
      <c r="E25" s="113"/>
    </row>
    <row r="26" spans="2:5" ht="15" customHeight="1" x14ac:dyDescent="0.35">
      <c r="B26" s="107"/>
      <c r="C26" s="107"/>
      <c r="D26" s="138"/>
      <c r="E26" s="138"/>
    </row>
  </sheetData>
  <hyperlinks>
    <hyperlink ref="A1" location="Guidelines!A18" display="information" xr:uid="{24934708-C2AA-40D8-BCD9-B31D749DCE7D}"/>
  </hyperlinks>
  <pageMargins left="0.70866141732283505" right="0.70866141732283505" top="1" bottom="1.5" header="0.31496062992126" footer="0.31496062992126"/>
  <pageSetup paperSize="9" scale="66" fitToHeight="2" orientation="landscape" cellComments="asDisplayed" r:id="rId1"/>
  <headerFooter alignWithMargins="0">
    <oddHeader xml:space="preserve">&amp;A&amp;R&amp;6&amp;G
 </oddHeader>
    <oddFooter>&amp;CPage &amp;P&amp;L&amp;F&amp;R&amp;P</oddFooter>
    <evenFooter>&amp;L&amp;F&amp;R&amp;D</evenFooter>
    <firstFooter>&amp;L&amp;F&amp;R&amp;D</first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00B050"/>
  </sheetPr>
  <dimension ref="A1:M95"/>
  <sheetViews>
    <sheetView showGridLines="0" zoomScale="80" zoomScaleNormal="80" workbookViewId="0"/>
  </sheetViews>
  <sheetFormatPr defaultColWidth="10.7265625" defaultRowHeight="15" customHeight="1" x14ac:dyDescent="0.35"/>
  <cols>
    <col min="1" max="1" width="10.7265625" style="6" customWidth="1"/>
    <col min="2" max="2" width="64.54296875" style="6" customWidth="1"/>
    <col min="3" max="10" width="10.7265625" style="6"/>
    <col min="12" max="16384" width="10.7265625" style="6"/>
  </cols>
  <sheetData>
    <row r="1" spans="1:13" ht="18.5" x14ac:dyDescent="0.35">
      <c r="A1" s="139" t="s">
        <v>623</v>
      </c>
      <c r="B1" s="64" t="s">
        <v>1</v>
      </c>
      <c r="C1" s="64"/>
      <c r="D1" s="64"/>
      <c r="E1" s="64"/>
      <c r="F1" s="64"/>
      <c r="G1" s="64"/>
      <c r="H1" s="64"/>
      <c r="I1" s="64"/>
      <c r="J1" s="64"/>
    </row>
    <row r="2" spans="1:13" ht="15" customHeight="1" x14ac:dyDescent="0.35">
      <c r="B2" s="4"/>
      <c r="C2" s="4"/>
      <c r="D2" s="5"/>
      <c r="E2" s="5"/>
      <c r="F2" s="5"/>
      <c r="G2" s="5"/>
      <c r="H2" s="5"/>
      <c r="I2" s="5"/>
      <c r="J2" s="5"/>
    </row>
    <row r="3" spans="1:13" ht="39" x14ac:dyDescent="0.35">
      <c r="B3" s="7"/>
      <c r="C3" s="7"/>
      <c r="D3" s="8" t="s">
        <v>2</v>
      </c>
      <c r="E3" s="94" t="s">
        <v>405</v>
      </c>
      <c r="F3" s="39" t="s">
        <v>3</v>
      </c>
      <c r="G3" s="39" t="s">
        <v>6</v>
      </c>
      <c r="H3" s="91" t="s">
        <v>4</v>
      </c>
      <c r="I3" s="39" t="s">
        <v>7</v>
      </c>
      <c r="J3" s="91" t="s">
        <v>5</v>
      </c>
    </row>
    <row r="4" spans="1:13" ht="15" customHeight="1" x14ac:dyDescent="0.35">
      <c r="B4" s="7"/>
      <c r="C4" s="7"/>
      <c r="D4" s="9" t="s">
        <v>8</v>
      </c>
      <c r="E4" s="95" t="s">
        <v>9</v>
      </c>
      <c r="F4" s="25" t="s">
        <v>10</v>
      </c>
      <c r="G4" s="25" t="s">
        <v>11</v>
      </c>
      <c r="H4" s="92" t="s">
        <v>417</v>
      </c>
      <c r="I4" s="25" t="s">
        <v>12</v>
      </c>
      <c r="J4" s="92" t="s">
        <v>418</v>
      </c>
    </row>
    <row r="5" spans="1:13" ht="15" customHeight="1" x14ac:dyDescent="0.35">
      <c r="B5" s="48" t="s">
        <v>13</v>
      </c>
      <c r="C5" s="49"/>
      <c r="D5" s="10"/>
      <c r="E5" s="10"/>
      <c r="F5" s="10"/>
      <c r="G5" s="10"/>
      <c r="H5" s="10"/>
      <c r="I5" s="10"/>
      <c r="J5" s="10"/>
      <c r="L5" s="63"/>
      <c r="M5" s="6" t="s">
        <v>420</v>
      </c>
    </row>
    <row r="6" spans="1:13" ht="15" customHeight="1" x14ac:dyDescent="0.35">
      <c r="B6" s="50" t="s">
        <v>14</v>
      </c>
      <c r="C6" s="49" t="s">
        <v>15</v>
      </c>
      <c r="D6" s="63"/>
      <c r="E6" s="10"/>
      <c r="F6" s="40"/>
      <c r="G6" s="40"/>
      <c r="H6" s="40"/>
      <c r="I6" s="40"/>
      <c r="J6" s="40"/>
      <c r="L6" s="96"/>
      <c r="M6" s="6" t="s">
        <v>421</v>
      </c>
    </row>
    <row r="7" spans="1:13" ht="15" customHeight="1" x14ac:dyDescent="0.35">
      <c r="B7" s="50" t="s">
        <v>16</v>
      </c>
      <c r="C7" s="49" t="s">
        <v>17</v>
      </c>
      <c r="D7" s="63"/>
      <c r="E7" s="10"/>
      <c r="F7" s="40"/>
      <c r="G7" s="40"/>
      <c r="H7" s="40"/>
      <c r="I7" s="40"/>
      <c r="J7" s="40"/>
      <c r="L7" s="93"/>
      <c r="M7" s="6" t="s">
        <v>404</v>
      </c>
    </row>
    <row r="8" spans="1:13" ht="15" customHeight="1" x14ac:dyDescent="0.35">
      <c r="B8" s="50" t="s">
        <v>18</v>
      </c>
      <c r="C8" s="49" t="s">
        <v>19</v>
      </c>
      <c r="D8" s="11"/>
      <c r="E8" s="10"/>
      <c r="F8" s="41"/>
      <c r="G8" s="41"/>
      <c r="H8" s="41"/>
      <c r="I8" s="41"/>
      <c r="J8" s="41"/>
      <c r="L8" s="10"/>
      <c r="M8" s="6" t="s">
        <v>403</v>
      </c>
    </row>
    <row r="9" spans="1:13" ht="15" customHeight="1" x14ac:dyDescent="0.35">
      <c r="B9" s="50" t="s">
        <v>20</v>
      </c>
      <c r="C9" s="49" t="s">
        <v>21</v>
      </c>
      <c r="D9" s="11"/>
      <c r="E9" s="10"/>
      <c r="F9" s="96"/>
      <c r="G9" s="12"/>
      <c r="H9" s="12"/>
      <c r="I9" s="12"/>
      <c r="J9" s="12"/>
    </row>
    <row r="10" spans="1:13" ht="15" customHeight="1" x14ac:dyDescent="0.35">
      <c r="B10" s="50" t="s">
        <v>22</v>
      </c>
      <c r="C10" s="49" t="s">
        <v>23</v>
      </c>
      <c r="D10" s="11"/>
      <c r="E10" s="10"/>
      <c r="F10" s="41"/>
      <c r="G10" s="41"/>
      <c r="H10" s="41"/>
      <c r="I10" s="41"/>
      <c r="J10" s="41"/>
    </row>
    <row r="11" spans="1:13" ht="15" customHeight="1" x14ac:dyDescent="0.35">
      <c r="B11" s="50" t="s">
        <v>24</v>
      </c>
      <c r="C11" s="49" t="s">
        <v>25</v>
      </c>
      <c r="D11" s="11"/>
      <c r="E11" s="10"/>
      <c r="F11" s="41"/>
      <c r="G11" s="41"/>
      <c r="H11" s="41"/>
      <c r="I11" s="41"/>
      <c r="J11" s="41"/>
    </row>
    <row r="12" spans="1:13" s="14" customFormat="1" ht="15.75" customHeight="1" x14ac:dyDescent="0.3">
      <c r="B12" s="60" t="s">
        <v>26</v>
      </c>
      <c r="C12" s="49" t="s">
        <v>27</v>
      </c>
      <c r="D12" s="11"/>
      <c r="E12" s="10"/>
      <c r="F12" s="41"/>
      <c r="G12" s="93"/>
      <c r="H12" s="93"/>
      <c r="I12" s="93"/>
      <c r="J12" s="93"/>
    </row>
    <row r="13" spans="1:13" ht="15" customHeight="1" x14ac:dyDescent="0.35">
      <c r="B13" s="51" t="s">
        <v>28</v>
      </c>
      <c r="C13" s="49" t="s">
        <v>29</v>
      </c>
      <c r="D13" s="11"/>
      <c r="E13" s="10"/>
      <c r="F13" s="41"/>
      <c r="G13" s="41"/>
      <c r="H13" s="41"/>
      <c r="I13" s="41"/>
      <c r="J13" s="41"/>
    </row>
    <row r="14" spans="1:13" ht="15" customHeight="1" x14ac:dyDescent="0.35">
      <c r="B14" s="51" t="s">
        <v>30</v>
      </c>
      <c r="C14" s="49" t="s">
        <v>31</v>
      </c>
      <c r="D14" s="11"/>
      <c r="E14" s="10"/>
      <c r="F14" s="41"/>
      <c r="G14" s="41"/>
      <c r="H14" s="41"/>
      <c r="I14" s="41"/>
      <c r="J14" s="41"/>
    </row>
    <row r="15" spans="1:13" ht="15" customHeight="1" thickBot="1" x14ac:dyDescent="0.4">
      <c r="B15" s="51" t="s">
        <v>32</v>
      </c>
      <c r="C15" s="49" t="s">
        <v>33</v>
      </c>
      <c r="D15" s="11"/>
      <c r="E15" s="10"/>
      <c r="F15" s="41"/>
      <c r="G15" s="41"/>
      <c r="H15" s="41"/>
      <c r="I15" s="41"/>
      <c r="J15" s="41"/>
    </row>
    <row r="16" spans="1:13" s="47" customFormat="1" ht="15" customHeight="1" x14ac:dyDescent="0.3">
      <c r="B16" s="56" t="s">
        <v>34</v>
      </c>
      <c r="C16" s="49" t="s">
        <v>35</v>
      </c>
      <c r="D16" s="11"/>
      <c r="E16" s="73"/>
      <c r="F16" s="41"/>
      <c r="G16" s="93"/>
      <c r="H16" s="93"/>
      <c r="I16" s="93"/>
      <c r="J16" s="93"/>
    </row>
    <row r="17" spans="2:10" s="47" customFormat="1" ht="15" customHeight="1" thickBot="1" x14ac:dyDescent="0.35">
      <c r="B17" s="56" t="s">
        <v>36</v>
      </c>
      <c r="C17" s="49" t="s">
        <v>37</v>
      </c>
      <c r="D17" s="11"/>
      <c r="E17" s="74"/>
      <c r="F17" s="41"/>
      <c r="G17" s="93"/>
      <c r="H17" s="93"/>
      <c r="I17" s="93"/>
      <c r="J17" s="93"/>
    </row>
    <row r="18" spans="2:10" ht="15" customHeight="1" thickBot="1" x14ac:dyDescent="0.4">
      <c r="B18" s="51" t="s">
        <v>38</v>
      </c>
      <c r="C18" s="49" t="s">
        <v>39</v>
      </c>
      <c r="D18" s="11"/>
      <c r="E18" s="10"/>
      <c r="F18" s="41"/>
      <c r="G18" s="41"/>
      <c r="H18" s="41"/>
      <c r="I18" s="41"/>
      <c r="J18" s="41"/>
    </row>
    <row r="19" spans="2:10" ht="15" customHeight="1" x14ac:dyDescent="0.35">
      <c r="B19" s="56" t="s">
        <v>40</v>
      </c>
      <c r="C19" s="49" t="s">
        <v>41</v>
      </c>
      <c r="D19" s="11"/>
      <c r="E19" s="73"/>
      <c r="F19" s="41"/>
      <c r="G19" s="93"/>
      <c r="H19" s="93"/>
      <c r="I19" s="93"/>
      <c r="J19" s="93"/>
    </row>
    <row r="20" spans="2:10" ht="15" customHeight="1" x14ac:dyDescent="0.35">
      <c r="B20" s="56" t="s">
        <v>42</v>
      </c>
      <c r="C20" s="49" t="s">
        <v>43</v>
      </c>
      <c r="D20" s="11"/>
      <c r="E20" s="75"/>
      <c r="F20" s="41"/>
      <c r="G20" s="93"/>
      <c r="H20" s="93"/>
      <c r="I20" s="93"/>
      <c r="J20" s="93"/>
    </row>
    <row r="21" spans="2:10" ht="15" customHeight="1" x14ac:dyDescent="0.35">
      <c r="B21" s="56" t="s">
        <v>44</v>
      </c>
      <c r="C21" s="49" t="s">
        <v>45</v>
      </c>
      <c r="D21" s="11"/>
      <c r="E21" s="75"/>
      <c r="F21" s="41"/>
      <c r="G21" s="93"/>
      <c r="H21" s="93"/>
      <c r="I21" s="93"/>
      <c r="J21" s="93"/>
    </row>
    <row r="22" spans="2:10" ht="15" customHeight="1" thickBot="1" x14ac:dyDescent="0.4">
      <c r="B22" s="56" t="s">
        <v>46</v>
      </c>
      <c r="C22" s="49" t="s">
        <v>47</v>
      </c>
      <c r="D22" s="11"/>
      <c r="E22" s="74"/>
      <c r="F22" s="41"/>
      <c r="G22" s="93"/>
      <c r="H22" s="93"/>
      <c r="I22" s="93"/>
      <c r="J22" s="93"/>
    </row>
    <row r="23" spans="2:10" ht="15" customHeight="1" x14ac:dyDescent="0.35">
      <c r="B23" s="51" t="s">
        <v>48</v>
      </c>
      <c r="C23" s="49" t="s">
        <v>49</v>
      </c>
      <c r="D23" s="11"/>
      <c r="E23" s="10"/>
      <c r="F23" s="41"/>
      <c r="G23" s="42"/>
      <c r="H23" s="42"/>
      <c r="I23" s="42"/>
      <c r="J23" s="42"/>
    </row>
    <row r="24" spans="2:10" ht="15" customHeight="1" x14ac:dyDescent="0.35">
      <c r="B24" s="51" t="s">
        <v>50</v>
      </c>
      <c r="C24" s="49" t="s">
        <v>51</v>
      </c>
      <c r="D24" s="11"/>
      <c r="E24" s="10"/>
      <c r="F24" s="41"/>
      <c r="G24" s="41"/>
      <c r="H24" s="41"/>
      <c r="I24" s="41"/>
      <c r="J24" s="41"/>
    </row>
    <row r="25" spans="2:10" ht="15" customHeight="1" x14ac:dyDescent="0.35">
      <c r="B25" s="51" t="s">
        <v>52</v>
      </c>
      <c r="C25" s="49" t="s">
        <v>53</v>
      </c>
      <c r="D25" s="11"/>
      <c r="E25" s="10"/>
      <c r="F25" s="41"/>
      <c r="G25" s="41"/>
      <c r="H25" s="41"/>
      <c r="I25" s="41"/>
      <c r="J25" s="41"/>
    </row>
    <row r="26" spans="2:10" ht="15" customHeight="1" x14ac:dyDescent="0.35">
      <c r="B26" s="51" t="s">
        <v>54</v>
      </c>
      <c r="C26" s="49" t="s">
        <v>55</v>
      </c>
      <c r="D26" s="11"/>
      <c r="E26" s="10"/>
      <c r="F26" s="41"/>
      <c r="G26" s="41"/>
      <c r="H26" s="41"/>
      <c r="I26" s="41"/>
      <c r="J26" s="41"/>
    </row>
    <row r="27" spans="2:10" ht="15" customHeight="1" x14ac:dyDescent="0.35">
      <c r="B27" s="50" t="s">
        <v>56</v>
      </c>
      <c r="C27" s="49" t="s">
        <v>57</v>
      </c>
      <c r="D27" s="11"/>
      <c r="E27" s="10"/>
      <c r="F27" s="41"/>
      <c r="G27" s="41"/>
      <c r="H27" s="41"/>
      <c r="I27" s="41"/>
      <c r="J27" s="41"/>
    </row>
    <row r="28" spans="2:10" ht="15" customHeight="1" thickBot="1" x14ac:dyDescent="0.4">
      <c r="B28" s="50" t="s">
        <v>58</v>
      </c>
      <c r="C28" s="49" t="s">
        <v>59</v>
      </c>
      <c r="D28" s="11"/>
      <c r="E28" s="10"/>
      <c r="F28" s="41"/>
      <c r="G28" s="41"/>
      <c r="H28" s="41"/>
      <c r="I28" s="41"/>
      <c r="J28" s="41"/>
    </row>
    <row r="29" spans="2:10" ht="15" customHeight="1" x14ac:dyDescent="0.35">
      <c r="B29" s="51" t="s">
        <v>60</v>
      </c>
      <c r="C29" s="49" t="s">
        <v>61</v>
      </c>
      <c r="D29" s="11"/>
      <c r="E29" s="73"/>
      <c r="F29" s="41"/>
      <c r="G29" s="93"/>
      <c r="H29" s="93"/>
      <c r="I29" s="93"/>
      <c r="J29" s="93"/>
    </row>
    <row r="30" spans="2:10" ht="15" customHeight="1" x14ac:dyDescent="0.35">
      <c r="B30" s="51" t="s">
        <v>62</v>
      </c>
      <c r="C30" s="49" t="s">
        <v>63</v>
      </c>
      <c r="D30" s="11"/>
      <c r="E30" s="75"/>
      <c r="F30" s="41"/>
      <c r="G30" s="93"/>
      <c r="H30" s="93"/>
      <c r="I30" s="93"/>
      <c r="J30" s="93"/>
    </row>
    <row r="31" spans="2:10" ht="15" customHeight="1" thickBot="1" x14ac:dyDescent="0.4">
      <c r="B31" s="51" t="s">
        <v>64</v>
      </c>
      <c r="C31" s="49" t="s">
        <v>65</v>
      </c>
      <c r="D31" s="11"/>
      <c r="E31" s="74"/>
      <c r="F31" s="41"/>
      <c r="G31" s="93"/>
      <c r="H31" s="93"/>
      <c r="I31" s="93"/>
      <c r="J31" s="93"/>
    </row>
    <row r="32" spans="2:10" ht="15" customHeight="1" x14ac:dyDescent="0.35">
      <c r="B32" s="52" t="s">
        <v>66</v>
      </c>
      <c r="C32" s="49" t="s">
        <v>67</v>
      </c>
      <c r="D32" s="11"/>
      <c r="E32" s="10"/>
      <c r="F32" s="41"/>
      <c r="G32" s="41"/>
      <c r="H32" s="41"/>
      <c r="I32" s="41"/>
      <c r="J32" s="41"/>
    </row>
    <row r="33" spans="2:10" ht="15" customHeight="1" thickBot="1" x14ac:dyDescent="0.4">
      <c r="B33" s="61" t="s">
        <v>68</v>
      </c>
      <c r="C33" s="49" t="s">
        <v>69</v>
      </c>
      <c r="D33" s="11"/>
      <c r="E33" s="10"/>
      <c r="F33" s="41"/>
      <c r="G33" s="93"/>
      <c r="H33" s="93"/>
      <c r="I33" s="93"/>
      <c r="J33" s="93"/>
    </row>
    <row r="34" spans="2:10" ht="15" customHeight="1" x14ac:dyDescent="0.35">
      <c r="B34" s="56" t="s">
        <v>70</v>
      </c>
      <c r="C34" s="49" t="s">
        <v>71</v>
      </c>
      <c r="D34" s="11"/>
      <c r="E34" s="73"/>
      <c r="F34" s="41"/>
      <c r="G34" s="93"/>
      <c r="H34" s="93"/>
      <c r="I34" s="93"/>
      <c r="J34" s="93"/>
    </row>
    <row r="35" spans="2:10" ht="15" customHeight="1" thickBot="1" x14ac:dyDescent="0.4">
      <c r="B35" s="56" t="s">
        <v>72</v>
      </c>
      <c r="C35" s="49" t="s">
        <v>73</v>
      </c>
      <c r="D35" s="11"/>
      <c r="E35" s="74"/>
      <c r="F35" s="41"/>
      <c r="G35" s="93"/>
      <c r="H35" s="93"/>
      <c r="I35" s="93"/>
      <c r="J35" s="93"/>
    </row>
    <row r="36" spans="2:10" s="15" customFormat="1" ht="15" customHeight="1" thickBot="1" x14ac:dyDescent="0.35">
      <c r="B36" s="62" t="s">
        <v>74</v>
      </c>
      <c r="C36" s="49" t="s">
        <v>75</v>
      </c>
      <c r="D36" s="11"/>
      <c r="E36" s="10"/>
      <c r="F36" s="41"/>
      <c r="G36" s="93"/>
      <c r="H36" s="93"/>
      <c r="I36" s="93"/>
      <c r="J36" s="93"/>
    </row>
    <row r="37" spans="2:10" ht="15" customHeight="1" x14ac:dyDescent="0.35">
      <c r="B37" s="56" t="s">
        <v>76</v>
      </c>
      <c r="C37" s="49" t="s">
        <v>77</v>
      </c>
      <c r="D37" s="11"/>
      <c r="E37" s="73"/>
      <c r="F37" s="41"/>
      <c r="G37" s="93"/>
      <c r="H37" s="93"/>
      <c r="I37" s="93"/>
      <c r="J37" s="93"/>
    </row>
    <row r="38" spans="2:10" ht="15" customHeight="1" thickBot="1" x14ac:dyDescent="0.4">
      <c r="B38" s="56" t="s">
        <v>78</v>
      </c>
      <c r="C38" s="49" t="s">
        <v>79</v>
      </c>
      <c r="D38" s="11"/>
      <c r="E38" s="74"/>
      <c r="F38" s="41"/>
      <c r="G38" s="93"/>
      <c r="H38" s="93"/>
      <c r="I38" s="93"/>
      <c r="J38" s="93"/>
    </row>
    <row r="39" spans="2:10" ht="15" customHeight="1" x14ac:dyDescent="0.35">
      <c r="B39" s="51" t="s">
        <v>80</v>
      </c>
      <c r="C39" s="49" t="s">
        <v>81</v>
      </c>
      <c r="D39" s="11"/>
      <c r="E39" s="10"/>
      <c r="F39" s="41"/>
      <c r="G39" s="93"/>
      <c r="H39" s="93"/>
      <c r="I39" s="93"/>
      <c r="J39" s="93"/>
    </row>
    <row r="40" spans="2:10" ht="15" customHeight="1" x14ac:dyDescent="0.35">
      <c r="B40" s="50" t="s">
        <v>82</v>
      </c>
      <c r="C40" s="49" t="s">
        <v>83</v>
      </c>
      <c r="D40" s="11"/>
      <c r="E40" s="10"/>
      <c r="F40" s="41"/>
      <c r="G40" s="41"/>
      <c r="H40" s="41"/>
      <c r="I40" s="41"/>
      <c r="J40" s="41"/>
    </row>
    <row r="41" spans="2:10" ht="15" customHeight="1" x14ac:dyDescent="0.35">
      <c r="B41" s="50" t="s">
        <v>84</v>
      </c>
      <c r="C41" s="49" t="s">
        <v>85</v>
      </c>
      <c r="D41" s="11"/>
      <c r="E41" s="10"/>
      <c r="F41" s="41"/>
      <c r="G41" s="41"/>
      <c r="H41" s="41"/>
      <c r="I41" s="41"/>
      <c r="J41" s="41"/>
    </row>
    <row r="42" spans="2:10" ht="15" customHeight="1" x14ac:dyDescent="0.35">
      <c r="B42" s="50" t="s">
        <v>86</v>
      </c>
      <c r="C42" s="49" t="s">
        <v>87</v>
      </c>
      <c r="D42" s="11"/>
      <c r="E42" s="10"/>
      <c r="F42" s="41"/>
      <c r="G42" s="41"/>
      <c r="H42" s="41"/>
      <c r="I42" s="41"/>
      <c r="J42" s="41"/>
    </row>
    <row r="43" spans="2:10" ht="15" customHeight="1" x14ac:dyDescent="0.35">
      <c r="B43" s="50" t="s">
        <v>88</v>
      </c>
      <c r="C43" s="49" t="s">
        <v>89</v>
      </c>
      <c r="D43" s="11"/>
      <c r="E43" s="10"/>
      <c r="F43" s="41"/>
      <c r="G43" s="41"/>
      <c r="H43" s="41"/>
      <c r="I43" s="41"/>
      <c r="J43" s="41"/>
    </row>
    <row r="44" spans="2:10" ht="15" customHeight="1" x14ac:dyDescent="0.35">
      <c r="B44" s="50" t="s">
        <v>90</v>
      </c>
      <c r="C44" s="49" t="s">
        <v>91</v>
      </c>
      <c r="D44" s="13"/>
      <c r="E44" s="10"/>
      <c r="F44" s="13"/>
      <c r="G44" s="13"/>
      <c r="H44" s="13"/>
      <c r="I44" s="13"/>
      <c r="J44" s="13"/>
    </row>
    <row r="45" spans="2:10" ht="15" customHeight="1" x14ac:dyDescent="0.35">
      <c r="B45" s="53" t="s">
        <v>92</v>
      </c>
      <c r="C45" s="49" t="s">
        <v>93</v>
      </c>
      <c r="D45" s="13"/>
      <c r="E45" s="10"/>
      <c r="F45" s="13"/>
      <c r="G45" s="13"/>
      <c r="H45" s="13"/>
      <c r="I45" s="13"/>
      <c r="J45" s="13"/>
    </row>
    <row r="46" spans="2:10" ht="15" customHeight="1" x14ac:dyDescent="0.35">
      <c r="B46" s="50" t="s">
        <v>94</v>
      </c>
      <c r="C46" s="49" t="s">
        <v>95</v>
      </c>
      <c r="D46" s="11"/>
      <c r="E46" s="10"/>
      <c r="F46" s="41"/>
      <c r="G46" s="41"/>
      <c r="H46" s="41"/>
      <c r="I46" s="41"/>
      <c r="J46" s="41"/>
    </row>
    <row r="47" spans="2:10" ht="15" customHeight="1" x14ac:dyDescent="0.35">
      <c r="B47" s="50" t="s">
        <v>96</v>
      </c>
      <c r="C47" s="49" t="s">
        <v>97</v>
      </c>
      <c r="D47" s="11"/>
      <c r="E47" s="10"/>
      <c r="F47" s="41"/>
      <c r="G47" s="41"/>
      <c r="H47" s="41"/>
      <c r="I47" s="41"/>
      <c r="J47" s="41"/>
    </row>
    <row r="48" spans="2:10" ht="15" customHeight="1" x14ac:dyDescent="0.35">
      <c r="B48" s="54" t="s">
        <v>98</v>
      </c>
      <c r="C48" s="55" t="s">
        <v>99</v>
      </c>
      <c r="D48" s="11"/>
      <c r="E48" s="10"/>
      <c r="F48" s="41"/>
      <c r="G48" s="10"/>
      <c r="H48" s="10"/>
      <c r="I48" s="10"/>
      <c r="J48" s="10"/>
    </row>
    <row r="49" spans="2:10" ht="15" customHeight="1" x14ac:dyDescent="0.35">
      <c r="B49" s="48" t="s">
        <v>100</v>
      </c>
      <c r="C49" s="49"/>
      <c r="D49" s="10"/>
      <c r="E49" s="10"/>
      <c r="F49" s="10"/>
      <c r="G49" s="10"/>
      <c r="H49" s="10"/>
      <c r="I49" s="10"/>
      <c r="J49" s="10"/>
    </row>
    <row r="50" spans="2:10" ht="15" customHeight="1" thickBot="1" x14ac:dyDescent="0.4">
      <c r="B50" s="50" t="s">
        <v>101</v>
      </c>
      <c r="C50" s="49" t="s">
        <v>102</v>
      </c>
      <c r="D50" s="41"/>
      <c r="E50" s="10"/>
      <c r="F50" s="41"/>
      <c r="G50" s="93"/>
      <c r="H50" s="93"/>
      <c r="I50" s="93"/>
      <c r="J50" s="93"/>
    </row>
    <row r="51" spans="2:10" ht="15" customHeight="1" x14ac:dyDescent="0.35">
      <c r="B51" s="51" t="s">
        <v>103</v>
      </c>
      <c r="C51" s="49" t="s">
        <v>104</v>
      </c>
      <c r="D51" s="41"/>
      <c r="E51" s="73"/>
      <c r="F51" s="41"/>
      <c r="G51" s="41"/>
      <c r="H51" s="41"/>
      <c r="I51" s="41"/>
      <c r="J51" s="41"/>
    </row>
    <row r="52" spans="2:10" ht="15" customHeight="1" x14ac:dyDescent="0.35">
      <c r="B52" s="56" t="s">
        <v>105</v>
      </c>
      <c r="C52" s="49" t="s">
        <v>106</v>
      </c>
      <c r="D52" s="41"/>
      <c r="E52" s="70"/>
      <c r="F52" s="97"/>
      <c r="G52" s="93"/>
      <c r="H52" s="93"/>
      <c r="I52" s="93"/>
      <c r="J52" s="93"/>
    </row>
    <row r="53" spans="2:10" ht="15" customHeight="1" x14ac:dyDescent="0.35">
      <c r="B53" s="56" t="s">
        <v>107</v>
      </c>
      <c r="C53" s="49" t="s">
        <v>108</v>
      </c>
      <c r="D53" s="41"/>
      <c r="E53" s="71"/>
      <c r="F53" s="97"/>
      <c r="G53" s="93"/>
      <c r="H53" s="93"/>
      <c r="I53" s="93"/>
      <c r="J53" s="93"/>
    </row>
    <row r="54" spans="2:10" ht="15" customHeight="1" x14ac:dyDescent="0.35">
      <c r="B54" s="56" t="s">
        <v>109</v>
      </c>
      <c r="C54" s="49" t="s">
        <v>110</v>
      </c>
      <c r="D54" s="41"/>
      <c r="E54" s="71"/>
      <c r="F54" s="97"/>
      <c r="G54" s="93"/>
      <c r="H54" s="93"/>
      <c r="I54" s="93"/>
      <c r="J54" s="93"/>
    </row>
    <row r="55" spans="2:10" ht="15" customHeight="1" x14ac:dyDescent="0.35">
      <c r="B55" s="51" t="s">
        <v>111</v>
      </c>
      <c r="C55" s="49" t="s">
        <v>112</v>
      </c>
      <c r="D55" s="41"/>
      <c r="E55" s="71"/>
      <c r="F55" s="41"/>
      <c r="G55" s="41"/>
      <c r="H55" s="41"/>
      <c r="I55" s="41"/>
      <c r="J55" s="41"/>
    </row>
    <row r="56" spans="2:10" ht="15" customHeight="1" x14ac:dyDescent="0.35">
      <c r="B56" s="56" t="s">
        <v>105</v>
      </c>
      <c r="C56" s="49" t="s">
        <v>113</v>
      </c>
      <c r="D56" s="41"/>
      <c r="E56" s="70"/>
      <c r="F56" s="97"/>
      <c r="G56" s="93"/>
      <c r="H56" s="93"/>
      <c r="I56" s="93"/>
      <c r="J56" s="93"/>
    </row>
    <row r="57" spans="2:10" ht="15" customHeight="1" x14ac:dyDescent="0.35">
      <c r="B57" s="56" t="s">
        <v>107</v>
      </c>
      <c r="C57" s="49" t="s">
        <v>114</v>
      </c>
      <c r="D57" s="41"/>
      <c r="E57" s="71"/>
      <c r="F57" s="97"/>
      <c r="G57" s="93"/>
      <c r="H57" s="93"/>
      <c r="I57" s="93"/>
      <c r="J57" s="93"/>
    </row>
    <row r="58" spans="2:10" ht="15" customHeight="1" thickBot="1" x14ac:dyDescent="0.4">
      <c r="B58" s="56" t="s">
        <v>109</v>
      </c>
      <c r="C58" s="49" t="s">
        <v>115</v>
      </c>
      <c r="D58" s="41"/>
      <c r="E58" s="72"/>
      <c r="F58" s="97"/>
      <c r="G58" s="93"/>
      <c r="H58" s="93"/>
      <c r="I58" s="93"/>
      <c r="J58" s="93"/>
    </row>
    <row r="59" spans="2:10" ht="15" customHeight="1" thickBot="1" x14ac:dyDescent="0.4">
      <c r="B59" s="50" t="s">
        <v>116</v>
      </c>
      <c r="C59" s="49" t="s">
        <v>117</v>
      </c>
      <c r="D59" s="41"/>
      <c r="E59" s="10"/>
      <c r="F59" s="41"/>
      <c r="G59" s="93"/>
      <c r="H59" s="93"/>
      <c r="I59" s="93"/>
      <c r="J59" s="93"/>
    </row>
    <row r="60" spans="2:10" ht="15" customHeight="1" x14ac:dyDescent="0.35">
      <c r="B60" s="51" t="s">
        <v>118</v>
      </c>
      <c r="C60" s="49" t="s">
        <v>119</v>
      </c>
      <c r="D60" s="41"/>
      <c r="E60" s="73"/>
      <c r="F60" s="41"/>
      <c r="G60" s="41"/>
      <c r="H60" s="41"/>
      <c r="I60" s="41"/>
      <c r="J60" s="41"/>
    </row>
    <row r="61" spans="2:10" ht="15" customHeight="1" x14ac:dyDescent="0.35">
      <c r="B61" s="56" t="s">
        <v>105</v>
      </c>
      <c r="C61" s="49" t="s">
        <v>120</v>
      </c>
      <c r="D61" s="41"/>
      <c r="E61" s="70"/>
      <c r="F61" s="97"/>
      <c r="G61" s="93"/>
      <c r="H61" s="93"/>
      <c r="I61" s="93"/>
      <c r="J61" s="93"/>
    </row>
    <row r="62" spans="2:10" ht="15" customHeight="1" x14ac:dyDescent="0.35">
      <c r="B62" s="56" t="s">
        <v>107</v>
      </c>
      <c r="C62" s="49" t="s">
        <v>121</v>
      </c>
      <c r="D62" s="41"/>
      <c r="E62" s="71"/>
      <c r="F62" s="97"/>
      <c r="G62" s="93"/>
      <c r="H62" s="93"/>
      <c r="I62" s="93"/>
      <c r="J62" s="93"/>
    </row>
    <row r="63" spans="2:10" ht="15" customHeight="1" x14ac:dyDescent="0.35">
      <c r="B63" s="56" t="s">
        <v>109</v>
      </c>
      <c r="C63" s="49" t="s">
        <v>122</v>
      </c>
      <c r="D63" s="41"/>
      <c r="E63" s="71"/>
      <c r="F63" s="97"/>
      <c r="G63" s="93"/>
      <c r="H63" s="93"/>
      <c r="I63" s="93"/>
      <c r="J63" s="93"/>
    </row>
    <row r="64" spans="2:10" ht="15" customHeight="1" x14ac:dyDescent="0.35">
      <c r="B64" s="62" t="s">
        <v>123</v>
      </c>
      <c r="C64" s="49" t="s">
        <v>124</v>
      </c>
      <c r="D64" s="41"/>
      <c r="E64" s="10"/>
      <c r="F64" s="41"/>
      <c r="G64" s="41"/>
      <c r="H64" s="41"/>
      <c r="I64" s="41"/>
      <c r="J64" s="41"/>
    </row>
    <row r="65" spans="2:10" ht="15" customHeight="1" x14ac:dyDescent="0.35">
      <c r="B65" s="56" t="s">
        <v>105</v>
      </c>
      <c r="C65" s="49" t="s">
        <v>125</v>
      </c>
      <c r="D65" s="41"/>
      <c r="E65" s="70"/>
      <c r="F65" s="97"/>
      <c r="G65" s="93"/>
      <c r="H65" s="93"/>
      <c r="I65" s="93"/>
      <c r="J65" s="93"/>
    </row>
    <row r="66" spans="2:10" ht="15" customHeight="1" x14ac:dyDescent="0.35">
      <c r="B66" s="56" t="s">
        <v>107</v>
      </c>
      <c r="C66" s="49" t="s">
        <v>126</v>
      </c>
      <c r="D66" s="41"/>
      <c r="E66" s="71"/>
      <c r="F66" s="97"/>
      <c r="G66" s="93"/>
      <c r="H66" s="93"/>
      <c r="I66" s="93"/>
      <c r="J66" s="93"/>
    </row>
    <row r="67" spans="2:10" ht="15" customHeight="1" thickBot="1" x14ac:dyDescent="0.4">
      <c r="B67" s="56" t="s">
        <v>109</v>
      </c>
      <c r="C67" s="49" t="s">
        <v>127</v>
      </c>
      <c r="D67" s="41"/>
      <c r="E67" s="72"/>
      <c r="F67" s="97"/>
      <c r="G67" s="93"/>
      <c r="H67" s="93"/>
      <c r="I67" s="93"/>
      <c r="J67" s="93"/>
    </row>
    <row r="68" spans="2:10" ht="15" customHeight="1" x14ac:dyDescent="0.35">
      <c r="B68" s="50" t="s">
        <v>128</v>
      </c>
      <c r="C68" s="49" t="s">
        <v>129</v>
      </c>
      <c r="D68" s="41"/>
      <c r="E68" s="10"/>
      <c r="F68" s="41"/>
      <c r="G68" s="41"/>
      <c r="H68" s="41"/>
      <c r="I68" s="41"/>
      <c r="J68" s="41"/>
    </row>
    <row r="69" spans="2:10" ht="15" customHeight="1" x14ac:dyDescent="0.35">
      <c r="B69" s="51" t="s">
        <v>105</v>
      </c>
      <c r="C69" s="49" t="s">
        <v>130</v>
      </c>
      <c r="D69" s="41"/>
      <c r="E69" s="10"/>
      <c r="F69" s="97"/>
      <c r="G69" s="93"/>
      <c r="H69" s="93"/>
      <c r="I69" s="93"/>
      <c r="J69" s="93"/>
    </row>
    <row r="70" spans="2:10" ht="15" customHeight="1" x14ac:dyDescent="0.35">
      <c r="B70" s="51" t="s">
        <v>107</v>
      </c>
      <c r="C70" s="49" t="s">
        <v>131</v>
      </c>
      <c r="D70" s="41"/>
      <c r="E70" s="10"/>
      <c r="F70" s="97"/>
      <c r="G70" s="93"/>
      <c r="H70" s="93"/>
      <c r="I70" s="93"/>
      <c r="J70" s="93"/>
    </row>
    <row r="71" spans="2:10" ht="15" customHeight="1" x14ac:dyDescent="0.35">
      <c r="B71" s="51" t="s">
        <v>109</v>
      </c>
      <c r="C71" s="49" t="s">
        <v>132</v>
      </c>
      <c r="D71" s="41"/>
      <c r="E71" s="10"/>
      <c r="F71" s="97"/>
      <c r="G71" s="93"/>
      <c r="H71" s="93"/>
      <c r="I71" s="93"/>
      <c r="J71" s="93"/>
    </row>
    <row r="72" spans="2:10" ht="15" customHeight="1" x14ac:dyDescent="0.35">
      <c r="B72" s="50" t="s">
        <v>133</v>
      </c>
      <c r="C72" s="49" t="s">
        <v>134</v>
      </c>
      <c r="D72" s="63"/>
      <c r="E72" s="10"/>
      <c r="F72" s="40"/>
      <c r="G72" s="40"/>
      <c r="H72" s="40"/>
      <c r="I72" s="40"/>
      <c r="J72" s="40"/>
    </row>
    <row r="73" spans="2:10" ht="15" customHeight="1" x14ac:dyDescent="0.35">
      <c r="B73" s="50" t="s">
        <v>135</v>
      </c>
      <c r="C73" s="49" t="s">
        <v>136</v>
      </c>
      <c r="D73" s="41"/>
      <c r="E73" s="10"/>
      <c r="F73" s="41"/>
      <c r="G73" s="41"/>
      <c r="H73" s="41"/>
      <c r="I73" s="41"/>
      <c r="J73" s="41"/>
    </row>
    <row r="74" spans="2:10" ht="15" customHeight="1" x14ac:dyDescent="0.35">
      <c r="B74" s="50" t="s">
        <v>137</v>
      </c>
      <c r="C74" s="49" t="s">
        <v>138</v>
      </c>
      <c r="D74" s="41"/>
      <c r="E74" s="10"/>
      <c r="F74" s="41"/>
      <c r="G74" s="41"/>
      <c r="H74" s="41"/>
      <c r="I74" s="41"/>
      <c r="J74" s="41"/>
    </row>
    <row r="75" spans="2:10" ht="15" customHeight="1" x14ac:dyDescent="0.35">
      <c r="B75" s="50" t="s">
        <v>139</v>
      </c>
      <c r="C75" s="49" t="s">
        <v>140</v>
      </c>
      <c r="D75" s="41"/>
      <c r="E75" s="10"/>
      <c r="F75" s="41"/>
      <c r="G75" s="41"/>
      <c r="H75" s="41"/>
      <c r="I75" s="41"/>
      <c r="J75" s="41"/>
    </row>
    <row r="76" spans="2:10" s="14" customFormat="1" ht="15" customHeight="1" x14ac:dyDescent="0.3">
      <c r="B76" s="50" t="s">
        <v>141</v>
      </c>
      <c r="C76" s="49" t="s">
        <v>142</v>
      </c>
      <c r="D76" s="41"/>
      <c r="E76" s="10"/>
      <c r="F76" s="41"/>
      <c r="G76" s="41"/>
      <c r="H76" s="41"/>
      <c r="I76" s="41"/>
      <c r="J76" s="41"/>
    </row>
    <row r="77" spans="2:10" ht="15" customHeight="1" x14ac:dyDescent="0.35">
      <c r="B77" s="50" t="s">
        <v>143</v>
      </c>
      <c r="C77" s="49" t="s">
        <v>144</v>
      </c>
      <c r="D77" s="41"/>
      <c r="E77" s="10"/>
      <c r="F77" s="96"/>
      <c r="G77" s="12"/>
      <c r="H77" s="12"/>
      <c r="I77" s="12"/>
      <c r="J77" s="12"/>
    </row>
    <row r="78" spans="2:10" ht="15" customHeight="1" x14ac:dyDescent="0.35">
      <c r="B78" s="50" t="s">
        <v>50</v>
      </c>
      <c r="C78" s="49" t="s">
        <v>145</v>
      </c>
      <c r="D78" s="41"/>
      <c r="E78" s="10"/>
      <c r="F78" s="41"/>
      <c r="G78" s="41"/>
      <c r="H78" s="41"/>
      <c r="I78" s="41"/>
      <c r="J78" s="41"/>
    </row>
    <row r="79" spans="2:10" ht="15" customHeight="1" x14ac:dyDescent="0.35">
      <c r="B79" s="50" t="s">
        <v>146</v>
      </c>
      <c r="C79" s="49" t="s">
        <v>147</v>
      </c>
      <c r="D79" s="41"/>
      <c r="E79" s="10"/>
      <c r="F79" s="41"/>
      <c r="G79" s="41"/>
      <c r="H79" s="41"/>
      <c r="I79" s="41"/>
      <c r="J79" s="41"/>
    </row>
    <row r="80" spans="2:10" ht="15" customHeight="1" x14ac:dyDescent="0.35">
      <c r="B80" s="53" t="s">
        <v>148</v>
      </c>
      <c r="C80" s="49" t="s">
        <v>149</v>
      </c>
      <c r="D80" s="41"/>
      <c r="E80" s="10"/>
      <c r="F80" s="41"/>
      <c r="G80" s="41"/>
      <c r="H80" s="41"/>
      <c r="I80" s="41"/>
      <c r="J80" s="41"/>
    </row>
    <row r="81" spans="2:10" ht="15" customHeight="1" x14ac:dyDescent="0.35">
      <c r="B81" s="50" t="s">
        <v>150</v>
      </c>
      <c r="C81" s="49" t="s">
        <v>151</v>
      </c>
      <c r="D81" s="41"/>
      <c r="E81" s="10"/>
      <c r="F81" s="41"/>
      <c r="G81" s="41"/>
      <c r="H81" s="41"/>
      <c r="I81" s="41"/>
      <c r="J81" s="41"/>
    </row>
    <row r="82" spans="2:10" ht="15" customHeight="1" x14ac:dyDescent="0.35">
      <c r="B82" s="50" t="s">
        <v>152</v>
      </c>
      <c r="C82" s="49" t="s">
        <v>153</v>
      </c>
      <c r="D82" s="41"/>
      <c r="E82" s="10"/>
      <c r="F82" s="41"/>
      <c r="G82" s="41"/>
      <c r="H82" s="41"/>
      <c r="I82" s="41"/>
      <c r="J82" s="41"/>
    </row>
    <row r="83" spans="2:10" ht="15" customHeight="1" x14ac:dyDescent="0.35">
      <c r="B83" s="50" t="s">
        <v>154</v>
      </c>
      <c r="C83" s="49" t="s">
        <v>155</v>
      </c>
      <c r="D83" s="41"/>
      <c r="E83" s="10"/>
      <c r="F83" s="41"/>
      <c r="G83" s="41"/>
      <c r="H83" s="41"/>
      <c r="I83" s="41"/>
      <c r="J83" s="41"/>
    </row>
    <row r="84" spans="2:10" s="16" customFormat="1" ht="15" customHeight="1" thickBot="1" x14ac:dyDescent="0.35">
      <c r="B84" s="50" t="s">
        <v>156</v>
      </c>
      <c r="C84" s="49" t="s">
        <v>157</v>
      </c>
      <c r="D84" s="41"/>
      <c r="E84" s="10"/>
      <c r="F84" s="41"/>
      <c r="G84" s="41"/>
      <c r="H84" s="41"/>
      <c r="I84" s="41"/>
      <c r="J84" s="41"/>
    </row>
    <row r="85" spans="2:10" ht="15" customHeight="1" x14ac:dyDescent="0.35">
      <c r="B85" s="51" t="s">
        <v>158</v>
      </c>
      <c r="C85" s="49" t="s">
        <v>159</v>
      </c>
      <c r="D85" s="41"/>
      <c r="E85" s="73"/>
      <c r="F85" s="41"/>
      <c r="G85" s="93"/>
      <c r="H85" s="93"/>
      <c r="I85" s="93"/>
      <c r="J85" s="93"/>
    </row>
    <row r="86" spans="2:10" ht="15" customHeight="1" thickBot="1" x14ac:dyDescent="0.4">
      <c r="B86" s="51" t="s">
        <v>160</v>
      </c>
      <c r="C86" s="49" t="s">
        <v>161</v>
      </c>
      <c r="D86" s="41"/>
      <c r="E86" s="74"/>
      <c r="F86" s="41"/>
      <c r="G86" s="93"/>
      <c r="H86" s="93"/>
      <c r="I86" s="93"/>
      <c r="J86" s="93"/>
    </row>
    <row r="87" spans="2:10" ht="15" customHeight="1" x14ac:dyDescent="0.35">
      <c r="B87" s="50" t="s">
        <v>162</v>
      </c>
      <c r="C87" s="49" t="s">
        <v>163</v>
      </c>
      <c r="D87" s="13"/>
      <c r="E87" s="10"/>
      <c r="F87" s="13"/>
      <c r="G87" s="13"/>
      <c r="H87" s="13"/>
      <c r="I87" s="13"/>
      <c r="J87" s="13"/>
    </row>
    <row r="88" spans="2:10" ht="15" customHeight="1" x14ac:dyDescent="0.35">
      <c r="B88" s="54" t="s">
        <v>164</v>
      </c>
      <c r="C88" s="55" t="s">
        <v>165</v>
      </c>
      <c r="D88" s="41"/>
      <c r="E88" s="10"/>
      <c r="F88" s="41"/>
      <c r="G88" s="12"/>
      <c r="H88" s="12"/>
      <c r="I88" s="12"/>
      <c r="J88" s="12"/>
    </row>
    <row r="89" spans="2:10" ht="15" customHeight="1" x14ac:dyDescent="0.35">
      <c r="B89" s="57" t="s">
        <v>166</v>
      </c>
      <c r="C89" s="55" t="s">
        <v>167</v>
      </c>
      <c r="D89" s="41"/>
      <c r="E89" s="10"/>
      <c r="F89" s="41"/>
      <c r="G89" s="12"/>
      <c r="H89" s="12"/>
      <c r="I89" s="12"/>
      <c r="J89" s="12"/>
    </row>
    <row r="90" spans="2:10" ht="15" customHeight="1" x14ac:dyDescent="0.35">
      <c r="B90" s="14"/>
      <c r="C90" s="14"/>
      <c r="D90" s="14"/>
      <c r="E90" s="14"/>
      <c r="F90" s="14"/>
      <c r="G90" s="14"/>
      <c r="H90" s="14"/>
      <c r="I90" s="14"/>
      <c r="J90" s="14"/>
    </row>
    <row r="91" spans="2:10" ht="15" customHeight="1" x14ac:dyDescent="0.35">
      <c r="B91" s="17"/>
      <c r="C91" s="17"/>
      <c r="D91" s="17"/>
      <c r="E91" s="17"/>
      <c r="F91" s="17"/>
      <c r="G91" s="17"/>
      <c r="H91" s="17"/>
      <c r="I91" s="17"/>
      <c r="J91" s="17"/>
    </row>
    <row r="95" spans="2:10" ht="15" customHeight="1" x14ac:dyDescent="0.35">
      <c r="C95" s="16"/>
    </row>
  </sheetData>
  <hyperlinks>
    <hyperlink ref="A1" location="Guidelines!A29" display="information" xr:uid="{8E50B793-33E6-460C-8CA8-F8099DA15E8F}"/>
  </hyperlinks>
  <pageMargins left="0.70866141732283505" right="0.70866141732283505" top="1" bottom="1.5" header="0.31496062992126" footer="0.31496062992126"/>
  <pageSetup paperSize="9" scale="66" fitToHeight="2" orientation="landscape" cellComments="asDisplayed" r:id="rId1"/>
  <headerFooter alignWithMargins="0">
    <oddHeader xml:space="preserve">&amp;A&amp;R&amp;6&amp;G
 </oddHeader>
    <oddFooter>&amp;CPage &amp;P&amp;L&amp;F&amp;R&amp;P</oddFooter>
    <evenFooter>&amp;L&amp;F&amp;R&amp;D</evenFooter>
    <firstFooter>&amp;L&amp;F&amp;R&amp;D</firstFooter>
  </headerFooter>
  <rowBreaks count="1" manualBreakCount="1">
    <brk id="48" max="16383" man="1"/>
  </rowBreaks>
  <customProperties>
    <customPr name="dnb_wsclassificatie" r:id="rId2"/>
  </customProperties>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00B0F0"/>
    <pageSetUpPr fitToPage="1"/>
  </sheetPr>
  <dimension ref="A1:DX110"/>
  <sheetViews>
    <sheetView zoomScale="80" zoomScaleNormal="80" workbookViewId="0">
      <pane xSplit="3" ySplit="5" topLeftCell="D6" activePane="bottomRight" state="frozen"/>
      <selection activeCell="A2" sqref="A2"/>
      <selection pane="topRight" activeCell="A2" sqref="A2"/>
      <selection pane="bottomLeft" activeCell="A2" sqref="A2"/>
      <selection pane="bottomRight"/>
    </sheetView>
  </sheetViews>
  <sheetFormatPr defaultColWidth="10.7265625" defaultRowHeight="15" customHeight="1" x14ac:dyDescent="0.35"/>
  <cols>
    <col min="1" max="1" width="10.7265625" style="44"/>
    <col min="2" max="2" width="90.1796875" style="44" bestFit="1" customWidth="1"/>
    <col min="3" max="3" width="7.7265625" style="44" bestFit="1" customWidth="1"/>
    <col min="4" max="4" width="10.7265625" style="44"/>
    <col min="5" max="6" width="10.7265625" style="2"/>
    <col min="7" max="16384" width="10.7265625" style="44"/>
  </cols>
  <sheetData>
    <row r="1" spans="1:128" ht="18.5" x14ac:dyDescent="0.35">
      <c r="A1" s="139" t="s">
        <v>623</v>
      </c>
      <c r="B1" s="115" t="s">
        <v>173</v>
      </c>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c r="AH1" s="115"/>
      <c r="AI1" s="115"/>
      <c r="AJ1" s="115"/>
      <c r="AK1" s="115"/>
      <c r="AL1" s="115"/>
      <c r="AM1" s="115"/>
      <c r="AN1" s="115"/>
      <c r="AO1" s="115"/>
      <c r="AP1" s="115"/>
      <c r="AQ1" s="115"/>
      <c r="AR1" s="115"/>
      <c r="AS1" s="115"/>
      <c r="AT1" s="115"/>
      <c r="AU1" s="115"/>
      <c r="AV1" s="115"/>
      <c r="AW1" s="115"/>
      <c r="AX1" s="115"/>
      <c r="AY1" s="115"/>
      <c r="AZ1" s="115"/>
      <c r="BA1" s="115"/>
      <c r="BB1" s="115"/>
      <c r="BC1" s="115"/>
      <c r="BD1" s="115"/>
      <c r="BE1" s="115"/>
      <c r="BF1" s="115"/>
      <c r="BG1" s="115"/>
      <c r="BH1" s="115"/>
      <c r="BI1" s="115"/>
      <c r="BJ1" s="115"/>
      <c r="BK1" s="115"/>
      <c r="BL1" s="115"/>
      <c r="BM1" s="115"/>
      <c r="BN1" s="115"/>
      <c r="BO1" s="115"/>
      <c r="BP1" s="115"/>
      <c r="BQ1" s="115"/>
      <c r="BR1" s="115"/>
      <c r="BS1" s="115"/>
      <c r="BT1" s="115"/>
      <c r="BU1" s="115"/>
      <c r="BV1" s="115"/>
      <c r="BW1" s="115"/>
      <c r="BX1" s="115"/>
      <c r="BY1" s="115"/>
      <c r="BZ1" s="115"/>
      <c r="CA1" s="115"/>
      <c r="CB1" s="115"/>
      <c r="CC1" s="115"/>
      <c r="CD1" s="115"/>
      <c r="CE1" s="115"/>
      <c r="CF1" s="115"/>
      <c r="CG1" s="115"/>
      <c r="CH1" s="115"/>
      <c r="CI1" s="115"/>
      <c r="CJ1" s="115"/>
      <c r="CK1" s="115"/>
      <c r="CL1" s="115"/>
      <c r="CM1" s="115"/>
      <c r="CN1" s="115"/>
      <c r="CO1" s="115"/>
      <c r="CP1" s="115"/>
      <c r="CQ1" s="115"/>
      <c r="CR1" s="115"/>
      <c r="CS1" s="115"/>
      <c r="CT1" s="115"/>
      <c r="CU1" s="115"/>
      <c r="CV1" s="115"/>
      <c r="CW1" s="115"/>
      <c r="CX1" s="115"/>
      <c r="CY1" s="115"/>
      <c r="CZ1" s="115"/>
      <c r="DA1" s="115"/>
      <c r="DB1" s="115"/>
      <c r="DC1" s="115"/>
      <c r="DD1" s="115"/>
      <c r="DE1" s="115"/>
      <c r="DF1" s="115"/>
      <c r="DG1" s="115"/>
      <c r="DH1" s="115"/>
      <c r="DI1" s="115"/>
      <c r="DJ1" s="115"/>
      <c r="DK1" s="115"/>
      <c r="DL1" s="115"/>
      <c r="DM1" s="115"/>
      <c r="DN1" s="115"/>
      <c r="DO1" s="115"/>
      <c r="DP1" s="115"/>
      <c r="DQ1" s="115"/>
      <c r="DR1" s="115"/>
      <c r="DS1" s="115"/>
      <c r="DT1" s="115"/>
      <c r="DU1" s="115"/>
      <c r="DV1" s="115"/>
      <c r="DW1" s="115"/>
      <c r="DX1" s="115"/>
    </row>
    <row r="2" spans="1:128" ht="15" customHeight="1" x14ac:dyDescent="0.35">
      <c r="E2" s="44"/>
      <c r="F2" s="44"/>
    </row>
    <row r="3" spans="1:128" ht="15" customHeight="1" x14ac:dyDescent="0.35">
      <c r="B3" s="161" t="s">
        <v>637</v>
      </c>
      <c r="D3" s="38" t="s">
        <v>174</v>
      </c>
      <c r="E3" s="21" t="s">
        <v>175</v>
      </c>
      <c r="F3" s="21" t="s">
        <v>176</v>
      </c>
      <c r="G3" s="21" t="s">
        <v>177</v>
      </c>
      <c r="H3" s="21" t="s">
        <v>178</v>
      </c>
      <c r="I3" s="21" t="s">
        <v>179</v>
      </c>
      <c r="J3" s="21" t="s">
        <v>180</v>
      </c>
      <c r="K3" s="21" t="s">
        <v>181</v>
      </c>
      <c r="L3" s="21" t="s">
        <v>182</v>
      </c>
      <c r="M3" s="21" t="s">
        <v>183</v>
      </c>
      <c r="N3" s="21" t="s">
        <v>184</v>
      </c>
      <c r="O3" s="21" t="s">
        <v>185</v>
      </c>
      <c r="P3" s="21" t="s">
        <v>186</v>
      </c>
      <c r="Q3" s="21" t="s">
        <v>187</v>
      </c>
      <c r="R3" s="21" t="s">
        <v>188</v>
      </c>
      <c r="S3" s="21" t="s">
        <v>189</v>
      </c>
      <c r="T3" s="21" t="s">
        <v>190</v>
      </c>
      <c r="U3" s="21" t="s">
        <v>191</v>
      </c>
      <c r="V3" s="21" t="s">
        <v>192</v>
      </c>
      <c r="W3" s="21" t="s">
        <v>193</v>
      </c>
      <c r="X3" s="21" t="s">
        <v>194</v>
      </c>
      <c r="Y3" s="21" t="s">
        <v>195</v>
      </c>
      <c r="Z3" s="21" t="s">
        <v>196</v>
      </c>
      <c r="AA3" s="21" t="s">
        <v>197</v>
      </c>
      <c r="AB3" s="21" t="s">
        <v>198</v>
      </c>
      <c r="AC3" s="21" t="s">
        <v>199</v>
      </c>
      <c r="AD3" s="21" t="s">
        <v>200</v>
      </c>
      <c r="AE3" s="21" t="s">
        <v>201</v>
      </c>
      <c r="AF3" s="21" t="s">
        <v>202</v>
      </c>
      <c r="AG3" s="21" t="s">
        <v>203</v>
      </c>
      <c r="AH3" s="21" t="s">
        <v>204</v>
      </c>
      <c r="AI3" s="21" t="s">
        <v>205</v>
      </c>
      <c r="AJ3" s="101" t="s">
        <v>545</v>
      </c>
      <c r="AK3" s="99" t="s">
        <v>206</v>
      </c>
      <c r="AL3" s="99" t="s">
        <v>207</v>
      </c>
      <c r="AM3" s="99" t="s">
        <v>208</v>
      </c>
      <c r="AN3" s="99" t="s">
        <v>209</v>
      </c>
      <c r="AO3" s="99" t="s">
        <v>210</v>
      </c>
      <c r="AP3" s="99" t="s">
        <v>211</v>
      </c>
      <c r="AQ3" s="99" t="s">
        <v>212</v>
      </c>
      <c r="AR3" s="99" t="s">
        <v>213</v>
      </c>
      <c r="AS3" s="99" t="s">
        <v>214</v>
      </c>
      <c r="AT3" s="99" t="s">
        <v>215</v>
      </c>
      <c r="AU3" s="101" t="s">
        <v>546</v>
      </c>
      <c r="AV3" s="99" t="s">
        <v>216</v>
      </c>
      <c r="AW3" s="99" t="s">
        <v>217</v>
      </c>
      <c r="AX3" s="99" t="s">
        <v>218</v>
      </c>
      <c r="AY3" s="99" t="s">
        <v>219</v>
      </c>
      <c r="AZ3" s="99" t="s">
        <v>220</v>
      </c>
      <c r="BA3" s="99" t="s">
        <v>221</v>
      </c>
      <c r="BB3" s="99" t="s">
        <v>222</v>
      </c>
      <c r="BC3" s="99" t="s">
        <v>223</v>
      </c>
      <c r="BD3" s="99" t="s">
        <v>224</v>
      </c>
      <c r="BE3" s="99" t="s">
        <v>225</v>
      </c>
      <c r="BF3" s="101" t="s">
        <v>547</v>
      </c>
      <c r="BG3" s="99" t="s">
        <v>226</v>
      </c>
      <c r="BH3" s="99" t="s">
        <v>227</v>
      </c>
      <c r="BI3" s="99" t="s">
        <v>228</v>
      </c>
      <c r="BJ3" s="99" t="s">
        <v>229</v>
      </c>
      <c r="BK3" s="99" t="s">
        <v>230</v>
      </c>
      <c r="BL3" s="99" t="s">
        <v>231</v>
      </c>
      <c r="BM3" s="99" t="s">
        <v>232</v>
      </c>
      <c r="BN3" s="99" t="s">
        <v>233</v>
      </c>
      <c r="BO3" s="99" t="s">
        <v>234</v>
      </c>
      <c r="BP3" s="99" t="s">
        <v>235</v>
      </c>
      <c r="BQ3" s="99" t="s">
        <v>236</v>
      </c>
      <c r="BR3" s="99" t="s">
        <v>237</v>
      </c>
      <c r="BS3" s="99" t="s">
        <v>238</v>
      </c>
      <c r="BT3" s="99" t="s">
        <v>239</v>
      </c>
      <c r="BU3" s="99" t="s">
        <v>240</v>
      </c>
      <c r="BV3" s="99" t="s">
        <v>241</v>
      </c>
      <c r="BW3" s="99" t="s">
        <v>242</v>
      </c>
      <c r="BX3" s="99" t="s">
        <v>243</v>
      </c>
      <c r="BY3" s="99" t="s">
        <v>244</v>
      </c>
      <c r="BZ3" s="99" t="s">
        <v>245</v>
      </c>
      <c r="CA3" s="99" t="s">
        <v>246</v>
      </c>
      <c r="CB3" s="99" t="s">
        <v>247</v>
      </c>
      <c r="CC3" s="99" t="s">
        <v>248</v>
      </c>
      <c r="CD3" s="99" t="s">
        <v>249</v>
      </c>
      <c r="CE3" s="99" t="s">
        <v>250</v>
      </c>
      <c r="CF3" s="99" t="s">
        <v>251</v>
      </c>
      <c r="CG3" s="99" t="s">
        <v>252</v>
      </c>
      <c r="CH3" s="99" t="s">
        <v>253</v>
      </c>
      <c r="CI3" s="99" t="s">
        <v>254</v>
      </c>
      <c r="CJ3" s="99" t="s">
        <v>255</v>
      </c>
      <c r="CK3" s="99" t="s">
        <v>256</v>
      </c>
      <c r="CL3" s="99" t="s">
        <v>257</v>
      </c>
      <c r="CM3" s="99" t="s">
        <v>258</v>
      </c>
      <c r="CN3" s="99" t="s">
        <v>259</v>
      </c>
      <c r="CO3" s="99" t="s">
        <v>260</v>
      </c>
      <c r="CP3" s="99" t="s">
        <v>261</v>
      </c>
      <c r="CQ3" s="99" t="s">
        <v>262</v>
      </c>
      <c r="CR3" s="99" t="s">
        <v>263</v>
      </c>
      <c r="CS3" s="99" t="s">
        <v>264</v>
      </c>
      <c r="CT3" s="99" t="s">
        <v>265</v>
      </c>
      <c r="CU3" s="99" t="s">
        <v>266</v>
      </c>
      <c r="CV3" s="99" t="s">
        <v>267</v>
      </c>
      <c r="CW3" s="99" t="s">
        <v>268</v>
      </c>
      <c r="CX3" s="99" t="s">
        <v>269</v>
      </c>
      <c r="CY3" s="99" t="s">
        <v>270</v>
      </c>
      <c r="CZ3" s="99" t="s">
        <v>271</v>
      </c>
      <c r="DA3" s="99" t="s">
        <v>272</v>
      </c>
      <c r="DB3" s="99" t="s">
        <v>273</v>
      </c>
      <c r="DC3" s="99" t="s">
        <v>274</v>
      </c>
      <c r="DD3" s="99" t="s">
        <v>275</v>
      </c>
      <c r="DE3" s="99" t="s">
        <v>276</v>
      </c>
      <c r="DF3" s="99" t="s">
        <v>277</v>
      </c>
      <c r="DG3" s="99" t="s">
        <v>278</v>
      </c>
      <c r="DH3" s="99" t="s">
        <v>279</v>
      </c>
      <c r="DI3" s="99" t="s">
        <v>280</v>
      </c>
      <c r="DJ3" s="99" t="s">
        <v>281</v>
      </c>
      <c r="DK3" s="99" t="s">
        <v>282</v>
      </c>
      <c r="DL3" s="99" t="s">
        <v>283</v>
      </c>
      <c r="DM3" s="99" t="s">
        <v>284</v>
      </c>
      <c r="DN3" s="99" t="s">
        <v>285</v>
      </c>
      <c r="DO3" s="99" t="s">
        <v>286</v>
      </c>
      <c r="DP3" s="99" t="s">
        <v>287</v>
      </c>
      <c r="DQ3" s="99" t="s">
        <v>288</v>
      </c>
      <c r="DR3" s="99" t="s">
        <v>289</v>
      </c>
      <c r="DS3" s="99" t="s">
        <v>290</v>
      </c>
      <c r="DT3" s="99" t="s">
        <v>291</v>
      </c>
      <c r="DU3" s="99" t="s">
        <v>292</v>
      </c>
      <c r="DV3" s="99" t="s">
        <v>293</v>
      </c>
      <c r="DW3" s="99" t="s">
        <v>294</v>
      </c>
      <c r="DX3" s="99" t="s">
        <v>295</v>
      </c>
    </row>
    <row r="4" spans="1:128" ht="15" customHeight="1" x14ac:dyDescent="0.35">
      <c r="B4" s="161"/>
      <c r="D4" s="137" t="s">
        <v>606</v>
      </c>
      <c r="E4" s="160" t="s">
        <v>296</v>
      </c>
      <c r="F4" s="160"/>
      <c r="G4" s="160"/>
      <c r="H4" s="160"/>
      <c r="I4" s="160"/>
      <c r="J4" s="160"/>
      <c r="K4" s="160"/>
      <c r="L4" s="160"/>
      <c r="M4" s="160"/>
      <c r="N4" s="160"/>
      <c r="O4" s="160"/>
      <c r="P4" s="160"/>
      <c r="Q4" s="160"/>
      <c r="R4" s="160"/>
      <c r="S4" s="160"/>
      <c r="T4" s="160"/>
      <c r="U4" s="160"/>
      <c r="V4" s="160"/>
      <c r="W4" s="160"/>
      <c r="X4" s="160"/>
      <c r="Y4" s="160"/>
      <c r="Z4" s="160"/>
      <c r="AA4" s="160"/>
      <c r="AB4" s="160"/>
      <c r="AC4" s="160"/>
      <c r="AD4" s="160"/>
      <c r="AE4" s="160"/>
      <c r="AF4" s="160"/>
      <c r="AG4" s="160"/>
      <c r="AH4" s="160"/>
      <c r="AI4" s="160"/>
      <c r="AJ4" s="160"/>
      <c r="AK4" s="160"/>
      <c r="AL4" s="160"/>
      <c r="AM4" s="160"/>
      <c r="AN4" s="160"/>
      <c r="AO4" s="160"/>
      <c r="AP4" s="160"/>
      <c r="AQ4" s="160"/>
      <c r="AR4" s="160"/>
      <c r="AS4" s="160"/>
      <c r="AT4" s="160"/>
      <c r="AU4" s="160"/>
      <c r="AV4" s="160"/>
      <c r="AW4" s="160"/>
      <c r="AX4" s="160"/>
      <c r="AY4" s="160"/>
      <c r="AZ4" s="160"/>
      <c r="BA4" s="160"/>
      <c r="BB4" s="160"/>
      <c r="BC4" s="160"/>
      <c r="BD4" s="160"/>
      <c r="BE4" s="160"/>
      <c r="BF4" s="160"/>
      <c r="BG4" s="160"/>
      <c r="BH4" s="160"/>
      <c r="BI4" s="160"/>
      <c r="BJ4" s="160"/>
      <c r="BK4" s="160"/>
      <c r="BL4" s="160"/>
      <c r="BM4" s="160"/>
      <c r="BN4" s="160"/>
      <c r="BO4" s="160"/>
      <c r="BP4" s="160"/>
      <c r="BQ4" s="160"/>
      <c r="BR4" s="160"/>
      <c r="BS4" s="160"/>
      <c r="BT4" s="160"/>
      <c r="BU4" s="160"/>
      <c r="BV4" s="160"/>
      <c r="BW4" s="160"/>
      <c r="BX4" s="160"/>
      <c r="BY4" s="160"/>
      <c r="BZ4" s="160"/>
      <c r="CA4" s="160"/>
      <c r="CB4" s="160"/>
      <c r="CC4" s="160"/>
      <c r="CD4" s="160"/>
      <c r="CE4" s="160"/>
      <c r="CF4" s="160"/>
      <c r="CG4" s="160"/>
      <c r="CH4" s="160"/>
      <c r="CI4" s="160"/>
      <c r="CJ4" s="160"/>
      <c r="CK4" s="160"/>
      <c r="CL4" s="160"/>
      <c r="CM4" s="160"/>
      <c r="CN4" s="160"/>
      <c r="CO4" s="160"/>
      <c r="CP4" s="160"/>
      <c r="CQ4" s="160"/>
      <c r="CR4" s="160"/>
      <c r="CS4" s="160"/>
      <c r="CT4" s="160"/>
      <c r="CU4" s="160"/>
      <c r="CV4" s="160"/>
      <c r="CW4" s="160"/>
      <c r="CX4" s="160"/>
      <c r="CY4" s="160"/>
      <c r="CZ4" s="160"/>
      <c r="DA4" s="160"/>
      <c r="DB4" s="160"/>
      <c r="DC4" s="160"/>
      <c r="DD4" s="160"/>
      <c r="DE4" s="160"/>
      <c r="DF4" s="160"/>
      <c r="DG4" s="160"/>
      <c r="DH4" s="160"/>
      <c r="DI4" s="160"/>
      <c r="DJ4" s="160"/>
      <c r="DK4" s="160"/>
      <c r="DL4" s="160"/>
      <c r="DM4" s="160"/>
      <c r="DN4" s="160"/>
      <c r="DO4" s="160"/>
      <c r="DP4" s="160"/>
      <c r="DQ4" s="160"/>
      <c r="DR4" s="160"/>
      <c r="DS4" s="160"/>
      <c r="DT4" s="160"/>
      <c r="DU4" s="160"/>
      <c r="DV4" s="160"/>
      <c r="DW4" s="160"/>
      <c r="DX4" s="160"/>
    </row>
    <row r="5" spans="1:128" ht="15" customHeight="1" x14ac:dyDescent="0.35">
      <c r="B5" s="161"/>
      <c r="D5" s="98" t="s">
        <v>297</v>
      </c>
      <c r="E5" s="98" t="s">
        <v>298</v>
      </c>
      <c r="F5" s="98" t="s">
        <v>299</v>
      </c>
      <c r="G5" s="98" t="s">
        <v>300</v>
      </c>
      <c r="H5" s="98" t="s">
        <v>301</v>
      </c>
      <c r="I5" s="98" t="s">
        <v>302</v>
      </c>
      <c r="J5" s="98" t="s">
        <v>303</v>
      </c>
      <c r="K5" s="98" t="s">
        <v>304</v>
      </c>
      <c r="L5" s="98" t="s">
        <v>305</v>
      </c>
      <c r="M5" s="98" t="s">
        <v>306</v>
      </c>
      <c r="N5" s="98" t="s">
        <v>307</v>
      </c>
      <c r="O5" s="98" t="s">
        <v>308</v>
      </c>
      <c r="P5" s="98" t="s">
        <v>309</v>
      </c>
      <c r="Q5" s="98" t="s">
        <v>310</v>
      </c>
      <c r="R5" s="98" t="s">
        <v>311</v>
      </c>
      <c r="S5" s="98" t="s">
        <v>312</v>
      </c>
      <c r="T5" s="98" t="s">
        <v>313</v>
      </c>
      <c r="U5" s="98" t="s">
        <v>314</v>
      </c>
      <c r="V5" s="98" t="s">
        <v>315</v>
      </c>
      <c r="W5" s="98" t="s">
        <v>316</v>
      </c>
      <c r="X5" s="98" t="s">
        <v>317</v>
      </c>
      <c r="Y5" s="98" t="s">
        <v>318</v>
      </c>
      <c r="Z5" s="98" t="s">
        <v>319</v>
      </c>
      <c r="AA5" s="98" t="s">
        <v>320</v>
      </c>
      <c r="AB5" s="98" t="s">
        <v>321</v>
      </c>
      <c r="AC5" s="98" t="s">
        <v>322</v>
      </c>
      <c r="AD5" s="98" t="s">
        <v>323</v>
      </c>
      <c r="AE5" s="98" t="s">
        <v>324</v>
      </c>
      <c r="AF5" s="98" t="s">
        <v>325</v>
      </c>
      <c r="AG5" s="98" t="s">
        <v>326</v>
      </c>
      <c r="AH5" s="98" t="s">
        <v>327</v>
      </c>
      <c r="AI5" s="98" t="s">
        <v>328</v>
      </c>
      <c r="AJ5" s="102" t="s">
        <v>329</v>
      </c>
      <c r="AK5" s="100" t="s">
        <v>544</v>
      </c>
      <c r="AL5" s="100" t="s">
        <v>455</v>
      </c>
      <c r="AM5" s="100" t="s">
        <v>456</v>
      </c>
      <c r="AN5" s="100" t="s">
        <v>457</v>
      </c>
      <c r="AO5" s="100" t="s">
        <v>458</v>
      </c>
      <c r="AP5" s="100" t="s">
        <v>459</v>
      </c>
      <c r="AQ5" s="100" t="s">
        <v>460</v>
      </c>
      <c r="AR5" s="100" t="s">
        <v>461</v>
      </c>
      <c r="AS5" s="100" t="s">
        <v>462</v>
      </c>
      <c r="AT5" s="100" t="s">
        <v>463</v>
      </c>
      <c r="AU5" s="102" t="s">
        <v>330</v>
      </c>
      <c r="AV5" s="100" t="s">
        <v>464</v>
      </c>
      <c r="AW5" s="100" t="s">
        <v>465</v>
      </c>
      <c r="AX5" s="100" t="s">
        <v>466</v>
      </c>
      <c r="AY5" s="100" t="s">
        <v>467</v>
      </c>
      <c r="AZ5" s="100" t="s">
        <v>468</v>
      </c>
      <c r="BA5" s="100" t="s">
        <v>469</v>
      </c>
      <c r="BB5" s="100" t="s">
        <v>470</v>
      </c>
      <c r="BC5" s="100" t="s">
        <v>471</v>
      </c>
      <c r="BD5" s="100" t="s">
        <v>472</v>
      </c>
      <c r="BE5" s="100" t="s">
        <v>473</v>
      </c>
      <c r="BF5" s="102" t="s">
        <v>331</v>
      </c>
      <c r="BG5" s="100" t="s">
        <v>474</v>
      </c>
      <c r="BH5" s="100" t="s">
        <v>475</v>
      </c>
      <c r="BI5" s="100" t="s">
        <v>476</v>
      </c>
      <c r="BJ5" s="100" t="s">
        <v>477</v>
      </c>
      <c r="BK5" s="100" t="s">
        <v>478</v>
      </c>
      <c r="BL5" s="100" t="s">
        <v>479</v>
      </c>
      <c r="BM5" s="100" t="s">
        <v>480</v>
      </c>
      <c r="BN5" s="100" t="s">
        <v>481</v>
      </c>
      <c r="BO5" s="100" t="s">
        <v>482</v>
      </c>
      <c r="BP5" s="100" t="s">
        <v>483</v>
      </c>
      <c r="BQ5" s="100" t="s">
        <v>484</v>
      </c>
      <c r="BR5" s="100" t="s">
        <v>485</v>
      </c>
      <c r="BS5" s="100" t="s">
        <v>486</v>
      </c>
      <c r="BT5" s="100" t="s">
        <v>487</v>
      </c>
      <c r="BU5" s="100" t="s">
        <v>488</v>
      </c>
      <c r="BV5" s="100" t="s">
        <v>489</v>
      </c>
      <c r="BW5" s="100" t="s">
        <v>490</v>
      </c>
      <c r="BX5" s="100" t="s">
        <v>491</v>
      </c>
      <c r="BY5" s="100" t="s">
        <v>492</v>
      </c>
      <c r="BZ5" s="100" t="s">
        <v>493</v>
      </c>
      <c r="CA5" s="100" t="s">
        <v>494</v>
      </c>
      <c r="CB5" s="100" t="s">
        <v>495</v>
      </c>
      <c r="CC5" s="100" t="s">
        <v>496</v>
      </c>
      <c r="CD5" s="100" t="s">
        <v>497</v>
      </c>
      <c r="CE5" s="100" t="s">
        <v>498</v>
      </c>
      <c r="CF5" s="100" t="s">
        <v>499</v>
      </c>
      <c r="CG5" s="100" t="s">
        <v>500</v>
      </c>
      <c r="CH5" s="100" t="s">
        <v>502</v>
      </c>
      <c r="CI5" s="100" t="s">
        <v>503</v>
      </c>
      <c r="CJ5" s="100" t="s">
        <v>504</v>
      </c>
      <c r="CK5" s="100" t="s">
        <v>505</v>
      </c>
      <c r="CL5" s="100" t="s">
        <v>506</v>
      </c>
      <c r="CM5" s="100" t="s">
        <v>507</v>
      </c>
      <c r="CN5" s="100" t="s">
        <v>508</v>
      </c>
      <c r="CO5" s="100" t="s">
        <v>509</v>
      </c>
      <c r="CP5" s="100" t="s">
        <v>510</v>
      </c>
      <c r="CQ5" s="100" t="s">
        <v>511</v>
      </c>
      <c r="CR5" s="100" t="s">
        <v>512</v>
      </c>
      <c r="CS5" s="100" t="s">
        <v>513</v>
      </c>
      <c r="CT5" s="100" t="s">
        <v>514</v>
      </c>
      <c r="CU5" s="100" t="s">
        <v>515</v>
      </c>
      <c r="CV5" s="100" t="s">
        <v>516</v>
      </c>
      <c r="CW5" s="100" t="s">
        <v>517</v>
      </c>
      <c r="CX5" s="100" t="s">
        <v>518</v>
      </c>
      <c r="CY5" s="100" t="s">
        <v>519</v>
      </c>
      <c r="CZ5" s="100" t="s">
        <v>520</v>
      </c>
      <c r="DA5" s="100" t="s">
        <v>521</v>
      </c>
      <c r="DB5" s="100" t="s">
        <v>523</v>
      </c>
      <c r="DC5" s="100" t="s">
        <v>522</v>
      </c>
      <c r="DD5" s="100" t="s">
        <v>524</v>
      </c>
      <c r="DE5" s="100" t="s">
        <v>525</v>
      </c>
      <c r="DF5" s="100" t="s">
        <v>526</v>
      </c>
      <c r="DG5" s="100" t="s">
        <v>501</v>
      </c>
      <c r="DH5" s="100" t="s">
        <v>527</v>
      </c>
      <c r="DI5" s="100" t="s">
        <v>528</v>
      </c>
      <c r="DJ5" s="100" t="s">
        <v>529</v>
      </c>
      <c r="DK5" s="100" t="s">
        <v>530</v>
      </c>
      <c r="DL5" s="100" t="s">
        <v>531</v>
      </c>
      <c r="DM5" s="100" t="s">
        <v>532</v>
      </c>
      <c r="DN5" s="100" t="s">
        <v>533</v>
      </c>
      <c r="DO5" s="100" t="s">
        <v>534</v>
      </c>
      <c r="DP5" s="100" t="s">
        <v>535</v>
      </c>
      <c r="DQ5" s="100" t="s">
        <v>536</v>
      </c>
      <c r="DR5" s="100" t="s">
        <v>537</v>
      </c>
      <c r="DS5" s="100" t="s">
        <v>538</v>
      </c>
      <c r="DT5" s="100" t="s">
        <v>539</v>
      </c>
      <c r="DU5" s="100" t="s">
        <v>540</v>
      </c>
      <c r="DV5" s="100" t="s">
        <v>541</v>
      </c>
      <c r="DW5" s="100" t="s">
        <v>542</v>
      </c>
      <c r="DX5" s="100" t="s">
        <v>543</v>
      </c>
    </row>
    <row r="6" spans="1:128" ht="15" customHeight="1" x14ac:dyDescent="0.35">
      <c r="B6" s="123" t="s">
        <v>332</v>
      </c>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124"/>
      <c r="AI6" s="124"/>
      <c r="AJ6" s="124"/>
      <c r="AK6" s="124"/>
      <c r="AL6" s="124"/>
      <c r="AM6" s="124"/>
      <c r="AN6" s="124"/>
      <c r="AO6" s="124"/>
      <c r="AP6" s="124"/>
      <c r="AQ6" s="124"/>
      <c r="AR6" s="124"/>
      <c r="AS6" s="124"/>
      <c r="AT6" s="124"/>
      <c r="AU6" s="124"/>
      <c r="AV6" s="124"/>
      <c r="AW6" s="124"/>
      <c r="AX6" s="124"/>
      <c r="AY6" s="124"/>
      <c r="AZ6" s="124"/>
      <c r="BA6" s="124"/>
      <c r="BB6" s="124"/>
      <c r="BC6" s="124"/>
      <c r="BD6" s="124"/>
      <c r="BE6" s="124"/>
      <c r="BF6" s="124"/>
      <c r="BG6" s="124"/>
      <c r="BH6" s="124"/>
      <c r="BI6" s="124"/>
      <c r="BJ6" s="124"/>
      <c r="BK6" s="124"/>
      <c r="BL6" s="124"/>
      <c r="BM6" s="124"/>
      <c r="BN6" s="124"/>
      <c r="BO6" s="124"/>
      <c r="BP6" s="124"/>
      <c r="BQ6" s="124"/>
      <c r="BR6" s="124"/>
      <c r="BS6" s="124"/>
      <c r="BT6" s="124"/>
      <c r="BU6" s="124"/>
      <c r="BV6" s="124"/>
      <c r="BW6" s="124"/>
      <c r="BX6" s="124"/>
      <c r="BY6" s="124"/>
      <c r="BZ6" s="124"/>
      <c r="CA6" s="124"/>
      <c r="CB6" s="124"/>
      <c r="CC6" s="124"/>
      <c r="CD6" s="124"/>
      <c r="CE6" s="124"/>
      <c r="CF6" s="124"/>
      <c r="CG6" s="124"/>
      <c r="CH6" s="124"/>
      <c r="CI6" s="124"/>
      <c r="CJ6" s="124"/>
      <c r="CK6" s="124"/>
      <c r="CL6" s="124"/>
      <c r="CM6" s="124"/>
      <c r="CN6" s="124"/>
      <c r="CO6" s="124"/>
      <c r="CP6" s="124"/>
      <c r="CQ6" s="124"/>
      <c r="CR6" s="124"/>
      <c r="CS6" s="124"/>
      <c r="CT6" s="124"/>
      <c r="CU6" s="124"/>
      <c r="CV6" s="124"/>
      <c r="CW6" s="124"/>
      <c r="CX6" s="124"/>
      <c r="CY6" s="124"/>
      <c r="CZ6" s="124"/>
      <c r="DA6" s="124"/>
      <c r="DB6" s="124"/>
      <c r="DC6" s="124"/>
      <c r="DD6" s="124"/>
      <c r="DE6" s="124"/>
      <c r="DF6" s="124"/>
      <c r="DG6" s="124"/>
      <c r="DH6" s="124"/>
      <c r="DI6" s="124"/>
      <c r="DJ6" s="124"/>
      <c r="DK6" s="124"/>
      <c r="DL6" s="124"/>
      <c r="DM6" s="124"/>
      <c r="DN6" s="124"/>
      <c r="DO6" s="124"/>
      <c r="DP6" s="124"/>
      <c r="DQ6" s="124"/>
      <c r="DR6" s="124"/>
      <c r="DS6" s="124"/>
      <c r="DT6" s="124"/>
      <c r="DU6" s="124"/>
      <c r="DV6" s="124"/>
      <c r="DW6" s="124"/>
      <c r="DX6" s="124"/>
    </row>
    <row r="7" spans="1:128" ht="15" customHeight="1" x14ac:dyDescent="0.35">
      <c r="B7" s="23" t="s">
        <v>333</v>
      </c>
      <c r="C7" s="23" t="s">
        <v>55</v>
      </c>
      <c r="D7" s="125"/>
      <c r="E7" s="125"/>
      <c r="F7" s="21"/>
      <c r="G7" s="21"/>
      <c r="H7" s="22"/>
      <c r="I7" s="21"/>
      <c r="J7" s="21"/>
      <c r="K7" s="22"/>
      <c r="L7" s="21"/>
      <c r="M7" s="21"/>
      <c r="N7" s="22"/>
      <c r="O7" s="22"/>
      <c r="P7" s="126"/>
      <c r="Q7" s="126"/>
      <c r="R7" s="126"/>
      <c r="S7" s="126"/>
      <c r="T7" s="126"/>
      <c r="U7" s="126"/>
      <c r="V7" s="126"/>
      <c r="W7" s="126"/>
      <c r="X7" s="126"/>
      <c r="Y7" s="126"/>
      <c r="Z7" s="126"/>
      <c r="AA7" s="126"/>
      <c r="AB7" s="126"/>
      <c r="AC7" s="126"/>
      <c r="AD7" s="126"/>
      <c r="AE7" s="126"/>
      <c r="AF7" s="126"/>
      <c r="AG7" s="126"/>
      <c r="AH7" s="126"/>
      <c r="AI7" s="126"/>
      <c r="AJ7" s="127"/>
      <c r="AK7" s="126"/>
      <c r="AL7" s="126"/>
      <c r="AM7" s="126"/>
      <c r="AN7" s="126"/>
      <c r="AO7" s="126"/>
      <c r="AP7" s="126"/>
      <c r="AQ7" s="126"/>
      <c r="AR7" s="126"/>
      <c r="AS7" s="126"/>
      <c r="AT7" s="126"/>
      <c r="AU7" s="127"/>
      <c r="AV7" s="126"/>
      <c r="AW7" s="126"/>
      <c r="AX7" s="126"/>
      <c r="AY7" s="126"/>
      <c r="AZ7" s="126"/>
      <c r="BA7" s="126"/>
      <c r="BB7" s="126"/>
      <c r="BC7" s="126"/>
      <c r="BD7" s="126"/>
      <c r="BE7" s="126"/>
      <c r="BF7" s="127"/>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6"/>
      <c r="CN7" s="126"/>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row>
    <row r="8" spans="1:128" ht="15" customHeight="1" x14ac:dyDescent="0.35">
      <c r="B8" s="37" t="s">
        <v>334</v>
      </c>
      <c r="C8" s="23" t="s">
        <v>431</v>
      </c>
      <c r="D8" s="125"/>
      <c r="E8" s="125"/>
      <c r="F8" s="21"/>
      <c r="G8" s="21"/>
      <c r="H8" s="22"/>
      <c r="I8" s="21"/>
      <c r="J8" s="21"/>
      <c r="K8" s="22"/>
      <c r="L8" s="21"/>
      <c r="M8" s="21"/>
      <c r="N8" s="22"/>
      <c r="O8" s="22"/>
      <c r="P8" s="126"/>
      <c r="Q8" s="126"/>
      <c r="R8" s="126"/>
      <c r="S8" s="126"/>
      <c r="T8" s="126"/>
      <c r="U8" s="126"/>
      <c r="V8" s="126"/>
      <c r="W8" s="126"/>
      <c r="X8" s="126"/>
      <c r="Y8" s="126"/>
      <c r="Z8" s="126"/>
      <c r="AA8" s="126"/>
      <c r="AB8" s="126"/>
      <c r="AC8" s="126"/>
      <c r="AD8" s="126"/>
      <c r="AE8" s="126"/>
      <c r="AF8" s="126"/>
      <c r="AG8" s="126"/>
      <c r="AH8" s="126"/>
      <c r="AI8" s="126"/>
      <c r="AJ8" s="127"/>
      <c r="AK8" s="126"/>
      <c r="AL8" s="126"/>
      <c r="AM8" s="126"/>
      <c r="AN8" s="126"/>
      <c r="AO8" s="126"/>
      <c r="AP8" s="126"/>
      <c r="AQ8" s="126"/>
      <c r="AR8" s="126"/>
      <c r="AS8" s="126"/>
      <c r="AT8" s="126"/>
      <c r="AU8" s="127"/>
      <c r="AV8" s="126"/>
      <c r="AW8" s="126"/>
      <c r="AX8" s="126"/>
      <c r="AY8" s="126"/>
      <c r="AZ8" s="126"/>
      <c r="BA8" s="126"/>
      <c r="BB8" s="126"/>
      <c r="BC8" s="126"/>
      <c r="BD8" s="126"/>
      <c r="BE8" s="126"/>
      <c r="BF8" s="127"/>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6"/>
      <c r="CH8" s="126"/>
      <c r="CI8" s="126"/>
      <c r="CJ8" s="126"/>
      <c r="CK8" s="126"/>
      <c r="CL8" s="126"/>
      <c r="CM8" s="126"/>
      <c r="CN8" s="126"/>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6"/>
      <c r="DU8" s="126"/>
      <c r="DV8" s="126"/>
      <c r="DW8" s="126"/>
      <c r="DX8" s="126"/>
    </row>
    <row r="9" spans="1:128" ht="15" customHeight="1" x14ac:dyDescent="0.35">
      <c r="B9" s="23" t="s">
        <v>335</v>
      </c>
      <c r="C9" s="23" t="s">
        <v>57</v>
      </c>
      <c r="D9" s="125"/>
      <c r="E9" s="125"/>
      <c r="F9" s="21"/>
      <c r="G9" s="21"/>
      <c r="H9" s="22"/>
      <c r="I9" s="21"/>
      <c r="J9" s="21"/>
      <c r="K9" s="22"/>
      <c r="L9" s="21"/>
      <c r="M9" s="21"/>
      <c r="N9" s="22"/>
      <c r="O9" s="22"/>
      <c r="P9" s="126"/>
      <c r="Q9" s="126"/>
      <c r="R9" s="126"/>
      <c r="S9" s="126"/>
      <c r="T9" s="126"/>
      <c r="U9" s="126"/>
      <c r="V9" s="126"/>
      <c r="W9" s="126"/>
      <c r="X9" s="126"/>
      <c r="Y9" s="126"/>
      <c r="Z9" s="126"/>
      <c r="AA9" s="126"/>
      <c r="AB9" s="126"/>
      <c r="AC9" s="126"/>
      <c r="AD9" s="126"/>
      <c r="AE9" s="126"/>
      <c r="AF9" s="126"/>
      <c r="AG9" s="126"/>
      <c r="AH9" s="126"/>
      <c r="AI9" s="126"/>
      <c r="AJ9" s="127"/>
      <c r="AK9" s="126"/>
      <c r="AL9" s="126"/>
      <c r="AM9" s="126"/>
      <c r="AN9" s="126"/>
      <c r="AO9" s="126"/>
      <c r="AP9" s="126"/>
      <c r="AQ9" s="126"/>
      <c r="AR9" s="126"/>
      <c r="AS9" s="126"/>
      <c r="AT9" s="126"/>
      <c r="AU9" s="127"/>
      <c r="AV9" s="126"/>
      <c r="AW9" s="126"/>
      <c r="AX9" s="126"/>
      <c r="AY9" s="126"/>
      <c r="AZ9" s="126"/>
      <c r="BA9" s="126"/>
      <c r="BB9" s="126"/>
      <c r="BC9" s="126"/>
      <c r="BD9" s="126"/>
      <c r="BE9" s="126"/>
      <c r="BF9" s="127"/>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6"/>
      <c r="CN9" s="126"/>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row>
    <row r="10" spans="1:128" ht="15" customHeight="1" x14ac:dyDescent="0.35">
      <c r="B10" s="89" t="s">
        <v>336</v>
      </c>
      <c r="C10" s="90" t="s">
        <v>433</v>
      </c>
      <c r="D10" s="125"/>
      <c r="E10" s="125"/>
      <c r="F10" s="21"/>
      <c r="G10" s="21"/>
      <c r="H10" s="22"/>
      <c r="I10" s="21"/>
      <c r="J10" s="21"/>
      <c r="K10" s="22"/>
      <c r="L10" s="21"/>
      <c r="M10" s="21"/>
      <c r="N10" s="22"/>
      <c r="O10" s="22"/>
      <c r="P10" s="126"/>
      <c r="Q10" s="126"/>
      <c r="R10" s="126"/>
      <c r="S10" s="126"/>
      <c r="T10" s="126"/>
      <c r="U10" s="126"/>
      <c r="V10" s="126"/>
      <c r="W10" s="126"/>
      <c r="X10" s="126"/>
      <c r="Y10" s="126"/>
      <c r="Z10" s="126"/>
      <c r="AA10" s="126"/>
      <c r="AB10" s="126"/>
      <c r="AC10" s="126"/>
      <c r="AD10" s="126"/>
      <c r="AE10" s="126"/>
      <c r="AF10" s="126"/>
      <c r="AG10" s="126"/>
      <c r="AH10" s="126"/>
      <c r="AI10" s="126"/>
      <c r="AJ10" s="127"/>
      <c r="AK10" s="126"/>
      <c r="AL10" s="126"/>
      <c r="AM10" s="126"/>
      <c r="AN10" s="126"/>
      <c r="AO10" s="126"/>
      <c r="AP10" s="126"/>
      <c r="AQ10" s="126"/>
      <c r="AR10" s="126"/>
      <c r="AS10" s="126"/>
      <c r="AT10" s="126"/>
      <c r="AU10" s="127"/>
      <c r="AV10" s="126"/>
      <c r="AW10" s="126"/>
      <c r="AX10" s="126"/>
      <c r="AY10" s="126"/>
      <c r="AZ10" s="126"/>
      <c r="BA10" s="126"/>
      <c r="BB10" s="126"/>
      <c r="BC10" s="126"/>
      <c r="BD10" s="126"/>
      <c r="BE10" s="126"/>
      <c r="BF10" s="127"/>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6"/>
      <c r="CF10" s="126"/>
      <c r="CG10" s="126"/>
      <c r="CH10" s="126"/>
      <c r="CI10" s="126"/>
      <c r="CJ10" s="126"/>
      <c r="CK10" s="126"/>
      <c r="CL10" s="126"/>
      <c r="CM10" s="126"/>
      <c r="CN10" s="126"/>
      <c r="CO10" s="126"/>
      <c r="CP10" s="126"/>
      <c r="CQ10" s="126"/>
      <c r="CR10" s="126"/>
      <c r="CS10" s="126"/>
      <c r="CT10" s="126"/>
      <c r="CU10" s="126"/>
      <c r="CV10" s="126"/>
      <c r="CW10" s="126"/>
      <c r="CX10" s="126"/>
      <c r="CY10" s="126"/>
      <c r="CZ10" s="126"/>
      <c r="DA10" s="126"/>
      <c r="DB10" s="126"/>
      <c r="DC10" s="126"/>
      <c r="DD10" s="126"/>
      <c r="DE10" s="126"/>
      <c r="DF10" s="126"/>
      <c r="DG10" s="126"/>
      <c r="DH10" s="126"/>
      <c r="DI10" s="126"/>
      <c r="DJ10" s="126"/>
      <c r="DK10" s="126"/>
      <c r="DL10" s="126"/>
      <c r="DM10" s="126"/>
      <c r="DN10" s="126"/>
      <c r="DO10" s="126"/>
      <c r="DP10" s="126"/>
      <c r="DQ10" s="126"/>
      <c r="DR10" s="126"/>
      <c r="DS10" s="126"/>
      <c r="DT10" s="126"/>
      <c r="DU10" s="126"/>
      <c r="DV10" s="126"/>
      <c r="DW10" s="126"/>
      <c r="DX10" s="126"/>
    </row>
    <row r="11" spans="1:128" ht="15" customHeight="1" x14ac:dyDescent="0.35">
      <c r="B11" s="37" t="s">
        <v>337</v>
      </c>
      <c r="C11" s="23" t="s">
        <v>434</v>
      </c>
      <c r="D11" s="125"/>
      <c r="E11" s="125"/>
      <c r="F11" s="21"/>
      <c r="G11" s="21"/>
      <c r="H11" s="22"/>
      <c r="I11" s="21"/>
      <c r="J11" s="21"/>
      <c r="K11" s="22"/>
      <c r="L11" s="21"/>
      <c r="M11" s="21"/>
      <c r="N11" s="22"/>
      <c r="O11" s="22"/>
      <c r="P11" s="126"/>
      <c r="Q11" s="126"/>
      <c r="R11" s="126"/>
      <c r="S11" s="126"/>
      <c r="T11" s="126"/>
      <c r="U11" s="126"/>
      <c r="V11" s="126"/>
      <c r="W11" s="126"/>
      <c r="X11" s="126"/>
      <c r="Y11" s="126"/>
      <c r="Z11" s="126"/>
      <c r="AA11" s="126"/>
      <c r="AB11" s="126"/>
      <c r="AC11" s="126"/>
      <c r="AD11" s="126"/>
      <c r="AE11" s="126"/>
      <c r="AF11" s="126"/>
      <c r="AG11" s="126"/>
      <c r="AH11" s="126"/>
      <c r="AI11" s="126"/>
      <c r="AJ11" s="127"/>
      <c r="AK11" s="126"/>
      <c r="AL11" s="126"/>
      <c r="AM11" s="126"/>
      <c r="AN11" s="126"/>
      <c r="AO11" s="126"/>
      <c r="AP11" s="126"/>
      <c r="AQ11" s="126"/>
      <c r="AR11" s="126"/>
      <c r="AS11" s="126"/>
      <c r="AT11" s="126"/>
      <c r="AU11" s="127"/>
      <c r="AV11" s="126"/>
      <c r="AW11" s="126"/>
      <c r="AX11" s="126"/>
      <c r="AY11" s="126"/>
      <c r="AZ11" s="126"/>
      <c r="BA11" s="126"/>
      <c r="BB11" s="126"/>
      <c r="BC11" s="126"/>
      <c r="BD11" s="126"/>
      <c r="BE11" s="126"/>
      <c r="BF11" s="127"/>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6"/>
      <c r="CN11" s="126"/>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row>
    <row r="12" spans="1:128" ht="15" customHeight="1" x14ac:dyDescent="0.35">
      <c r="B12" s="23" t="s">
        <v>338</v>
      </c>
      <c r="C12" s="23" t="s">
        <v>59</v>
      </c>
      <c r="D12" s="125"/>
      <c r="E12" s="125"/>
      <c r="F12" s="21"/>
      <c r="G12" s="21"/>
      <c r="H12" s="22"/>
      <c r="I12" s="21"/>
      <c r="J12" s="21"/>
      <c r="K12" s="22"/>
      <c r="L12" s="21"/>
      <c r="M12" s="21"/>
      <c r="N12" s="22"/>
      <c r="O12" s="22"/>
      <c r="P12" s="126"/>
      <c r="Q12" s="126"/>
      <c r="R12" s="126"/>
      <c r="S12" s="126"/>
      <c r="T12" s="126"/>
      <c r="U12" s="126"/>
      <c r="V12" s="126"/>
      <c r="W12" s="126"/>
      <c r="X12" s="126"/>
      <c r="Y12" s="126"/>
      <c r="Z12" s="126"/>
      <c r="AA12" s="126"/>
      <c r="AB12" s="126"/>
      <c r="AC12" s="126"/>
      <c r="AD12" s="126"/>
      <c r="AE12" s="126"/>
      <c r="AF12" s="126"/>
      <c r="AG12" s="126"/>
      <c r="AH12" s="126"/>
      <c r="AI12" s="126"/>
      <c r="AJ12" s="127"/>
      <c r="AK12" s="126"/>
      <c r="AL12" s="126"/>
      <c r="AM12" s="126"/>
      <c r="AN12" s="126"/>
      <c r="AO12" s="126"/>
      <c r="AP12" s="126"/>
      <c r="AQ12" s="126"/>
      <c r="AR12" s="126"/>
      <c r="AS12" s="126"/>
      <c r="AT12" s="126"/>
      <c r="AU12" s="127"/>
      <c r="AV12" s="126"/>
      <c r="AW12" s="126"/>
      <c r="AX12" s="126"/>
      <c r="AY12" s="126"/>
      <c r="AZ12" s="126"/>
      <c r="BA12" s="126"/>
      <c r="BB12" s="126"/>
      <c r="BC12" s="126"/>
      <c r="BD12" s="126"/>
      <c r="BE12" s="126"/>
      <c r="BF12" s="127"/>
      <c r="BG12" s="126"/>
      <c r="BH12" s="126"/>
      <c r="BI12" s="126"/>
      <c r="BJ12" s="126"/>
      <c r="BK12" s="126"/>
      <c r="BL12" s="126"/>
      <c r="BM12" s="126"/>
      <c r="BN12" s="126"/>
      <c r="BO12" s="126"/>
      <c r="BP12" s="126"/>
      <c r="BQ12" s="126"/>
      <c r="BR12" s="126"/>
      <c r="BS12" s="126"/>
      <c r="BT12" s="126"/>
      <c r="BU12" s="126"/>
      <c r="BV12" s="126"/>
      <c r="BW12" s="126"/>
      <c r="BX12" s="126"/>
      <c r="BY12" s="126"/>
      <c r="BZ12" s="126"/>
      <c r="CA12" s="126"/>
      <c r="CB12" s="126"/>
      <c r="CC12" s="126"/>
      <c r="CD12" s="126"/>
      <c r="CE12" s="126"/>
      <c r="CF12" s="126"/>
      <c r="CG12" s="126"/>
      <c r="CH12" s="126"/>
      <c r="CI12" s="126"/>
      <c r="CJ12" s="126"/>
      <c r="CK12" s="126"/>
      <c r="CL12" s="126"/>
      <c r="CM12" s="126"/>
      <c r="CN12" s="126"/>
      <c r="CO12" s="126"/>
      <c r="CP12" s="126"/>
      <c r="CQ12" s="126"/>
      <c r="CR12" s="126"/>
      <c r="CS12" s="126"/>
      <c r="CT12" s="126"/>
      <c r="CU12" s="126"/>
      <c r="CV12" s="126"/>
      <c r="CW12" s="126"/>
      <c r="CX12" s="126"/>
      <c r="CY12" s="126"/>
      <c r="CZ12" s="126"/>
      <c r="DA12" s="126"/>
      <c r="DB12" s="126"/>
      <c r="DC12" s="126"/>
      <c r="DD12" s="126"/>
      <c r="DE12" s="126"/>
      <c r="DF12" s="126"/>
      <c r="DG12" s="126"/>
      <c r="DH12" s="126"/>
      <c r="DI12" s="126"/>
      <c r="DJ12" s="126"/>
      <c r="DK12" s="126"/>
      <c r="DL12" s="126"/>
      <c r="DM12" s="126"/>
      <c r="DN12" s="126"/>
      <c r="DO12" s="126"/>
      <c r="DP12" s="126"/>
      <c r="DQ12" s="126"/>
      <c r="DR12" s="126"/>
      <c r="DS12" s="126"/>
      <c r="DT12" s="126"/>
      <c r="DU12" s="126"/>
      <c r="DV12" s="126"/>
      <c r="DW12" s="126"/>
      <c r="DX12" s="126"/>
    </row>
    <row r="13" spans="1:128" ht="15" customHeight="1" x14ac:dyDescent="0.35">
      <c r="B13" s="89" t="s">
        <v>339</v>
      </c>
      <c r="C13" s="90" t="s">
        <v>436</v>
      </c>
      <c r="D13" s="125"/>
      <c r="E13" s="125"/>
      <c r="F13" s="21"/>
      <c r="G13" s="21"/>
      <c r="H13" s="22"/>
      <c r="I13" s="21"/>
      <c r="J13" s="21"/>
      <c r="K13" s="22"/>
      <c r="L13" s="21"/>
      <c r="M13" s="21"/>
      <c r="N13" s="22"/>
      <c r="O13" s="22"/>
      <c r="P13" s="126"/>
      <c r="Q13" s="126"/>
      <c r="R13" s="126"/>
      <c r="S13" s="126"/>
      <c r="T13" s="126"/>
      <c r="U13" s="126"/>
      <c r="V13" s="126"/>
      <c r="W13" s="126"/>
      <c r="X13" s="126"/>
      <c r="Y13" s="126"/>
      <c r="Z13" s="126"/>
      <c r="AA13" s="126"/>
      <c r="AB13" s="126"/>
      <c r="AC13" s="126"/>
      <c r="AD13" s="126"/>
      <c r="AE13" s="126"/>
      <c r="AF13" s="126"/>
      <c r="AG13" s="126"/>
      <c r="AH13" s="126"/>
      <c r="AI13" s="126"/>
      <c r="AJ13" s="127"/>
      <c r="AK13" s="126"/>
      <c r="AL13" s="126"/>
      <c r="AM13" s="126"/>
      <c r="AN13" s="126"/>
      <c r="AO13" s="126"/>
      <c r="AP13" s="126"/>
      <c r="AQ13" s="126"/>
      <c r="AR13" s="126"/>
      <c r="AS13" s="126"/>
      <c r="AT13" s="126"/>
      <c r="AU13" s="127"/>
      <c r="AV13" s="126"/>
      <c r="AW13" s="126"/>
      <c r="AX13" s="126"/>
      <c r="AY13" s="126"/>
      <c r="AZ13" s="126"/>
      <c r="BA13" s="126"/>
      <c r="BB13" s="126"/>
      <c r="BC13" s="126"/>
      <c r="BD13" s="126"/>
      <c r="BE13" s="126"/>
      <c r="BF13" s="127"/>
      <c r="BG13" s="126"/>
      <c r="BH13" s="126"/>
      <c r="BI13" s="126"/>
      <c r="BJ13" s="126"/>
      <c r="BK13" s="126"/>
      <c r="BL13" s="126"/>
      <c r="BM13" s="126"/>
      <c r="BN13" s="126"/>
      <c r="BO13" s="126"/>
      <c r="BP13" s="126"/>
      <c r="BQ13" s="126"/>
      <c r="BR13" s="126"/>
      <c r="BS13" s="126"/>
      <c r="BT13" s="126"/>
      <c r="BU13" s="126"/>
      <c r="BV13" s="126"/>
      <c r="BW13" s="126"/>
      <c r="BX13" s="126"/>
      <c r="BY13" s="126"/>
      <c r="BZ13" s="126"/>
      <c r="CA13" s="126"/>
      <c r="CB13" s="126"/>
      <c r="CC13" s="126"/>
      <c r="CD13" s="126"/>
      <c r="CE13" s="126"/>
      <c r="CF13" s="126"/>
      <c r="CG13" s="126"/>
      <c r="CH13" s="126"/>
      <c r="CI13" s="126"/>
      <c r="CJ13" s="126"/>
      <c r="CK13" s="126"/>
      <c r="CL13" s="126"/>
      <c r="CM13" s="126"/>
      <c r="CN13" s="126"/>
      <c r="CO13" s="126"/>
      <c r="CP13" s="126"/>
      <c r="CQ13" s="126"/>
      <c r="CR13" s="126"/>
      <c r="CS13" s="126"/>
      <c r="CT13" s="126"/>
      <c r="CU13" s="126"/>
      <c r="CV13" s="126"/>
      <c r="CW13" s="126"/>
      <c r="CX13" s="126"/>
      <c r="CY13" s="126"/>
      <c r="CZ13" s="126"/>
      <c r="DA13" s="126"/>
      <c r="DB13" s="126"/>
      <c r="DC13" s="126"/>
      <c r="DD13" s="126"/>
      <c r="DE13" s="126"/>
      <c r="DF13" s="126"/>
      <c r="DG13" s="126"/>
      <c r="DH13" s="126"/>
      <c r="DI13" s="126"/>
      <c r="DJ13" s="126"/>
      <c r="DK13" s="126"/>
      <c r="DL13" s="126"/>
      <c r="DM13" s="126"/>
      <c r="DN13" s="126"/>
      <c r="DO13" s="126"/>
      <c r="DP13" s="126"/>
      <c r="DQ13" s="126"/>
      <c r="DR13" s="126"/>
      <c r="DS13" s="126"/>
      <c r="DT13" s="126"/>
      <c r="DU13" s="126"/>
      <c r="DV13" s="126"/>
      <c r="DW13" s="126"/>
      <c r="DX13" s="126"/>
    </row>
    <row r="14" spans="1:128" ht="15" customHeight="1" x14ac:dyDescent="0.35">
      <c r="B14" s="89" t="s">
        <v>340</v>
      </c>
      <c r="C14" s="90" t="s">
        <v>437</v>
      </c>
      <c r="D14" s="125"/>
      <c r="E14" s="125"/>
      <c r="F14" s="21"/>
      <c r="G14" s="21"/>
      <c r="H14" s="22"/>
      <c r="I14" s="21"/>
      <c r="J14" s="21"/>
      <c r="K14" s="22"/>
      <c r="L14" s="21"/>
      <c r="M14" s="21"/>
      <c r="N14" s="22"/>
      <c r="O14" s="22"/>
      <c r="P14" s="126"/>
      <c r="Q14" s="126"/>
      <c r="R14" s="126"/>
      <c r="S14" s="126"/>
      <c r="T14" s="126"/>
      <c r="U14" s="126"/>
      <c r="V14" s="126"/>
      <c r="W14" s="126"/>
      <c r="X14" s="126"/>
      <c r="Y14" s="126"/>
      <c r="Z14" s="126"/>
      <c r="AA14" s="126"/>
      <c r="AB14" s="126"/>
      <c r="AC14" s="126"/>
      <c r="AD14" s="126"/>
      <c r="AE14" s="126"/>
      <c r="AF14" s="126"/>
      <c r="AG14" s="126"/>
      <c r="AH14" s="126"/>
      <c r="AI14" s="126"/>
      <c r="AJ14" s="127"/>
      <c r="AK14" s="126"/>
      <c r="AL14" s="126"/>
      <c r="AM14" s="126"/>
      <c r="AN14" s="126"/>
      <c r="AO14" s="126"/>
      <c r="AP14" s="126"/>
      <c r="AQ14" s="126"/>
      <c r="AR14" s="126"/>
      <c r="AS14" s="126"/>
      <c r="AT14" s="126"/>
      <c r="AU14" s="127"/>
      <c r="AV14" s="126"/>
      <c r="AW14" s="126"/>
      <c r="AX14" s="126"/>
      <c r="AY14" s="126"/>
      <c r="AZ14" s="126"/>
      <c r="BA14" s="126"/>
      <c r="BB14" s="126"/>
      <c r="BC14" s="126"/>
      <c r="BD14" s="126"/>
      <c r="BE14" s="126"/>
      <c r="BF14" s="127"/>
      <c r="BG14" s="126"/>
      <c r="BH14" s="126"/>
      <c r="BI14" s="126"/>
      <c r="BJ14" s="126"/>
      <c r="BK14" s="126"/>
      <c r="BL14" s="126"/>
      <c r="BM14" s="126"/>
      <c r="BN14" s="126"/>
      <c r="BO14" s="126"/>
      <c r="BP14" s="126"/>
      <c r="BQ14" s="126"/>
      <c r="BR14" s="126"/>
      <c r="BS14" s="126"/>
      <c r="BT14" s="126"/>
      <c r="BU14" s="126"/>
      <c r="BV14" s="126"/>
      <c r="BW14" s="126"/>
      <c r="BX14" s="126"/>
      <c r="BY14" s="126"/>
      <c r="BZ14" s="126"/>
      <c r="CA14" s="126"/>
      <c r="CB14" s="126"/>
      <c r="CC14" s="126"/>
      <c r="CD14" s="126"/>
      <c r="CE14" s="126"/>
      <c r="CF14" s="126"/>
      <c r="CG14" s="126"/>
      <c r="CH14" s="126"/>
      <c r="CI14" s="126"/>
      <c r="CJ14" s="126"/>
      <c r="CK14" s="126"/>
      <c r="CL14" s="126"/>
      <c r="CM14" s="126"/>
      <c r="CN14" s="126"/>
      <c r="CO14" s="126"/>
      <c r="CP14" s="126"/>
      <c r="CQ14" s="126"/>
      <c r="CR14" s="126"/>
      <c r="CS14" s="126"/>
      <c r="CT14" s="126"/>
      <c r="CU14" s="126"/>
      <c r="CV14" s="126"/>
      <c r="CW14" s="126"/>
      <c r="CX14" s="126"/>
      <c r="CY14" s="126"/>
      <c r="CZ14" s="126"/>
      <c r="DA14" s="126"/>
      <c r="DB14" s="126"/>
      <c r="DC14" s="126"/>
      <c r="DD14" s="126"/>
      <c r="DE14" s="126"/>
      <c r="DF14" s="126"/>
      <c r="DG14" s="126"/>
      <c r="DH14" s="126"/>
      <c r="DI14" s="126"/>
      <c r="DJ14" s="126"/>
      <c r="DK14" s="126"/>
      <c r="DL14" s="126"/>
      <c r="DM14" s="126"/>
      <c r="DN14" s="126"/>
      <c r="DO14" s="126"/>
      <c r="DP14" s="126"/>
      <c r="DQ14" s="126"/>
      <c r="DR14" s="126"/>
      <c r="DS14" s="126"/>
      <c r="DT14" s="126"/>
      <c r="DU14" s="126"/>
      <c r="DV14" s="126"/>
      <c r="DW14" s="126"/>
      <c r="DX14" s="126"/>
    </row>
    <row r="15" spans="1:128" ht="15" customHeight="1" x14ac:dyDescent="0.35">
      <c r="B15" s="89" t="s">
        <v>341</v>
      </c>
      <c r="C15" s="90" t="s">
        <v>438</v>
      </c>
      <c r="D15" s="125"/>
      <c r="E15" s="125"/>
      <c r="F15" s="21"/>
      <c r="G15" s="21"/>
      <c r="H15" s="22"/>
      <c r="I15" s="21"/>
      <c r="J15" s="21"/>
      <c r="K15" s="22"/>
      <c r="L15" s="21"/>
      <c r="M15" s="21"/>
      <c r="N15" s="22"/>
      <c r="O15" s="22"/>
      <c r="P15" s="126"/>
      <c r="Q15" s="126"/>
      <c r="R15" s="126"/>
      <c r="S15" s="126"/>
      <c r="T15" s="126"/>
      <c r="U15" s="126"/>
      <c r="V15" s="126"/>
      <c r="W15" s="126"/>
      <c r="X15" s="126"/>
      <c r="Y15" s="126"/>
      <c r="Z15" s="126"/>
      <c r="AA15" s="126"/>
      <c r="AB15" s="126"/>
      <c r="AC15" s="126"/>
      <c r="AD15" s="126"/>
      <c r="AE15" s="126"/>
      <c r="AF15" s="126"/>
      <c r="AG15" s="126"/>
      <c r="AH15" s="126"/>
      <c r="AI15" s="126"/>
      <c r="AJ15" s="127"/>
      <c r="AK15" s="126"/>
      <c r="AL15" s="126"/>
      <c r="AM15" s="126"/>
      <c r="AN15" s="126"/>
      <c r="AO15" s="126"/>
      <c r="AP15" s="126"/>
      <c r="AQ15" s="126"/>
      <c r="AR15" s="126"/>
      <c r="AS15" s="126"/>
      <c r="AT15" s="126"/>
      <c r="AU15" s="127"/>
      <c r="AV15" s="126"/>
      <c r="AW15" s="126"/>
      <c r="AX15" s="126"/>
      <c r="AY15" s="126"/>
      <c r="AZ15" s="126"/>
      <c r="BA15" s="126"/>
      <c r="BB15" s="126"/>
      <c r="BC15" s="126"/>
      <c r="BD15" s="126"/>
      <c r="BE15" s="126"/>
      <c r="BF15" s="127"/>
      <c r="BG15" s="126"/>
      <c r="BH15" s="126"/>
      <c r="BI15" s="126"/>
      <c r="BJ15" s="126"/>
      <c r="BK15" s="126"/>
      <c r="BL15" s="126"/>
      <c r="BM15" s="126"/>
      <c r="BN15" s="126"/>
      <c r="BO15" s="126"/>
      <c r="BP15" s="126"/>
      <c r="BQ15" s="126"/>
      <c r="BR15" s="126"/>
      <c r="BS15" s="126"/>
      <c r="BT15" s="126"/>
      <c r="BU15" s="126"/>
      <c r="BV15" s="126"/>
      <c r="BW15" s="126"/>
      <c r="BX15" s="126"/>
      <c r="BY15" s="126"/>
      <c r="BZ15" s="126"/>
      <c r="CA15" s="126"/>
      <c r="CB15" s="126"/>
      <c r="CC15" s="126"/>
      <c r="CD15" s="126"/>
      <c r="CE15" s="126"/>
      <c r="CF15" s="126"/>
      <c r="CG15" s="126"/>
      <c r="CH15" s="126"/>
      <c r="CI15" s="126"/>
      <c r="CJ15" s="126"/>
      <c r="CK15" s="126"/>
      <c r="CL15" s="126"/>
      <c r="CM15" s="126"/>
      <c r="CN15" s="126"/>
      <c r="CO15" s="126"/>
      <c r="CP15" s="126"/>
      <c r="CQ15" s="126"/>
      <c r="CR15" s="126"/>
      <c r="CS15" s="126"/>
      <c r="CT15" s="126"/>
      <c r="CU15" s="126"/>
      <c r="CV15" s="126"/>
      <c r="CW15" s="126"/>
      <c r="CX15" s="126"/>
      <c r="CY15" s="126"/>
      <c r="CZ15" s="126"/>
      <c r="DA15" s="126"/>
      <c r="DB15" s="126"/>
      <c r="DC15" s="126"/>
      <c r="DD15" s="126"/>
      <c r="DE15" s="126"/>
      <c r="DF15" s="126"/>
      <c r="DG15" s="126"/>
      <c r="DH15" s="126"/>
      <c r="DI15" s="126"/>
      <c r="DJ15" s="126"/>
      <c r="DK15" s="126"/>
      <c r="DL15" s="126"/>
      <c r="DM15" s="126"/>
      <c r="DN15" s="126"/>
      <c r="DO15" s="126"/>
      <c r="DP15" s="126"/>
      <c r="DQ15" s="126"/>
      <c r="DR15" s="126"/>
      <c r="DS15" s="126"/>
      <c r="DT15" s="126"/>
      <c r="DU15" s="126"/>
      <c r="DV15" s="126"/>
      <c r="DW15" s="126"/>
      <c r="DX15" s="126"/>
    </row>
    <row r="16" spans="1:128" ht="15" customHeight="1" x14ac:dyDescent="0.35">
      <c r="B16" s="37" t="s">
        <v>342</v>
      </c>
      <c r="C16" s="23" t="s">
        <v>569</v>
      </c>
      <c r="D16" s="125"/>
      <c r="E16" s="125"/>
      <c r="F16" s="21"/>
      <c r="G16" s="21"/>
      <c r="H16" s="22"/>
      <c r="I16" s="21"/>
      <c r="J16" s="21"/>
      <c r="K16" s="22"/>
      <c r="L16" s="21"/>
      <c r="M16" s="21"/>
      <c r="N16" s="22"/>
      <c r="O16" s="22"/>
      <c r="P16" s="126"/>
      <c r="Q16" s="126"/>
      <c r="R16" s="126"/>
      <c r="S16" s="126"/>
      <c r="T16" s="126"/>
      <c r="U16" s="126"/>
      <c r="V16" s="126"/>
      <c r="W16" s="126"/>
      <c r="X16" s="126"/>
      <c r="Y16" s="126"/>
      <c r="Z16" s="126"/>
      <c r="AA16" s="126"/>
      <c r="AB16" s="126"/>
      <c r="AC16" s="126"/>
      <c r="AD16" s="126"/>
      <c r="AE16" s="126"/>
      <c r="AF16" s="126"/>
      <c r="AG16" s="126"/>
      <c r="AH16" s="126"/>
      <c r="AI16" s="126"/>
      <c r="AJ16" s="127"/>
      <c r="AK16" s="126"/>
      <c r="AL16" s="126"/>
      <c r="AM16" s="126"/>
      <c r="AN16" s="126"/>
      <c r="AO16" s="126"/>
      <c r="AP16" s="126"/>
      <c r="AQ16" s="126"/>
      <c r="AR16" s="126"/>
      <c r="AS16" s="126"/>
      <c r="AT16" s="126"/>
      <c r="AU16" s="127"/>
      <c r="AV16" s="126"/>
      <c r="AW16" s="126"/>
      <c r="AX16" s="126"/>
      <c r="AY16" s="126"/>
      <c r="AZ16" s="126"/>
      <c r="BA16" s="126"/>
      <c r="BB16" s="126"/>
      <c r="BC16" s="126"/>
      <c r="BD16" s="126"/>
      <c r="BE16" s="126"/>
      <c r="BF16" s="127"/>
      <c r="BG16" s="126"/>
      <c r="BH16" s="126"/>
      <c r="BI16" s="126"/>
      <c r="BJ16" s="126"/>
      <c r="BK16" s="126"/>
      <c r="BL16" s="126"/>
      <c r="BM16" s="126"/>
      <c r="BN16" s="126"/>
      <c r="BO16" s="126"/>
      <c r="BP16" s="126"/>
      <c r="BQ16" s="126"/>
      <c r="BR16" s="126"/>
      <c r="BS16" s="126"/>
      <c r="BT16" s="126"/>
      <c r="BU16" s="126"/>
      <c r="BV16" s="126"/>
      <c r="BW16" s="126"/>
      <c r="BX16" s="126"/>
      <c r="BY16" s="126"/>
      <c r="BZ16" s="126"/>
      <c r="CA16" s="126"/>
      <c r="CB16" s="126"/>
      <c r="CC16" s="126"/>
      <c r="CD16" s="126"/>
      <c r="CE16" s="126"/>
      <c r="CF16" s="126"/>
      <c r="CG16" s="126"/>
      <c r="CH16" s="126"/>
      <c r="CI16" s="126"/>
      <c r="CJ16" s="126"/>
      <c r="CK16" s="126"/>
      <c r="CL16" s="126"/>
      <c r="CM16" s="126"/>
      <c r="CN16" s="126"/>
      <c r="CO16" s="126"/>
      <c r="CP16" s="126"/>
      <c r="CQ16" s="126"/>
      <c r="CR16" s="126"/>
      <c r="CS16" s="126"/>
      <c r="CT16" s="126"/>
      <c r="CU16" s="126"/>
      <c r="CV16" s="126"/>
      <c r="CW16" s="126"/>
      <c r="CX16" s="126"/>
      <c r="CY16" s="126"/>
      <c r="CZ16" s="126"/>
      <c r="DA16" s="126"/>
      <c r="DB16" s="126"/>
      <c r="DC16" s="126"/>
      <c r="DD16" s="126"/>
      <c r="DE16" s="126"/>
      <c r="DF16" s="126"/>
      <c r="DG16" s="126"/>
      <c r="DH16" s="126"/>
      <c r="DI16" s="126"/>
      <c r="DJ16" s="126"/>
      <c r="DK16" s="126"/>
      <c r="DL16" s="126"/>
      <c r="DM16" s="126"/>
      <c r="DN16" s="126"/>
      <c r="DO16" s="126"/>
      <c r="DP16" s="126"/>
      <c r="DQ16" s="126"/>
      <c r="DR16" s="126"/>
      <c r="DS16" s="126"/>
      <c r="DT16" s="126"/>
      <c r="DU16" s="126"/>
      <c r="DV16" s="126"/>
      <c r="DW16" s="126"/>
      <c r="DX16" s="126"/>
    </row>
    <row r="17" spans="2:128" ht="15" customHeight="1" x14ac:dyDescent="0.35">
      <c r="B17" s="23" t="s">
        <v>343</v>
      </c>
      <c r="C17" s="23" t="s">
        <v>61</v>
      </c>
      <c r="D17" s="125"/>
      <c r="E17" s="125"/>
      <c r="F17" s="21"/>
      <c r="G17" s="21"/>
      <c r="H17" s="22"/>
      <c r="I17" s="21"/>
      <c r="J17" s="21"/>
      <c r="K17" s="22"/>
      <c r="L17" s="21"/>
      <c r="M17" s="21"/>
      <c r="N17" s="22"/>
      <c r="O17" s="22"/>
      <c r="P17" s="126"/>
      <c r="Q17" s="126"/>
      <c r="R17" s="126"/>
      <c r="S17" s="126"/>
      <c r="T17" s="126"/>
      <c r="U17" s="126"/>
      <c r="V17" s="126"/>
      <c r="W17" s="126"/>
      <c r="X17" s="126"/>
      <c r="Y17" s="126"/>
      <c r="Z17" s="126"/>
      <c r="AA17" s="126"/>
      <c r="AB17" s="126"/>
      <c r="AC17" s="126"/>
      <c r="AD17" s="126"/>
      <c r="AE17" s="126"/>
      <c r="AF17" s="126"/>
      <c r="AG17" s="126"/>
      <c r="AH17" s="126"/>
      <c r="AI17" s="126"/>
      <c r="AJ17" s="127"/>
      <c r="AK17" s="126"/>
      <c r="AL17" s="126"/>
      <c r="AM17" s="126"/>
      <c r="AN17" s="126"/>
      <c r="AO17" s="126"/>
      <c r="AP17" s="126"/>
      <c r="AQ17" s="126"/>
      <c r="AR17" s="126"/>
      <c r="AS17" s="126"/>
      <c r="AT17" s="126"/>
      <c r="AU17" s="127"/>
      <c r="AV17" s="126"/>
      <c r="AW17" s="126"/>
      <c r="AX17" s="126"/>
      <c r="AY17" s="126"/>
      <c r="AZ17" s="126"/>
      <c r="BA17" s="126"/>
      <c r="BB17" s="126"/>
      <c r="BC17" s="126"/>
      <c r="BD17" s="126"/>
      <c r="BE17" s="126"/>
      <c r="BF17" s="127"/>
      <c r="BG17" s="126"/>
      <c r="BH17" s="126"/>
      <c r="BI17" s="126"/>
      <c r="BJ17" s="126"/>
      <c r="BK17" s="126"/>
      <c r="BL17" s="126"/>
      <c r="BM17" s="126"/>
      <c r="BN17" s="126"/>
      <c r="BO17" s="126"/>
      <c r="BP17" s="126"/>
      <c r="BQ17" s="126"/>
      <c r="BR17" s="126"/>
      <c r="BS17" s="126"/>
      <c r="BT17" s="126"/>
      <c r="BU17" s="126"/>
      <c r="BV17" s="126"/>
      <c r="BW17" s="126"/>
      <c r="BX17" s="126"/>
      <c r="BY17" s="126"/>
      <c r="BZ17" s="126"/>
      <c r="CA17" s="126"/>
      <c r="CB17" s="126"/>
      <c r="CC17" s="126"/>
      <c r="CD17" s="126"/>
      <c r="CE17" s="126"/>
      <c r="CF17" s="126"/>
      <c r="CG17" s="98"/>
      <c r="CH17" s="126"/>
      <c r="CI17" s="126"/>
      <c r="CJ17" s="126"/>
      <c r="CK17" s="126"/>
      <c r="CL17" s="126"/>
      <c r="CM17" s="126"/>
      <c r="CN17" s="126"/>
      <c r="CO17" s="126"/>
      <c r="CP17" s="126"/>
      <c r="CQ17" s="126"/>
      <c r="CR17" s="126"/>
      <c r="CS17" s="126"/>
      <c r="CT17" s="126"/>
      <c r="CU17" s="126"/>
      <c r="CV17" s="126"/>
      <c r="CW17" s="126"/>
      <c r="CX17" s="126"/>
      <c r="CY17" s="126"/>
      <c r="CZ17" s="126"/>
      <c r="DA17" s="126"/>
      <c r="DB17" s="126"/>
      <c r="DC17" s="126"/>
      <c r="DD17" s="126"/>
      <c r="DE17" s="126"/>
      <c r="DF17" s="126"/>
      <c r="DG17" s="126"/>
      <c r="DH17" s="126"/>
      <c r="DI17" s="126"/>
      <c r="DJ17" s="126"/>
      <c r="DK17" s="126"/>
      <c r="DL17" s="126"/>
      <c r="DM17" s="126"/>
      <c r="DN17" s="126"/>
      <c r="DO17" s="126"/>
      <c r="DP17" s="126"/>
      <c r="DQ17" s="126"/>
      <c r="DR17" s="126"/>
      <c r="DS17" s="126"/>
      <c r="DT17" s="126"/>
      <c r="DU17" s="126"/>
      <c r="DV17" s="126"/>
      <c r="DW17" s="126"/>
      <c r="DX17" s="126"/>
    </row>
    <row r="18" spans="2:128" ht="15" customHeight="1" x14ac:dyDescent="0.35">
      <c r="B18" s="26" t="s">
        <v>344</v>
      </c>
      <c r="C18" s="23" t="s">
        <v>63</v>
      </c>
      <c r="D18" s="125"/>
      <c r="E18" s="125"/>
      <c r="F18" s="21"/>
      <c r="G18" s="21"/>
      <c r="H18" s="22"/>
      <c r="I18" s="21"/>
      <c r="J18" s="21"/>
      <c r="K18" s="22"/>
      <c r="L18" s="21"/>
      <c r="M18" s="21"/>
      <c r="N18" s="22"/>
      <c r="O18" s="22"/>
      <c r="P18" s="126"/>
      <c r="Q18" s="126"/>
      <c r="R18" s="126"/>
      <c r="S18" s="126"/>
      <c r="T18" s="126"/>
      <c r="U18" s="126"/>
      <c r="V18" s="126"/>
      <c r="W18" s="126"/>
      <c r="X18" s="126"/>
      <c r="Y18" s="126"/>
      <c r="Z18" s="126"/>
      <c r="AA18" s="126"/>
      <c r="AB18" s="126"/>
      <c r="AC18" s="126"/>
      <c r="AD18" s="126"/>
      <c r="AE18" s="126"/>
      <c r="AF18" s="126"/>
      <c r="AG18" s="126"/>
      <c r="AH18" s="126"/>
      <c r="AI18" s="126"/>
      <c r="AJ18" s="127"/>
      <c r="AK18" s="126"/>
      <c r="AL18" s="126"/>
      <c r="AM18" s="126"/>
      <c r="AN18" s="126"/>
      <c r="AO18" s="126"/>
      <c r="AP18" s="126"/>
      <c r="AQ18" s="126"/>
      <c r="AR18" s="126"/>
      <c r="AS18" s="126"/>
      <c r="AT18" s="126"/>
      <c r="AU18" s="127"/>
      <c r="AV18" s="126"/>
      <c r="AW18" s="126"/>
      <c r="AX18" s="126"/>
      <c r="AY18" s="126"/>
      <c r="AZ18" s="126"/>
      <c r="BA18" s="126"/>
      <c r="BB18" s="126"/>
      <c r="BC18" s="126"/>
      <c r="BD18" s="126"/>
      <c r="BE18" s="126"/>
      <c r="BF18" s="127"/>
      <c r="BG18" s="126"/>
      <c r="BH18" s="126"/>
      <c r="BI18" s="126"/>
      <c r="BJ18" s="126"/>
      <c r="BK18" s="126"/>
      <c r="BL18" s="126"/>
      <c r="BM18" s="126"/>
      <c r="BN18" s="126"/>
      <c r="BO18" s="126"/>
      <c r="BP18" s="126"/>
      <c r="BQ18" s="126"/>
      <c r="BR18" s="126"/>
      <c r="BS18" s="126"/>
      <c r="BT18" s="126"/>
      <c r="BU18" s="126"/>
      <c r="BV18" s="126"/>
      <c r="BW18" s="126"/>
      <c r="BX18" s="126"/>
      <c r="BY18" s="126"/>
      <c r="BZ18" s="126"/>
      <c r="CA18" s="126"/>
      <c r="CB18" s="126"/>
      <c r="CC18" s="126"/>
      <c r="CD18" s="126"/>
      <c r="CE18" s="126"/>
      <c r="CF18" s="126"/>
      <c r="CG18" s="126"/>
      <c r="CH18" s="126"/>
      <c r="CI18" s="126"/>
      <c r="CJ18" s="126"/>
      <c r="CK18" s="126"/>
      <c r="CL18" s="126"/>
      <c r="CM18" s="126"/>
      <c r="CN18" s="126"/>
      <c r="CO18" s="126"/>
      <c r="CP18" s="126"/>
      <c r="CQ18" s="126"/>
      <c r="CR18" s="126"/>
      <c r="CS18" s="126"/>
      <c r="CT18" s="126"/>
      <c r="CU18" s="126"/>
      <c r="CV18" s="126"/>
      <c r="CW18" s="126"/>
      <c r="CX18" s="126"/>
      <c r="CY18" s="126"/>
      <c r="CZ18" s="126"/>
      <c r="DA18" s="126"/>
      <c r="DB18" s="126"/>
      <c r="DC18" s="126"/>
      <c r="DD18" s="126"/>
      <c r="DE18" s="126"/>
      <c r="DF18" s="126"/>
      <c r="DG18" s="126"/>
      <c r="DH18" s="126"/>
      <c r="DI18" s="126"/>
      <c r="DJ18" s="126"/>
      <c r="DK18" s="126"/>
      <c r="DL18" s="126"/>
      <c r="DM18" s="126"/>
      <c r="DN18" s="126"/>
      <c r="DO18" s="126"/>
      <c r="DP18" s="126"/>
      <c r="DQ18" s="126"/>
      <c r="DR18" s="126"/>
      <c r="DS18" s="126"/>
      <c r="DT18" s="126"/>
      <c r="DU18" s="126"/>
      <c r="DV18" s="126"/>
      <c r="DW18" s="126"/>
      <c r="DX18" s="126"/>
    </row>
    <row r="19" spans="2:128" ht="15" customHeight="1" x14ac:dyDescent="0.35">
      <c r="B19" s="26" t="s">
        <v>345</v>
      </c>
      <c r="C19" s="23" t="s">
        <v>440</v>
      </c>
      <c r="D19" s="125"/>
      <c r="E19" s="125"/>
      <c r="F19" s="21"/>
      <c r="G19" s="21"/>
      <c r="H19" s="22"/>
      <c r="I19" s="21"/>
      <c r="J19" s="21"/>
      <c r="K19" s="22"/>
      <c r="L19" s="21"/>
      <c r="M19" s="21"/>
      <c r="N19" s="22"/>
      <c r="O19" s="22"/>
      <c r="P19" s="126"/>
      <c r="Q19" s="126"/>
      <c r="R19" s="126"/>
      <c r="S19" s="126"/>
      <c r="T19" s="126"/>
      <c r="U19" s="126"/>
      <c r="V19" s="126"/>
      <c r="W19" s="126"/>
      <c r="X19" s="126"/>
      <c r="Y19" s="126"/>
      <c r="Z19" s="126"/>
      <c r="AA19" s="126"/>
      <c r="AB19" s="126"/>
      <c r="AC19" s="126"/>
      <c r="AD19" s="126"/>
      <c r="AE19" s="126"/>
      <c r="AF19" s="126"/>
      <c r="AG19" s="126"/>
      <c r="AH19" s="126"/>
      <c r="AI19" s="126"/>
      <c r="AJ19" s="127"/>
      <c r="AK19" s="126"/>
      <c r="AL19" s="126"/>
      <c r="AM19" s="126"/>
      <c r="AN19" s="126"/>
      <c r="AO19" s="126"/>
      <c r="AP19" s="126"/>
      <c r="AQ19" s="126"/>
      <c r="AR19" s="126"/>
      <c r="AS19" s="126"/>
      <c r="AT19" s="126"/>
      <c r="AU19" s="127"/>
      <c r="AV19" s="126"/>
      <c r="AW19" s="126"/>
      <c r="AX19" s="126"/>
      <c r="AY19" s="126"/>
      <c r="AZ19" s="126"/>
      <c r="BA19" s="126"/>
      <c r="BB19" s="126"/>
      <c r="BC19" s="126"/>
      <c r="BD19" s="126"/>
      <c r="BE19" s="126"/>
      <c r="BF19" s="127"/>
      <c r="BG19" s="126"/>
      <c r="BH19" s="126"/>
      <c r="BI19" s="126"/>
      <c r="BJ19" s="126"/>
      <c r="BK19" s="126"/>
      <c r="BL19" s="126"/>
      <c r="BM19" s="126"/>
      <c r="BN19" s="126"/>
      <c r="BO19" s="126"/>
      <c r="BP19" s="126"/>
      <c r="BQ19" s="126"/>
      <c r="BR19" s="126"/>
      <c r="BS19" s="126"/>
      <c r="BT19" s="126"/>
      <c r="BU19" s="126"/>
      <c r="BV19" s="126"/>
      <c r="BW19" s="126"/>
      <c r="BX19" s="126"/>
      <c r="BY19" s="126"/>
      <c r="BZ19" s="126"/>
      <c r="CA19" s="126"/>
      <c r="CB19" s="126"/>
      <c r="CC19" s="126"/>
      <c r="CD19" s="126"/>
      <c r="CE19" s="126"/>
      <c r="CF19" s="126"/>
      <c r="CG19" s="126"/>
      <c r="CH19" s="126"/>
      <c r="CI19" s="126"/>
      <c r="CJ19" s="126"/>
      <c r="CK19" s="126"/>
      <c r="CL19" s="126"/>
      <c r="CM19" s="126"/>
      <c r="CN19" s="126"/>
      <c r="CO19" s="126"/>
      <c r="CP19" s="126"/>
      <c r="CQ19" s="126"/>
      <c r="CR19" s="126"/>
      <c r="CS19" s="126"/>
      <c r="CT19" s="126"/>
      <c r="CU19" s="126"/>
      <c r="CV19" s="126"/>
      <c r="CW19" s="126"/>
      <c r="CX19" s="126"/>
      <c r="CY19" s="126"/>
      <c r="CZ19" s="126"/>
      <c r="DA19" s="126"/>
      <c r="DB19" s="126"/>
      <c r="DC19" s="126"/>
      <c r="DD19" s="126"/>
      <c r="DE19" s="126"/>
      <c r="DF19" s="126"/>
      <c r="DG19" s="126"/>
      <c r="DH19" s="126"/>
      <c r="DI19" s="126"/>
      <c r="DJ19" s="126"/>
      <c r="DK19" s="126"/>
      <c r="DL19" s="126"/>
      <c r="DM19" s="126"/>
      <c r="DN19" s="126"/>
      <c r="DO19" s="126"/>
      <c r="DP19" s="126"/>
      <c r="DQ19" s="126"/>
      <c r="DR19" s="126"/>
      <c r="DS19" s="126"/>
      <c r="DT19" s="126"/>
      <c r="DU19" s="126"/>
      <c r="DV19" s="126"/>
      <c r="DW19" s="126"/>
      <c r="DX19" s="126"/>
    </row>
    <row r="20" spans="2:128" ht="15" customHeight="1" x14ac:dyDescent="0.35">
      <c r="B20" s="26" t="s">
        <v>346</v>
      </c>
      <c r="C20" s="23" t="s">
        <v>441</v>
      </c>
      <c r="D20" s="125"/>
      <c r="E20" s="125"/>
      <c r="F20" s="21"/>
      <c r="G20" s="21"/>
      <c r="H20" s="22"/>
      <c r="I20" s="21"/>
      <c r="J20" s="21"/>
      <c r="K20" s="22"/>
      <c r="L20" s="21"/>
      <c r="M20" s="21"/>
      <c r="N20" s="22"/>
      <c r="O20" s="22"/>
      <c r="P20" s="126"/>
      <c r="Q20" s="126"/>
      <c r="R20" s="126"/>
      <c r="S20" s="126"/>
      <c r="T20" s="126"/>
      <c r="U20" s="126"/>
      <c r="V20" s="126"/>
      <c r="W20" s="126"/>
      <c r="X20" s="126"/>
      <c r="Y20" s="126"/>
      <c r="Z20" s="126"/>
      <c r="AA20" s="126"/>
      <c r="AB20" s="126"/>
      <c r="AC20" s="126"/>
      <c r="AD20" s="126"/>
      <c r="AE20" s="126"/>
      <c r="AF20" s="126"/>
      <c r="AG20" s="126"/>
      <c r="AH20" s="126"/>
      <c r="AI20" s="126"/>
      <c r="AJ20" s="127"/>
      <c r="AK20" s="126"/>
      <c r="AL20" s="126"/>
      <c r="AM20" s="126"/>
      <c r="AN20" s="126"/>
      <c r="AO20" s="126"/>
      <c r="AP20" s="126"/>
      <c r="AQ20" s="126"/>
      <c r="AR20" s="126"/>
      <c r="AS20" s="126"/>
      <c r="AT20" s="126"/>
      <c r="AU20" s="127"/>
      <c r="AV20" s="126"/>
      <c r="AW20" s="126"/>
      <c r="AX20" s="126"/>
      <c r="AY20" s="126"/>
      <c r="AZ20" s="126"/>
      <c r="BA20" s="126"/>
      <c r="BB20" s="126"/>
      <c r="BC20" s="126"/>
      <c r="BD20" s="126"/>
      <c r="BE20" s="126"/>
      <c r="BF20" s="127"/>
      <c r="BG20" s="126"/>
      <c r="BH20" s="126"/>
      <c r="BI20" s="126"/>
      <c r="BJ20" s="126"/>
      <c r="BK20" s="126"/>
      <c r="BL20" s="126"/>
      <c r="BM20" s="126"/>
      <c r="BN20" s="126"/>
      <c r="BO20" s="126"/>
      <c r="BP20" s="126"/>
      <c r="BQ20" s="126"/>
      <c r="BR20" s="126"/>
      <c r="BS20" s="126"/>
      <c r="BT20" s="126"/>
      <c r="BU20" s="126"/>
      <c r="BV20" s="126"/>
      <c r="BW20" s="126"/>
      <c r="BX20" s="126"/>
      <c r="BY20" s="126"/>
      <c r="BZ20" s="126"/>
      <c r="CA20" s="126"/>
      <c r="CB20" s="126"/>
      <c r="CC20" s="126"/>
      <c r="CD20" s="126"/>
      <c r="CE20" s="126"/>
      <c r="CF20" s="126"/>
      <c r="CG20" s="126"/>
      <c r="CH20" s="126"/>
      <c r="CI20" s="126"/>
      <c r="CJ20" s="126"/>
      <c r="CK20" s="126"/>
      <c r="CL20" s="126"/>
      <c r="CM20" s="126"/>
      <c r="CN20" s="126"/>
      <c r="CO20" s="126"/>
      <c r="CP20" s="126"/>
      <c r="CQ20" s="126"/>
      <c r="CR20" s="126"/>
      <c r="CS20" s="126"/>
      <c r="CT20" s="126"/>
      <c r="CU20" s="126"/>
      <c r="CV20" s="126"/>
      <c r="CW20" s="126"/>
      <c r="CX20" s="126"/>
      <c r="CY20" s="126"/>
      <c r="CZ20" s="126"/>
      <c r="DA20" s="126"/>
      <c r="DB20" s="126"/>
      <c r="DC20" s="126"/>
      <c r="DD20" s="126"/>
      <c r="DE20" s="126"/>
      <c r="DF20" s="126"/>
      <c r="DG20" s="126"/>
      <c r="DH20" s="126"/>
      <c r="DI20" s="126"/>
      <c r="DJ20" s="126"/>
      <c r="DK20" s="126"/>
      <c r="DL20" s="126"/>
      <c r="DM20" s="126"/>
      <c r="DN20" s="126"/>
      <c r="DO20" s="126"/>
      <c r="DP20" s="126"/>
      <c r="DQ20" s="126"/>
      <c r="DR20" s="126"/>
      <c r="DS20" s="126"/>
      <c r="DT20" s="126"/>
      <c r="DU20" s="126"/>
      <c r="DV20" s="126"/>
      <c r="DW20" s="126"/>
      <c r="DX20" s="126"/>
    </row>
    <row r="21" spans="2:128" ht="15" customHeight="1" x14ac:dyDescent="0.35">
      <c r="B21" s="26" t="s">
        <v>347</v>
      </c>
      <c r="C21" s="23" t="s">
        <v>442</v>
      </c>
      <c r="D21" s="125"/>
      <c r="E21" s="125"/>
      <c r="F21" s="21"/>
      <c r="G21" s="21"/>
      <c r="H21" s="22"/>
      <c r="I21" s="21"/>
      <c r="J21" s="21"/>
      <c r="K21" s="22"/>
      <c r="L21" s="21"/>
      <c r="M21" s="21"/>
      <c r="N21" s="22"/>
      <c r="O21" s="22"/>
      <c r="P21" s="126"/>
      <c r="Q21" s="126"/>
      <c r="R21" s="126"/>
      <c r="S21" s="126"/>
      <c r="T21" s="126"/>
      <c r="U21" s="126"/>
      <c r="V21" s="126"/>
      <c r="W21" s="126"/>
      <c r="X21" s="126"/>
      <c r="Y21" s="126"/>
      <c r="Z21" s="126"/>
      <c r="AA21" s="126"/>
      <c r="AB21" s="126"/>
      <c r="AC21" s="126"/>
      <c r="AD21" s="126"/>
      <c r="AE21" s="126"/>
      <c r="AF21" s="126"/>
      <c r="AG21" s="126"/>
      <c r="AH21" s="126"/>
      <c r="AI21" s="126"/>
      <c r="AJ21" s="127"/>
      <c r="AK21" s="126"/>
      <c r="AL21" s="126"/>
      <c r="AM21" s="126"/>
      <c r="AN21" s="126"/>
      <c r="AO21" s="126"/>
      <c r="AP21" s="126"/>
      <c r="AQ21" s="126"/>
      <c r="AR21" s="126"/>
      <c r="AS21" s="126"/>
      <c r="AT21" s="126"/>
      <c r="AU21" s="127"/>
      <c r="AV21" s="126"/>
      <c r="AW21" s="126"/>
      <c r="AX21" s="126"/>
      <c r="AY21" s="126"/>
      <c r="AZ21" s="126"/>
      <c r="BA21" s="126"/>
      <c r="BB21" s="126"/>
      <c r="BC21" s="126"/>
      <c r="BD21" s="126"/>
      <c r="BE21" s="126"/>
      <c r="BF21" s="127"/>
      <c r="BG21" s="126"/>
      <c r="BH21" s="126"/>
      <c r="BI21" s="126"/>
      <c r="BJ21" s="126"/>
      <c r="BK21" s="126"/>
      <c r="BL21" s="126"/>
      <c r="BM21" s="126"/>
      <c r="BN21" s="126"/>
      <c r="BO21" s="126"/>
      <c r="BP21" s="126"/>
      <c r="BQ21" s="126"/>
      <c r="BR21" s="126"/>
      <c r="BS21" s="126"/>
      <c r="BT21" s="126"/>
      <c r="BU21" s="126"/>
      <c r="BV21" s="126"/>
      <c r="BW21" s="126"/>
      <c r="BX21" s="126"/>
      <c r="BY21" s="126"/>
      <c r="BZ21" s="126"/>
      <c r="CA21" s="126"/>
      <c r="CB21" s="126"/>
      <c r="CC21" s="126"/>
      <c r="CD21" s="126"/>
      <c r="CE21" s="126"/>
      <c r="CF21" s="126"/>
      <c r="CG21" s="126"/>
      <c r="CH21" s="126"/>
      <c r="CI21" s="126"/>
      <c r="CJ21" s="126"/>
      <c r="CK21" s="126"/>
      <c r="CL21" s="126"/>
      <c r="CM21" s="126"/>
      <c r="CN21" s="126"/>
      <c r="CO21" s="126"/>
      <c r="CP21" s="126"/>
      <c r="CQ21" s="126"/>
      <c r="CR21" s="126"/>
      <c r="CS21" s="126"/>
      <c r="CT21" s="126"/>
      <c r="CU21" s="126"/>
      <c r="CV21" s="126"/>
      <c r="CW21" s="126"/>
      <c r="CX21" s="126"/>
      <c r="CY21" s="126"/>
      <c r="CZ21" s="126"/>
      <c r="DA21" s="126"/>
      <c r="DB21" s="126"/>
      <c r="DC21" s="126"/>
      <c r="DD21" s="126"/>
      <c r="DE21" s="126"/>
      <c r="DF21" s="126"/>
      <c r="DG21" s="126"/>
      <c r="DH21" s="126"/>
      <c r="DI21" s="126"/>
      <c r="DJ21" s="126"/>
      <c r="DK21" s="126"/>
      <c r="DL21" s="126"/>
      <c r="DM21" s="126"/>
      <c r="DN21" s="126"/>
      <c r="DO21" s="126"/>
      <c r="DP21" s="126"/>
      <c r="DQ21" s="126"/>
      <c r="DR21" s="126"/>
      <c r="DS21" s="126"/>
      <c r="DT21" s="126"/>
      <c r="DU21" s="126"/>
      <c r="DV21" s="126"/>
      <c r="DW21" s="126"/>
      <c r="DX21" s="126"/>
    </row>
    <row r="22" spans="2:128" ht="15" customHeight="1" x14ac:dyDescent="0.35">
      <c r="B22" s="37" t="s">
        <v>348</v>
      </c>
      <c r="C22" s="23" t="s">
        <v>443</v>
      </c>
      <c r="D22" s="125"/>
      <c r="E22" s="125"/>
      <c r="F22" s="21"/>
      <c r="G22" s="21"/>
      <c r="H22" s="22"/>
      <c r="I22" s="21"/>
      <c r="J22" s="21"/>
      <c r="K22" s="22"/>
      <c r="L22" s="21"/>
      <c r="M22" s="21"/>
      <c r="N22" s="22"/>
      <c r="O22" s="22"/>
      <c r="P22" s="126"/>
      <c r="Q22" s="126"/>
      <c r="R22" s="126"/>
      <c r="S22" s="126"/>
      <c r="T22" s="126"/>
      <c r="U22" s="126"/>
      <c r="V22" s="126"/>
      <c r="W22" s="126"/>
      <c r="X22" s="126"/>
      <c r="Y22" s="126"/>
      <c r="Z22" s="126"/>
      <c r="AA22" s="126"/>
      <c r="AB22" s="126"/>
      <c r="AC22" s="126"/>
      <c r="AD22" s="126"/>
      <c r="AE22" s="126"/>
      <c r="AF22" s="126"/>
      <c r="AG22" s="126"/>
      <c r="AH22" s="126"/>
      <c r="AI22" s="126"/>
      <c r="AJ22" s="127"/>
      <c r="AK22" s="126"/>
      <c r="AL22" s="126"/>
      <c r="AM22" s="126"/>
      <c r="AN22" s="126"/>
      <c r="AO22" s="126"/>
      <c r="AP22" s="126"/>
      <c r="AQ22" s="126"/>
      <c r="AR22" s="126"/>
      <c r="AS22" s="126"/>
      <c r="AT22" s="126"/>
      <c r="AU22" s="127"/>
      <c r="AV22" s="126"/>
      <c r="AW22" s="126"/>
      <c r="AX22" s="126"/>
      <c r="AY22" s="126"/>
      <c r="AZ22" s="126"/>
      <c r="BA22" s="126"/>
      <c r="BB22" s="126"/>
      <c r="BC22" s="126"/>
      <c r="BD22" s="126"/>
      <c r="BE22" s="126"/>
      <c r="BF22" s="127"/>
      <c r="BG22" s="126"/>
      <c r="BH22" s="126"/>
      <c r="BI22" s="126"/>
      <c r="BJ22" s="126"/>
      <c r="BK22" s="126"/>
      <c r="BL22" s="126"/>
      <c r="BM22" s="126"/>
      <c r="BN22" s="126"/>
      <c r="BO22" s="126"/>
      <c r="BP22" s="126"/>
      <c r="BQ22" s="126"/>
      <c r="BR22" s="126"/>
      <c r="BS22" s="126"/>
      <c r="BT22" s="126"/>
      <c r="BU22" s="126"/>
      <c r="BV22" s="126"/>
      <c r="BW22" s="126"/>
      <c r="BX22" s="126"/>
      <c r="BY22" s="126"/>
      <c r="BZ22" s="126"/>
      <c r="CA22" s="126"/>
      <c r="CB22" s="126"/>
      <c r="CC22" s="126"/>
      <c r="CD22" s="126"/>
      <c r="CE22" s="126"/>
      <c r="CF22" s="126"/>
      <c r="CG22" s="126"/>
      <c r="CH22" s="126"/>
      <c r="CI22" s="126"/>
      <c r="CJ22" s="126"/>
      <c r="CK22" s="126"/>
      <c r="CL22" s="126"/>
      <c r="CM22" s="126"/>
      <c r="CN22" s="126"/>
      <c r="CO22" s="126"/>
      <c r="CP22" s="126"/>
      <c r="CQ22" s="126"/>
      <c r="CR22" s="126"/>
      <c r="CS22" s="126"/>
      <c r="CT22" s="126"/>
      <c r="CU22" s="126"/>
      <c r="CV22" s="126"/>
      <c r="CW22" s="126"/>
      <c r="CX22" s="126"/>
      <c r="CY22" s="126"/>
      <c r="CZ22" s="126"/>
      <c r="DA22" s="126"/>
      <c r="DB22" s="126"/>
      <c r="DC22" s="126"/>
      <c r="DD22" s="126"/>
      <c r="DE22" s="126"/>
      <c r="DF22" s="126"/>
      <c r="DG22" s="126"/>
      <c r="DH22" s="126"/>
      <c r="DI22" s="126"/>
      <c r="DJ22" s="126"/>
      <c r="DK22" s="126"/>
      <c r="DL22" s="126"/>
      <c r="DM22" s="126"/>
      <c r="DN22" s="126"/>
      <c r="DO22" s="126"/>
      <c r="DP22" s="126"/>
      <c r="DQ22" s="126"/>
      <c r="DR22" s="126"/>
      <c r="DS22" s="126"/>
      <c r="DT22" s="126"/>
      <c r="DU22" s="126"/>
      <c r="DV22" s="126"/>
      <c r="DW22" s="126"/>
      <c r="DX22" s="126"/>
    </row>
    <row r="23" spans="2:128" ht="15" customHeight="1" x14ac:dyDescent="0.35">
      <c r="B23" s="23" t="s">
        <v>349</v>
      </c>
      <c r="C23" s="23" t="s">
        <v>65</v>
      </c>
      <c r="D23" s="126"/>
      <c r="E23" s="126"/>
      <c r="F23" s="21"/>
      <c r="G23" s="21"/>
      <c r="H23" s="22"/>
      <c r="I23" s="21"/>
      <c r="J23" s="21"/>
      <c r="K23" s="22"/>
      <c r="L23" s="21"/>
      <c r="M23" s="21"/>
      <c r="N23" s="22"/>
      <c r="O23" s="22"/>
      <c r="P23" s="126"/>
      <c r="Q23" s="126"/>
      <c r="R23" s="126"/>
      <c r="S23" s="126"/>
      <c r="T23" s="126"/>
      <c r="U23" s="126"/>
      <c r="V23" s="126"/>
      <c r="W23" s="126"/>
      <c r="X23" s="126"/>
      <c r="Y23" s="126"/>
      <c r="Z23" s="126"/>
      <c r="AA23" s="126"/>
      <c r="AB23" s="126"/>
      <c r="AC23" s="126"/>
      <c r="AD23" s="126"/>
      <c r="AE23" s="126"/>
      <c r="AF23" s="126"/>
      <c r="AG23" s="126"/>
      <c r="AH23" s="126"/>
      <c r="AI23" s="126"/>
      <c r="AJ23" s="127"/>
      <c r="AK23" s="126"/>
      <c r="AL23" s="126"/>
      <c r="AM23" s="126"/>
      <c r="AN23" s="126"/>
      <c r="AO23" s="126"/>
      <c r="AP23" s="126"/>
      <c r="AQ23" s="126"/>
      <c r="AR23" s="126"/>
      <c r="AS23" s="126"/>
      <c r="AT23" s="126"/>
      <c r="AU23" s="127"/>
      <c r="AV23" s="126"/>
      <c r="AW23" s="126"/>
      <c r="AX23" s="126"/>
      <c r="AY23" s="126"/>
      <c r="AZ23" s="126"/>
      <c r="BA23" s="126"/>
      <c r="BB23" s="126"/>
      <c r="BC23" s="126"/>
      <c r="BD23" s="126"/>
      <c r="BE23" s="126"/>
      <c r="BF23" s="127"/>
      <c r="BG23" s="126"/>
      <c r="BH23" s="126"/>
      <c r="BI23" s="126"/>
      <c r="BJ23" s="126"/>
      <c r="BK23" s="126"/>
      <c r="BL23" s="126"/>
      <c r="BM23" s="126"/>
      <c r="BN23" s="126"/>
      <c r="BO23" s="126"/>
      <c r="BP23" s="126"/>
      <c r="BQ23" s="126"/>
      <c r="BR23" s="126"/>
      <c r="BS23" s="126"/>
      <c r="BT23" s="126"/>
      <c r="BU23" s="126"/>
      <c r="BV23" s="126"/>
      <c r="BW23" s="126"/>
      <c r="BX23" s="126"/>
      <c r="BY23" s="126"/>
      <c r="BZ23" s="126"/>
      <c r="CA23" s="126"/>
      <c r="CB23" s="126"/>
      <c r="CC23" s="126"/>
      <c r="CD23" s="126"/>
      <c r="CE23" s="126"/>
      <c r="CF23" s="126"/>
      <c r="CG23" s="126"/>
      <c r="CH23" s="126"/>
      <c r="CI23" s="126"/>
      <c r="CJ23" s="126"/>
      <c r="CK23" s="126"/>
      <c r="CL23" s="126"/>
      <c r="CM23" s="126"/>
      <c r="CN23" s="126"/>
      <c r="CO23" s="126"/>
      <c r="CP23" s="126"/>
      <c r="CQ23" s="126"/>
      <c r="CR23" s="126"/>
      <c r="CS23" s="126"/>
      <c r="CT23" s="126"/>
      <c r="CU23" s="126"/>
      <c r="CV23" s="126"/>
      <c r="CW23" s="126"/>
      <c r="CX23" s="126"/>
      <c r="CY23" s="126"/>
      <c r="CZ23" s="126"/>
      <c r="DA23" s="126"/>
      <c r="DB23" s="126"/>
      <c r="DC23" s="126"/>
      <c r="DD23" s="126"/>
      <c r="DE23" s="126"/>
      <c r="DF23" s="126"/>
      <c r="DG23" s="126"/>
      <c r="DH23" s="126"/>
      <c r="DI23" s="126"/>
      <c r="DJ23" s="126"/>
      <c r="DK23" s="126"/>
      <c r="DL23" s="126"/>
      <c r="DM23" s="126"/>
      <c r="DN23" s="126"/>
      <c r="DO23" s="126"/>
      <c r="DP23" s="126"/>
      <c r="DQ23" s="126"/>
      <c r="DR23" s="126"/>
      <c r="DS23" s="126"/>
      <c r="DT23" s="126"/>
      <c r="DU23" s="126"/>
      <c r="DV23" s="126"/>
      <c r="DW23" s="126"/>
      <c r="DX23" s="126"/>
    </row>
    <row r="24" spans="2:128" ht="15" customHeight="1" x14ac:dyDescent="0.35">
      <c r="B24" s="37" t="s">
        <v>350</v>
      </c>
      <c r="C24" s="23" t="s">
        <v>444</v>
      </c>
      <c r="D24" s="126"/>
      <c r="E24" s="126"/>
      <c r="F24" s="21"/>
      <c r="G24" s="21"/>
      <c r="H24" s="22"/>
      <c r="I24" s="21"/>
      <c r="J24" s="21"/>
      <c r="K24" s="22"/>
      <c r="L24" s="21"/>
      <c r="M24" s="21"/>
      <c r="N24" s="22"/>
      <c r="O24" s="22"/>
      <c r="P24" s="126"/>
      <c r="Q24" s="126"/>
      <c r="R24" s="126"/>
      <c r="S24" s="126"/>
      <c r="T24" s="126"/>
      <c r="U24" s="126"/>
      <c r="V24" s="126"/>
      <c r="W24" s="126"/>
      <c r="X24" s="126"/>
      <c r="Y24" s="126"/>
      <c r="Z24" s="126"/>
      <c r="AA24" s="126"/>
      <c r="AB24" s="126"/>
      <c r="AC24" s="126"/>
      <c r="AD24" s="126"/>
      <c r="AE24" s="126"/>
      <c r="AF24" s="126"/>
      <c r="AG24" s="126"/>
      <c r="AH24" s="126"/>
      <c r="AI24" s="126"/>
      <c r="AJ24" s="127"/>
      <c r="AK24" s="126"/>
      <c r="AL24" s="126"/>
      <c r="AM24" s="126"/>
      <c r="AN24" s="126"/>
      <c r="AO24" s="126"/>
      <c r="AP24" s="126"/>
      <c r="AQ24" s="126"/>
      <c r="AR24" s="126"/>
      <c r="AS24" s="126"/>
      <c r="AT24" s="126"/>
      <c r="AU24" s="127"/>
      <c r="AV24" s="126"/>
      <c r="AW24" s="126"/>
      <c r="AX24" s="126"/>
      <c r="AY24" s="126"/>
      <c r="AZ24" s="126"/>
      <c r="BA24" s="126"/>
      <c r="BB24" s="126"/>
      <c r="BC24" s="126"/>
      <c r="BD24" s="126"/>
      <c r="BE24" s="126"/>
      <c r="BF24" s="127"/>
      <c r="BG24" s="126"/>
      <c r="BH24" s="126"/>
      <c r="BI24" s="126"/>
      <c r="BJ24" s="126"/>
      <c r="BK24" s="126"/>
      <c r="BL24" s="126"/>
      <c r="BM24" s="126"/>
      <c r="BN24" s="126"/>
      <c r="BO24" s="126"/>
      <c r="BP24" s="126"/>
      <c r="BQ24" s="126"/>
      <c r="BR24" s="126"/>
      <c r="BS24" s="126"/>
      <c r="BT24" s="126"/>
      <c r="BU24" s="126"/>
      <c r="BV24" s="126"/>
      <c r="BW24" s="126"/>
      <c r="BX24" s="126"/>
      <c r="BY24" s="126"/>
      <c r="BZ24" s="126"/>
      <c r="CA24" s="126"/>
      <c r="CB24" s="126"/>
      <c r="CC24" s="126"/>
      <c r="CD24" s="126"/>
      <c r="CE24" s="126"/>
      <c r="CF24" s="126"/>
      <c r="CG24" s="126"/>
      <c r="CH24" s="126"/>
      <c r="CI24" s="126"/>
      <c r="CJ24" s="126"/>
      <c r="CK24" s="126"/>
      <c r="CL24" s="126"/>
      <c r="CM24" s="126"/>
      <c r="CN24" s="126"/>
      <c r="CO24" s="126"/>
      <c r="CP24" s="126"/>
      <c r="CQ24" s="126"/>
      <c r="CR24" s="126"/>
      <c r="CS24" s="126"/>
      <c r="CT24" s="126"/>
      <c r="CU24" s="126"/>
      <c r="CV24" s="126"/>
      <c r="CW24" s="126"/>
      <c r="CX24" s="126"/>
      <c r="CY24" s="126"/>
      <c r="CZ24" s="126"/>
      <c r="DA24" s="126"/>
      <c r="DB24" s="126"/>
      <c r="DC24" s="126"/>
      <c r="DD24" s="126"/>
      <c r="DE24" s="126"/>
      <c r="DF24" s="126"/>
      <c r="DG24" s="126"/>
      <c r="DH24" s="126"/>
      <c r="DI24" s="126"/>
      <c r="DJ24" s="126"/>
      <c r="DK24" s="126"/>
      <c r="DL24" s="126"/>
      <c r="DM24" s="126"/>
      <c r="DN24" s="126"/>
      <c r="DO24" s="126"/>
      <c r="DP24" s="126"/>
      <c r="DQ24" s="126"/>
      <c r="DR24" s="126"/>
      <c r="DS24" s="126"/>
      <c r="DT24" s="126"/>
      <c r="DU24" s="126"/>
      <c r="DV24" s="126"/>
      <c r="DW24" s="126"/>
      <c r="DX24" s="126"/>
    </row>
    <row r="25" spans="2:128" ht="15" customHeight="1" x14ac:dyDescent="0.35">
      <c r="B25" s="23" t="s">
        <v>351</v>
      </c>
      <c r="C25" s="23" t="s">
        <v>67</v>
      </c>
      <c r="D25" s="126"/>
      <c r="E25" s="126"/>
      <c r="F25" s="21"/>
      <c r="G25" s="21"/>
      <c r="H25" s="22"/>
      <c r="I25" s="21"/>
      <c r="J25" s="21"/>
      <c r="K25" s="22"/>
      <c r="L25" s="21"/>
      <c r="M25" s="21"/>
      <c r="N25" s="22"/>
      <c r="O25" s="22"/>
      <c r="P25" s="126"/>
      <c r="Q25" s="126"/>
      <c r="R25" s="126"/>
      <c r="S25" s="126"/>
      <c r="T25" s="126"/>
      <c r="U25" s="126"/>
      <c r="V25" s="126"/>
      <c r="W25" s="126"/>
      <c r="X25" s="126"/>
      <c r="Y25" s="126"/>
      <c r="Z25" s="126"/>
      <c r="AA25" s="126"/>
      <c r="AB25" s="126"/>
      <c r="AC25" s="126"/>
      <c r="AD25" s="126"/>
      <c r="AE25" s="126"/>
      <c r="AF25" s="126"/>
      <c r="AG25" s="126"/>
      <c r="AH25" s="126"/>
      <c r="AI25" s="126"/>
      <c r="AJ25" s="127"/>
      <c r="AK25" s="126"/>
      <c r="AL25" s="126"/>
      <c r="AM25" s="126"/>
      <c r="AN25" s="126"/>
      <c r="AO25" s="126"/>
      <c r="AP25" s="126"/>
      <c r="AQ25" s="126"/>
      <c r="AR25" s="126"/>
      <c r="AS25" s="126"/>
      <c r="AT25" s="126"/>
      <c r="AU25" s="127"/>
      <c r="AV25" s="126"/>
      <c r="AW25" s="126"/>
      <c r="AX25" s="126"/>
      <c r="AY25" s="126"/>
      <c r="AZ25" s="126"/>
      <c r="BA25" s="126"/>
      <c r="BB25" s="126"/>
      <c r="BC25" s="126"/>
      <c r="BD25" s="126"/>
      <c r="BE25" s="126"/>
      <c r="BF25" s="127"/>
      <c r="BG25" s="126"/>
      <c r="BH25" s="126"/>
      <c r="BI25" s="126"/>
      <c r="BJ25" s="126"/>
      <c r="BK25" s="126"/>
      <c r="BL25" s="126"/>
      <c r="BM25" s="126"/>
      <c r="BN25" s="126"/>
      <c r="BO25" s="126"/>
      <c r="BP25" s="126"/>
      <c r="BQ25" s="126"/>
      <c r="BR25" s="126"/>
      <c r="BS25" s="126"/>
      <c r="BT25" s="126"/>
      <c r="BU25" s="126"/>
      <c r="BV25" s="126"/>
      <c r="BW25" s="126"/>
      <c r="BX25" s="126"/>
      <c r="BY25" s="126"/>
      <c r="BZ25" s="126"/>
      <c r="CA25" s="126"/>
      <c r="CB25" s="126"/>
      <c r="CC25" s="126"/>
      <c r="CD25" s="126"/>
      <c r="CE25" s="126"/>
      <c r="CF25" s="126"/>
      <c r="CG25" s="126"/>
      <c r="CH25" s="126"/>
      <c r="CI25" s="126"/>
      <c r="CJ25" s="126"/>
      <c r="CK25" s="126"/>
      <c r="CL25" s="126"/>
      <c r="CM25" s="126"/>
      <c r="CN25" s="126"/>
      <c r="CO25" s="126"/>
      <c r="CP25" s="126"/>
      <c r="CQ25" s="126"/>
      <c r="CR25" s="126"/>
      <c r="CS25" s="126"/>
      <c r="CT25" s="126"/>
      <c r="CU25" s="126"/>
      <c r="CV25" s="126"/>
      <c r="CW25" s="126"/>
      <c r="CX25" s="126"/>
      <c r="CY25" s="126"/>
      <c r="CZ25" s="126"/>
      <c r="DA25" s="126"/>
      <c r="DB25" s="126"/>
      <c r="DC25" s="126"/>
      <c r="DD25" s="126"/>
      <c r="DE25" s="126"/>
      <c r="DF25" s="126"/>
      <c r="DG25" s="126"/>
      <c r="DH25" s="126"/>
      <c r="DI25" s="126"/>
      <c r="DJ25" s="126"/>
      <c r="DK25" s="126"/>
      <c r="DL25" s="126"/>
      <c r="DM25" s="126"/>
      <c r="DN25" s="126"/>
      <c r="DO25" s="126"/>
      <c r="DP25" s="126"/>
      <c r="DQ25" s="126"/>
      <c r="DR25" s="126"/>
      <c r="DS25" s="126"/>
      <c r="DT25" s="126"/>
      <c r="DU25" s="126"/>
      <c r="DV25" s="126"/>
      <c r="DW25" s="126"/>
      <c r="DX25" s="126"/>
    </row>
    <row r="26" spans="2:128" ht="15" customHeight="1" x14ac:dyDescent="0.35">
      <c r="B26" s="89" t="s">
        <v>336</v>
      </c>
      <c r="C26" s="90" t="s">
        <v>445</v>
      </c>
      <c r="D26" s="21"/>
      <c r="E26" s="21"/>
      <c r="F26" s="21"/>
      <c r="G26" s="21"/>
      <c r="H26" s="22"/>
      <c r="I26" s="21"/>
      <c r="J26" s="21"/>
      <c r="K26" s="22"/>
      <c r="L26" s="21"/>
      <c r="M26" s="21"/>
      <c r="N26" s="22"/>
      <c r="O26" s="22"/>
      <c r="P26" s="126"/>
      <c r="Q26" s="126"/>
      <c r="R26" s="126"/>
      <c r="S26" s="126"/>
      <c r="T26" s="126"/>
      <c r="U26" s="126"/>
      <c r="V26" s="126"/>
      <c r="W26" s="126"/>
      <c r="X26" s="126"/>
      <c r="Y26" s="126"/>
      <c r="Z26" s="126"/>
      <c r="AA26" s="126"/>
      <c r="AB26" s="126"/>
      <c r="AC26" s="126"/>
      <c r="AD26" s="126"/>
      <c r="AE26" s="126"/>
      <c r="AF26" s="126"/>
      <c r="AG26" s="126"/>
      <c r="AH26" s="126"/>
      <c r="AI26" s="126"/>
      <c r="AJ26" s="127"/>
      <c r="AK26" s="126"/>
      <c r="AL26" s="126"/>
      <c r="AM26" s="126"/>
      <c r="AN26" s="126"/>
      <c r="AO26" s="126"/>
      <c r="AP26" s="126"/>
      <c r="AQ26" s="126"/>
      <c r="AR26" s="126"/>
      <c r="AS26" s="126"/>
      <c r="AT26" s="126"/>
      <c r="AU26" s="127"/>
      <c r="AV26" s="126"/>
      <c r="AW26" s="126"/>
      <c r="AX26" s="126"/>
      <c r="AY26" s="126"/>
      <c r="AZ26" s="126"/>
      <c r="BA26" s="126"/>
      <c r="BB26" s="126"/>
      <c r="BC26" s="126"/>
      <c r="BD26" s="126"/>
      <c r="BE26" s="126"/>
      <c r="BF26" s="127"/>
      <c r="BG26" s="126"/>
      <c r="BH26" s="126"/>
      <c r="BI26" s="126"/>
      <c r="BJ26" s="126"/>
      <c r="BK26" s="126"/>
      <c r="BL26" s="126"/>
      <c r="BM26" s="126"/>
      <c r="BN26" s="126"/>
      <c r="BO26" s="126"/>
      <c r="BP26" s="126"/>
      <c r="BQ26" s="126"/>
      <c r="BR26" s="126"/>
      <c r="BS26" s="126"/>
      <c r="BT26" s="126"/>
      <c r="BU26" s="126"/>
      <c r="BV26" s="126"/>
      <c r="BW26" s="126"/>
      <c r="BX26" s="126"/>
      <c r="BY26" s="126"/>
      <c r="BZ26" s="126"/>
      <c r="CA26" s="126"/>
      <c r="CB26" s="126"/>
      <c r="CC26" s="126"/>
      <c r="CD26" s="126"/>
      <c r="CE26" s="126"/>
      <c r="CF26" s="126"/>
      <c r="CG26" s="126"/>
      <c r="CH26" s="126"/>
      <c r="CI26" s="126"/>
      <c r="CJ26" s="126"/>
      <c r="CK26" s="126"/>
      <c r="CL26" s="126"/>
      <c r="CM26" s="126"/>
      <c r="CN26" s="126"/>
      <c r="CO26" s="126"/>
      <c r="CP26" s="126"/>
      <c r="CQ26" s="126"/>
      <c r="CR26" s="126"/>
      <c r="CS26" s="126"/>
      <c r="CT26" s="126"/>
      <c r="CU26" s="126"/>
      <c r="CV26" s="126"/>
      <c r="CW26" s="126"/>
      <c r="CX26" s="126"/>
      <c r="CY26" s="126"/>
      <c r="CZ26" s="126"/>
      <c r="DA26" s="126"/>
      <c r="DB26" s="126"/>
      <c r="DC26" s="126"/>
      <c r="DD26" s="126"/>
      <c r="DE26" s="126"/>
      <c r="DF26" s="126"/>
      <c r="DG26" s="126"/>
      <c r="DH26" s="126"/>
      <c r="DI26" s="126"/>
      <c r="DJ26" s="126"/>
      <c r="DK26" s="126"/>
      <c r="DL26" s="126"/>
      <c r="DM26" s="126"/>
      <c r="DN26" s="126"/>
      <c r="DO26" s="126"/>
      <c r="DP26" s="126"/>
      <c r="DQ26" s="126"/>
      <c r="DR26" s="126"/>
      <c r="DS26" s="126"/>
      <c r="DT26" s="126"/>
      <c r="DU26" s="126"/>
      <c r="DV26" s="126"/>
      <c r="DW26" s="126"/>
      <c r="DX26" s="126"/>
    </row>
    <row r="27" spans="2:128" ht="15" customHeight="1" x14ac:dyDescent="0.35">
      <c r="B27" s="37" t="s">
        <v>352</v>
      </c>
      <c r="C27" s="23" t="s">
        <v>446</v>
      </c>
      <c r="D27" s="126"/>
      <c r="E27" s="126"/>
      <c r="F27" s="21"/>
      <c r="G27" s="21"/>
      <c r="H27" s="22"/>
      <c r="I27" s="21"/>
      <c r="J27" s="21"/>
      <c r="K27" s="22"/>
      <c r="L27" s="21"/>
      <c r="M27" s="21"/>
      <c r="N27" s="22"/>
      <c r="O27" s="22"/>
      <c r="P27" s="126"/>
      <c r="Q27" s="126"/>
      <c r="R27" s="126"/>
      <c r="S27" s="126"/>
      <c r="T27" s="126"/>
      <c r="U27" s="126"/>
      <c r="V27" s="126"/>
      <c r="W27" s="126"/>
      <c r="X27" s="126"/>
      <c r="Y27" s="126"/>
      <c r="Z27" s="126"/>
      <c r="AA27" s="126"/>
      <c r="AB27" s="126"/>
      <c r="AC27" s="126"/>
      <c r="AD27" s="126"/>
      <c r="AE27" s="126"/>
      <c r="AF27" s="126"/>
      <c r="AG27" s="126"/>
      <c r="AH27" s="126"/>
      <c r="AI27" s="126"/>
      <c r="AJ27" s="127"/>
      <c r="AK27" s="126"/>
      <c r="AL27" s="126"/>
      <c r="AM27" s="126"/>
      <c r="AN27" s="126"/>
      <c r="AO27" s="126"/>
      <c r="AP27" s="126"/>
      <c r="AQ27" s="126"/>
      <c r="AR27" s="126"/>
      <c r="AS27" s="126"/>
      <c r="AT27" s="126"/>
      <c r="AU27" s="127"/>
      <c r="AV27" s="126"/>
      <c r="AW27" s="126"/>
      <c r="AX27" s="126"/>
      <c r="AY27" s="126"/>
      <c r="AZ27" s="126"/>
      <c r="BA27" s="126"/>
      <c r="BB27" s="126"/>
      <c r="BC27" s="126"/>
      <c r="BD27" s="126"/>
      <c r="BE27" s="126"/>
      <c r="BF27" s="127"/>
      <c r="BG27" s="126"/>
      <c r="BH27" s="126"/>
      <c r="BI27" s="126"/>
      <c r="BJ27" s="126"/>
      <c r="BK27" s="126"/>
      <c r="BL27" s="126"/>
      <c r="BM27" s="126"/>
      <c r="BN27" s="126"/>
      <c r="BO27" s="126"/>
      <c r="BP27" s="126"/>
      <c r="BQ27" s="126"/>
      <c r="BR27" s="126"/>
      <c r="BS27" s="126"/>
      <c r="BT27" s="126"/>
      <c r="BU27" s="126"/>
      <c r="BV27" s="126"/>
      <c r="BW27" s="126"/>
      <c r="BX27" s="126"/>
      <c r="BY27" s="126"/>
      <c r="BZ27" s="126"/>
      <c r="CA27" s="126"/>
      <c r="CB27" s="126"/>
      <c r="CC27" s="126"/>
      <c r="CD27" s="126"/>
      <c r="CE27" s="126"/>
      <c r="CF27" s="126"/>
      <c r="CG27" s="126"/>
      <c r="CH27" s="126"/>
      <c r="CI27" s="126"/>
      <c r="CJ27" s="126"/>
      <c r="CK27" s="126"/>
      <c r="CL27" s="126"/>
      <c r="CM27" s="126"/>
      <c r="CN27" s="126"/>
      <c r="CO27" s="126"/>
      <c r="CP27" s="126"/>
      <c r="CQ27" s="126"/>
      <c r="CR27" s="126"/>
      <c r="CS27" s="126"/>
      <c r="CT27" s="126"/>
      <c r="CU27" s="126"/>
      <c r="CV27" s="126"/>
      <c r="CW27" s="126"/>
      <c r="CX27" s="126"/>
      <c r="CY27" s="126"/>
      <c r="CZ27" s="126"/>
      <c r="DA27" s="126"/>
      <c r="DB27" s="126"/>
      <c r="DC27" s="126"/>
      <c r="DD27" s="126"/>
      <c r="DE27" s="126"/>
      <c r="DF27" s="126"/>
      <c r="DG27" s="126"/>
      <c r="DH27" s="126"/>
      <c r="DI27" s="126"/>
      <c r="DJ27" s="126"/>
      <c r="DK27" s="126"/>
      <c r="DL27" s="126"/>
      <c r="DM27" s="126"/>
      <c r="DN27" s="126"/>
      <c r="DO27" s="126"/>
      <c r="DP27" s="126"/>
      <c r="DQ27" s="126"/>
      <c r="DR27" s="126"/>
      <c r="DS27" s="126"/>
      <c r="DT27" s="126"/>
      <c r="DU27" s="126"/>
      <c r="DV27" s="126"/>
      <c r="DW27" s="126"/>
      <c r="DX27" s="126"/>
    </row>
    <row r="28" spans="2:128" ht="15" customHeight="1" x14ac:dyDescent="0.35">
      <c r="B28" s="23" t="s">
        <v>353</v>
      </c>
      <c r="C28" s="23" t="s">
        <v>69</v>
      </c>
      <c r="D28" s="126"/>
      <c r="E28" s="126"/>
      <c r="F28" s="21"/>
      <c r="G28" s="21"/>
      <c r="H28" s="22"/>
      <c r="I28" s="21"/>
      <c r="J28" s="21"/>
      <c r="K28" s="22"/>
      <c r="L28" s="21"/>
      <c r="M28" s="21"/>
      <c r="N28" s="22"/>
      <c r="O28" s="22"/>
      <c r="P28" s="126"/>
      <c r="Q28" s="126"/>
      <c r="R28" s="126"/>
      <c r="S28" s="126"/>
      <c r="T28" s="126"/>
      <c r="U28" s="126"/>
      <c r="V28" s="126"/>
      <c r="W28" s="126"/>
      <c r="X28" s="126"/>
      <c r="Y28" s="126"/>
      <c r="Z28" s="126"/>
      <c r="AA28" s="126"/>
      <c r="AB28" s="126"/>
      <c r="AC28" s="126"/>
      <c r="AD28" s="126"/>
      <c r="AE28" s="126"/>
      <c r="AF28" s="126"/>
      <c r="AG28" s="126"/>
      <c r="AH28" s="126"/>
      <c r="AI28" s="126"/>
      <c r="AJ28" s="127"/>
      <c r="AK28" s="126"/>
      <c r="AL28" s="126"/>
      <c r="AM28" s="126"/>
      <c r="AN28" s="126"/>
      <c r="AO28" s="126"/>
      <c r="AP28" s="126"/>
      <c r="AQ28" s="126"/>
      <c r="AR28" s="126"/>
      <c r="AS28" s="126"/>
      <c r="AT28" s="126"/>
      <c r="AU28" s="127"/>
      <c r="AV28" s="126"/>
      <c r="AW28" s="126"/>
      <c r="AX28" s="126"/>
      <c r="AY28" s="126"/>
      <c r="AZ28" s="126"/>
      <c r="BA28" s="126"/>
      <c r="BB28" s="126"/>
      <c r="BC28" s="126"/>
      <c r="BD28" s="126"/>
      <c r="BE28" s="126"/>
      <c r="BF28" s="127"/>
      <c r="BG28" s="126"/>
      <c r="BH28" s="126"/>
      <c r="BI28" s="126"/>
      <c r="BJ28" s="126"/>
      <c r="BK28" s="126"/>
      <c r="BL28" s="126"/>
      <c r="BM28" s="126"/>
      <c r="BN28" s="126"/>
      <c r="BO28" s="126"/>
      <c r="BP28" s="126"/>
      <c r="BQ28" s="126"/>
      <c r="BR28" s="126"/>
      <c r="BS28" s="126"/>
      <c r="BT28" s="126"/>
      <c r="BU28" s="126"/>
      <c r="BV28" s="126"/>
      <c r="BW28" s="126"/>
      <c r="BX28" s="126"/>
      <c r="BY28" s="126"/>
      <c r="BZ28" s="126"/>
      <c r="CA28" s="126"/>
      <c r="CB28" s="126"/>
      <c r="CC28" s="126"/>
      <c r="CD28" s="126"/>
      <c r="CE28" s="126"/>
      <c r="CF28" s="126"/>
      <c r="CG28" s="126"/>
      <c r="CH28" s="126"/>
      <c r="CI28" s="126"/>
      <c r="CJ28" s="126"/>
      <c r="CK28" s="126"/>
      <c r="CL28" s="126"/>
      <c r="CM28" s="126"/>
      <c r="CN28" s="126"/>
      <c r="CO28" s="126"/>
      <c r="CP28" s="126"/>
      <c r="CQ28" s="126"/>
      <c r="CR28" s="126"/>
      <c r="CS28" s="126"/>
      <c r="CT28" s="126"/>
      <c r="CU28" s="126"/>
      <c r="CV28" s="126"/>
      <c r="CW28" s="126"/>
      <c r="CX28" s="126"/>
      <c r="CY28" s="126"/>
      <c r="CZ28" s="126"/>
      <c r="DA28" s="126"/>
      <c r="DB28" s="126"/>
      <c r="DC28" s="126"/>
      <c r="DD28" s="126"/>
      <c r="DE28" s="126"/>
      <c r="DF28" s="126"/>
      <c r="DG28" s="126"/>
      <c r="DH28" s="126"/>
      <c r="DI28" s="126"/>
      <c r="DJ28" s="126"/>
      <c r="DK28" s="126"/>
      <c r="DL28" s="126"/>
      <c r="DM28" s="126"/>
      <c r="DN28" s="126"/>
      <c r="DO28" s="126"/>
      <c r="DP28" s="126"/>
      <c r="DQ28" s="126"/>
      <c r="DR28" s="126"/>
      <c r="DS28" s="126"/>
      <c r="DT28" s="126"/>
      <c r="DU28" s="126"/>
      <c r="DV28" s="126"/>
      <c r="DW28" s="126"/>
      <c r="DX28" s="126"/>
    </row>
    <row r="29" spans="2:128" ht="15" customHeight="1" x14ac:dyDescent="0.35">
      <c r="B29" s="89" t="s">
        <v>339</v>
      </c>
      <c r="C29" s="90" t="s">
        <v>447</v>
      </c>
      <c r="D29" s="21"/>
      <c r="E29" s="21"/>
      <c r="F29" s="21"/>
      <c r="G29" s="21"/>
      <c r="H29" s="22"/>
      <c r="I29" s="21"/>
      <c r="J29" s="21"/>
      <c r="K29" s="22"/>
      <c r="L29" s="21"/>
      <c r="M29" s="21"/>
      <c r="N29" s="22"/>
      <c r="O29" s="22"/>
      <c r="P29" s="126"/>
      <c r="Q29" s="126"/>
      <c r="R29" s="126"/>
      <c r="S29" s="126"/>
      <c r="T29" s="126"/>
      <c r="U29" s="126"/>
      <c r="V29" s="126"/>
      <c r="W29" s="126"/>
      <c r="X29" s="126"/>
      <c r="Y29" s="126"/>
      <c r="Z29" s="126"/>
      <c r="AA29" s="126"/>
      <c r="AB29" s="126"/>
      <c r="AC29" s="126"/>
      <c r="AD29" s="126"/>
      <c r="AE29" s="126"/>
      <c r="AF29" s="126"/>
      <c r="AG29" s="126"/>
      <c r="AH29" s="126"/>
      <c r="AI29" s="126"/>
      <c r="AJ29" s="127"/>
      <c r="AK29" s="126"/>
      <c r="AL29" s="126"/>
      <c r="AM29" s="126"/>
      <c r="AN29" s="126"/>
      <c r="AO29" s="126"/>
      <c r="AP29" s="126"/>
      <c r="AQ29" s="126"/>
      <c r="AR29" s="126"/>
      <c r="AS29" s="126"/>
      <c r="AT29" s="126"/>
      <c r="AU29" s="127"/>
      <c r="AV29" s="126"/>
      <c r="AW29" s="126"/>
      <c r="AX29" s="126"/>
      <c r="AY29" s="126"/>
      <c r="AZ29" s="126"/>
      <c r="BA29" s="126"/>
      <c r="BB29" s="126"/>
      <c r="BC29" s="126"/>
      <c r="BD29" s="126"/>
      <c r="BE29" s="126"/>
      <c r="BF29" s="127"/>
      <c r="BG29" s="126"/>
      <c r="BH29" s="126"/>
      <c r="BI29" s="126"/>
      <c r="BJ29" s="126"/>
      <c r="BK29" s="126"/>
      <c r="BL29" s="126"/>
      <c r="BM29" s="126"/>
      <c r="BN29" s="126"/>
      <c r="BO29" s="126"/>
      <c r="BP29" s="126"/>
      <c r="BQ29" s="126"/>
      <c r="BR29" s="126"/>
      <c r="BS29" s="126"/>
      <c r="BT29" s="126"/>
      <c r="BU29" s="126"/>
      <c r="BV29" s="126"/>
      <c r="BW29" s="126"/>
      <c r="BX29" s="126"/>
      <c r="BY29" s="126"/>
      <c r="BZ29" s="126"/>
      <c r="CA29" s="126"/>
      <c r="CB29" s="126"/>
      <c r="CC29" s="126"/>
      <c r="CD29" s="126"/>
      <c r="CE29" s="126"/>
      <c r="CF29" s="126"/>
      <c r="CG29" s="126"/>
      <c r="CH29" s="126"/>
      <c r="CI29" s="126"/>
      <c r="CJ29" s="126"/>
      <c r="CK29" s="126"/>
      <c r="CL29" s="126"/>
      <c r="CM29" s="126"/>
      <c r="CN29" s="126"/>
      <c r="CO29" s="126"/>
      <c r="CP29" s="126"/>
      <c r="CQ29" s="126"/>
      <c r="CR29" s="126"/>
      <c r="CS29" s="126"/>
      <c r="CT29" s="126"/>
      <c r="CU29" s="126"/>
      <c r="CV29" s="126"/>
      <c r="CW29" s="126"/>
      <c r="CX29" s="126"/>
      <c r="CY29" s="126"/>
      <c r="CZ29" s="126"/>
      <c r="DA29" s="126"/>
      <c r="DB29" s="126"/>
      <c r="DC29" s="126"/>
      <c r="DD29" s="126"/>
      <c r="DE29" s="126"/>
      <c r="DF29" s="126"/>
      <c r="DG29" s="126"/>
      <c r="DH29" s="126"/>
      <c r="DI29" s="126"/>
      <c r="DJ29" s="126"/>
      <c r="DK29" s="126"/>
      <c r="DL29" s="126"/>
      <c r="DM29" s="126"/>
      <c r="DN29" s="126"/>
      <c r="DO29" s="126"/>
      <c r="DP29" s="126"/>
      <c r="DQ29" s="126"/>
      <c r="DR29" s="126"/>
      <c r="DS29" s="126"/>
      <c r="DT29" s="126"/>
      <c r="DU29" s="126"/>
      <c r="DV29" s="126"/>
      <c r="DW29" s="126"/>
      <c r="DX29" s="126"/>
    </row>
    <row r="30" spans="2:128" ht="15" customHeight="1" x14ac:dyDescent="0.35">
      <c r="B30" s="89" t="s">
        <v>340</v>
      </c>
      <c r="C30" s="90" t="s">
        <v>448</v>
      </c>
      <c r="D30" s="21"/>
      <c r="E30" s="21"/>
      <c r="F30" s="21"/>
      <c r="G30" s="21"/>
      <c r="H30" s="22"/>
      <c r="I30" s="21"/>
      <c r="J30" s="21"/>
      <c r="K30" s="22"/>
      <c r="L30" s="21"/>
      <c r="M30" s="21"/>
      <c r="N30" s="22"/>
      <c r="O30" s="22"/>
      <c r="P30" s="126"/>
      <c r="Q30" s="126"/>
      <c r="R30" s="126"/>
      <c r="S30" s="126"/>
      <c r="T30" s="126"/>
      <c r="U30" s="126"/>
      <c r="V30" s="126"/>
      <c r="W30" s="126"/>
      <c r="X30" s="126"/>
      <c r="Y30" s="126"/>
      <c r="Z30" s="126"/>
      <c r="AA30" s="126"/>
      <c r="AB30" s="126"/>
      <c r="AC30" s="126"/>
      <c r="AD30" s="126"/>
      <c r="AE30" s="126"/>
      <c r="AF30" s="126"/>
      <c r="AG30" s="126"/>
      <c r="AH30" s="126"/>
      <c r="AI30" s="126"/>
      <c r="AJ30" s="127"/>
      <c r="AK30" s="126"/>
      <c r="AL30" s="126"/>
      <c r="AM30" s="126"/>
      <c r="AN30" s="126"/>
      <c r="AO30" s="126"/>
      <c r="AP30" s="126"/>
      <c r="AQ30" s="126"/>
      <c r="AR30" s="126"/>
      <c r="AS30" s="126"/>
      <c r="AT30" s="126"/>
      <c r="AU30" s="127"/>
      <c r="AV30" s="126"/>
      <c r="AW30" s="126"/>
      <c r="AX30" s="126"/>
      <c r="AY30" s="126"/>
      <c r="AZ30" s="126"/>
      <c r="BA30" s="126"/>
      <c r="BB30" s="126"/>
      <c r="BC30" s="126"/>
      <c r="BD30" s="126"/>
      <c r="BE30" s="126"/>
      <c r="BF30" s="127"/>
      <c r="BG30" s="126"/>
      <c r="BH30" s="126"/>
      <c r="BI30" s="126"/>
      <c r="BJ30" s="126"/>
      <c r="BK30" s="126"/>
      <c r="BL30" s="126"/>
      <c r="BM30" s="126"/>
      <c r="BN30" s="126"/>
      <c r="BO30" s="126"/>
      <c r="BP30" s="126"/>
      <c r="BQ30" s="126"/>
      <c r="BR30" s="126"/>
      <c r="BS30" s="126"/>
      <c r="BT30" s="126"/>
      <c r="BU30" s="126"/>
      <c r="BV30" s="126"/>
      <c r="BW30" s="126"/>
      <c r="BX30" s="126"/>
      <c r="BY30" s="126"/>
      <c r="BZ30" s="126"/>
      <c r="CA30" s="126"/>
      <c r="CB30" s="126"/>
      <c r="CC30" s="126"/>
      <c r="CD30" s="126"/>
      <c r="CE30" s="126"/>
      <c r="CF30" s="126"/>
      <c r="CG30" s="126"/>
      <c r="CH30" s="126"/>
      <c r="CI30" s="126"/>
      <c r="CJ30" s="126"/>
      <c r="CK30" s="126"/>
      <c r="CL30" s="126"/>
      <c r="CM30" s="126"/>
      <c r="CN30" s="126"/>
      <c r="CO30" s="126"/>
      <c r="CP30" s="126"/>
      <c r="CQ30" s="126"/>
      <c r="CR30" s="126"/>
      <c r="CS30" s="126"/>
      <c r="CT30" s="126"/>
      <c r="CU30" s="126"/>
      <c r="CV30" s="126"/>
      <c r="CW30" s="126"/>
      <c r="CX30" s="126"/>
      <c r="CY30" s="126"/>
      <c r="CZ30" s="126"/>
      <c r="DA30" s="126"/>
      <c r="DB30" s="126"/>
      <c r="DC30" s="126"/>
      <c r="DD30" s="126"/>
      <c r="DE30" s="126"/>
      <c r="DF30" s="126"/>
      <c r="DG30" s="126"/>
      <c r="DH30" s="126"/>
      <c r="DI30" s="126"/>
      <c r="DJ30" s="126"/>
      <c r="DK30" s="126"/>
      <c r="DL30" s="126"/>
      <c r="DM30" s="126"/>
      <c r="DN30" s="126"/>
      <c r="DO30" s="126"/>
      <c r="DP30" s="126"/>
      <c r="DQ30" s="126"/>
      <c r="DR30" s="126"/>
      <c r="DS30" s="126"/>
      <c r="DT30" s="126"/>
      <c r="DU30" s="126"/>
      <c r="DV30" s="126"/>
      <c r="DW30" s="126"/>
      <c r="DX30" s="126"/>
    </row>
    <row r="31" spans="2:128" ht="15" customHeight="1" x14ac:dyDescent="0.35">
      <c r="B31" s="89" t="s">
        <v>341</v>
      </c>
      <c r="C31" s="90" t="s">
        <v>449</v>
      </c>
      <c r="D31" s="21"/>
      <c r="E31" s="21"/>
      <c r="F31" s="21"/>
      <c r="G31" s="21"/>
      <c r="H31" s="22"/>
      <c r="I31" s="21"/>
      <c r="J31" s="21"/>
      <c r="K31" s="22"/>
      <c r="L31" s="21"/>
      <c r="M31" s="21"/>
      <c r="N31" s="22"/>
      <c r="O31" s="22"/>
      <c r="P31" s="126"/>
      <c r="Q31" s="126"/>
      <c r="R31" s="126"/>
      <c r="S31" s="126"/>
      <c r="T31" s="126"/>
      <c r="U31" s="126"/>
      <c r="V31" s="126"/>
      <c r="W31" s="126"/>
      <c r="X31" s="126"/>
      <c r="Y31" s="126"/>
      <c r="Z31" s="126"/>
      <c r="AA31" s="126"/>
      <c r="AB31" s="126"/>
      <c r="AC31" s="126"/>
      <c r="AD31" s="126"/>
      <c r="AE31" s="126"/>
      <c r="AF31" s="126"/>
      <c r="AG31" s="126"/>
      <c r="AH31" s="126"/>
      <c r="AI31" s="126"/>
      <c r="AJ31" s="127"/>
      <c r="AK31" s="126"/>
      <c r="AL31" s="126"/>
      <c r="AM31" s="126"/>
      <c r="AN31" s="126"/>
      <c r="AO31" s="126"/>
      <c r="AP31" s="126"/>
      <c r="AQ31" s="126"/>
      <c r="AR31" s="126"/>
      <c r="AS31" s="126"/>
      <c r="AT31" s="126"/>
      <c r="AU31" s="127"/>
      <c r="AV31" s="126"/>
      <c r="AW31" s="126"/>
      <c r="AX31" s="126"/>
      <c r="AY31" s="126"/>
      <c r="AZ31" s="126"/>
      <c r="BA31" s="126"/>
      <c r="BB31" s="126"/>
      <c r="BC31" s="126"/>
      <c r="BD31" s="126"/>
      <c r="BE31" s="126"/>
      <c r="BF31" s="127"/>
      <c r="BG31" s="126"/>
      <c r="BH31" s="126"/>
      <c r="BI31" s="126"/>
      <c r="BJ31" s="126"/>
      <c r="BK31" s="126"/>
      <c r="BL31" s="126"/>
      <c r="BM31" s="126"/>
      <c r="BN31" s="126"/>
      <c r="BO31" s="126"/>
      <c r="BP31" s="126"/>
      <c r="BQ31" s="126"/>
      <c r="BR31" s="126"/>
      <c r="BS31" s="126"/>
      <c r="BT31" s="126"/>
      <c r="BU31" s="126"/>
      <c r="BV31" s="126"/>
      <c r="BW31" s="126"/>
      <c r="BX31" s="126"/>
      <c r="BY31" s="126"/>
      <c r="BZ31" s="126"/>
      <c r="CA31" s="126"/>
      <c r="CB31" s="126"/>
      <c r="CC31" s="126"/>
      <c r="CD31" s="126"/>
      <c r="CE31" s="126"/>
      <c r="CF31" s="126"/>
      <c r="CG31" s="126"/>
      <c r="CH31" s="126"/>
      <c r="CI31" s="126"/>
      <c r="CJ31" s="126"/>
      <c r="CK31" s="126"/>
      <c r="CL31" s="126"/>
      <c r="CM31" s="126"/>
      <c r="CN31" s="126"/>
      <c r="CO31" s="126"/>
      <c r="CP31" s="126"/>
      <c r="CQ31" s="126"/>
      <c r="CR31" s="126"/>
      <c r="CS31" s="126"/>
      <c r="CT31" s="126"/>
      <c r="CU31" s="126"/>
      <c r="CV31" s="126"/>
      <c r="CW31" s="126"/>
      <c r="CX31" s="126"/>
      <c r="CY31" s="126"/>
      <c r="CZ31" s="126"/>
      <c r="DA31" s="126"/>
      <c r="DB31" s="126"/>
      <c r="DC31" s="126"/>
      <c r="DD31" s="126"/>
      <c r="DE31" s="126"/>
      <c r="DF31" s="126"/>
      <c r="DG31" s="126"/>
      <c r="DH31" s="126"/>
      <c r="DI31" s="126"/>
      <c r="DJ31" s="126"/>
      <c r="DK31" s="126"/>
      <c r="DL31" s="126"/>
      <c r="DM31" s="126"/>
      <c r="DN31" s="126"/>
      <c r="DO31" s="126"/>
      <c r="DP31" s="126"/>
      <c r="DQ31" s="126"/>
      <c r="DR31" s="126"/>
      <c r="DS31" s="126"/>
      <c r="DT31" s="126"/>
      <c r="DU31" s="126"/>
      <c r="DV31" s="126"/>
      <c r="DW31" s="126"/>
      <c r="DX31" s="126"/>
    </row>
    <row r="32" spans="2:128" ht="15" customHeight="1" x14ac:dyDescent="0.35">
      <c r="B32" s="37" t="s">
        <v>354</v>
      </c>
      <c r="C32" s="23" t="s">
        <v>450</v>
      </c>
      <c r="D32" s="126"/>
      <c r="E32" s="126"/>
      <c r="F32" s="21"/>
      <c r="G32" s="21"/>
      <c r="H32" s="22"/>
      <c r="I32" s="21"/>
      <c r="J32" s="21"/>
      <c r="K32" s="22"/>
      <c r="L32" s="21"/>
      <c r="M32" s="21"/>
      <c r="N32" s="22"/>
      <c r="O32" s="22"/>
      <c r="P32" s="126"/>
      <c r="Q32" s="126"/>
      <c r="R32" s="126"/>
      <c r="S32" s="126"/>
      <c r="T32" s="126"/>
      <c r="U32" s="126"/>
      <c r="V32" s="126"/>
      <c r="W32" s="126"/>
      <c r="X32" s="126"/>
      <c r="Y32" s="126"/>
      <c r="Z32" s="126"/>
      <c r="AA32" s="126"/>
      <c r="AB32" s="126"/>
      <c r="AC32" s="126"/>
      <c r="AD32" s="126"/>
      <c r="AE32" s="126"/>
      <c r="AF32" s="126"/>
      <c r="AG32" s="126"/>
      <c r="AH32" s="126"/>
      <c r="AI32" s="126"/>
      <c r="AJ32" s="127"/>
      <c r="AK32" s="126"/>
      <c r="AL32" s="126"/>
      <c r="AM32" s="126"/>
      <c r="AN32" s="126"/>
      <c r="AO32" s="126"/>
      <c r="AP32" s="126"/>
      <c r="AQ32" s="126"/>
      <c r="AR32" s="126"/>
      <c r="AS32" s="126"/>
      <c r="AT32" s="126"/>
      <c r="AU32" s="127"/>
      <c r="AV32" s="126"/>
      <c r="AW32" s="126"/>
      <c r="AX32" s="126"/>
      <c r="AY32" s="126"/>
      <c r="AZ32" s="126"/>
      <c r="BA32" s="126"/>
      <c r="BB32" s="126"/>
      <c r="BC32" s="126"/>
      <c r="BD32" s="126"/>
      <c r="BE32" s="126"/>
      <c r="BF32" s="127"/>
      <c r="BG32" s="126"/>
      <c r="BH32" s="126"/>
      <c r="BI32" s="126"/>
      <c r="BJ32" s="126"/>
      <c r="BK32" s="126"/>
      <c r="BL32" s="126"/>
      <c r="BM32" s="126"/>
      <c r="BN32" s="126"/>
      <c r="BO32" s="126"/>
      <c r="BP32" s="126"/>
      <c r="BQ32" s="126"/>
      <c r="BR32" s="126"/>
      <c r="BS32" s="126"/>
      <c r="BT32" s="126"/>
      <c r="BU32" s="126"/>
      <c r="BV32" s="126"/>
      <c r="BW32" s="126"/>
      <c r="BX32" s="126"/>
      <c r="BY32" s="126"/>
      <c r="BZ32" s="126"/>
      <c r="CA32" s="126"/>
      <c r="CB32" s="126"/>
      <c r="CC32" s="126"/>
      <c r="CD32" s="126"/>
      <c r="CE32" s="126"/>
      <c r="CF32" s="126"/>
      <c r="CG32" s="126"/>
      <c r="CH32" s="126"/>
      <c r="CI32" s="126"/>
      <c r="CJ32" s="126"/>
      <c r="CK32" s="126"/>
      <c r="CL32" s="126"/>
      <c r="CM32" s="126"/>
      <c r="CN32" s="126"/>
      <c r="CO32" s="126"/>
      <c r="CP32" s="126"/>
      <c r="CQ32" s="126"/>
      <c r="CR32" s="126"/>
      <c r="CS32" s="126"/>
      <c r="CT32" s="126"/>
      <c r="CU32" s="126"/>
      <c r="CV32" s="126"/>
      <c r="CW32" s="126"/>
      <c r="CX32" s="126"/>
      <c r="CY32" s="126"/>
      <c r="CZ32" s="126"/>
      <c r="DA32" s="126"/>
      <c r="DB32" s="126"/>
      <c r="DC32" s="126"/>
      <c r="DD32" s="126"/>
      <c r="DE32" s="126"/>
      <c r="DF32" s="126"/>
      <c r="DG32" s="126"/>
      <c r="DH32" s="126"/>
      <c r="DI32" s="126"/>
      <c r="DJ32" s="126"/>
      <c r="DK32" s="126"/>
      <c r="DL32" s="126"/>
      <c r="DM32" s="126"/>
      <c r="DN32" s="126"/>
      <c r="DO32" s="126"/>
      <c r="DP32" s="126"/>
      <c r="DQ32" s="126"/>
      <c r="DR32" s="126"/>
      <c r="DS32" s="126"/>
      <c r="DT32" s="126"/>
      <c r="DU32" s="126"/>
      <c r="DV32" s="126"/>
      <c r="DW32" s="126"/>
      <c r="DX32" s="126"/>
    </row>
    <row r="33" spans="2:128" ht="15" customHeight="1" x14ac:dyDescent="0.35">
      <c r="B33" s="23" t="s">
        <v>355</v>
      </c>
      <c r="C33" s="23" t="s">
        <v>71</v>
      </c>
      <c r="D33" s="126"/>
      <c r="E33" s="126"/>
      <c r="F33" s="21"/>
      <c r="G33" s="21"/>
      <c r="H33" s="22"/>
      <c r="I33" s="21"/>
      <c r="J33" s="21"/>
      <c r="K33" s="22"/>
      <c r="L33" s="21"/>
      <c r="M33" s="21"/>
      <c r="N33" s="22"/>
      <c r="O33" s="22"/>
      <c r="P33" s="126"/>
      <c r="Q33" s="126"/>
      <c r="R33" s="126"/>
      <c r="S33" s="126"/>
      <c r="T33" s="126"/>
      <c r="U33" s="126"/>
      <c r="V33" s="126"/>
      <c r="W33" s="126"/>
      <c r="X33" s="126"/>
      <c r="Y33" s="126"/>
      <c r="Z33" s="126"/>
      <c r="AA33" s="126"/>
      <c r="AB33" s="126"/>
      <c r="AC33" s="126"/>
      <c r="AD33" s="126"/>
      <c r="AE33" s="126"/>
      <c r="AF33" s="126"/>
      <c r="AG33" s="126"/>
      <c r="AH33" s="126"/>
      <c r="AI33" s="126"/>
      <c r="AJ33" s="127"/>
      <c r="AK33" s="126"/>
      <c r="AL33" s="126"/>
      <c r="AM33" s="126"/>
      <c r="AN33" s="126"/>
      <c r="AO33" s="126"/>
      <c r="AP33" s="126"/>
      <c r="AQ33" s="126"/>
      <c r="AR33" s="126"/>
      <c r="AS33" s="126"/>
      <c r="AT33" s="126"/>
      <c r="AU33" s="127"/>
      <c r="AV33" s="126"/>
      <c r="AW33" s="126"/>
      <c r="AX33" s="126"/>
      <c r="AY33" s="126"/>
      <c r="AZ33" s="126"/>
      <c r="BA33" s="126"/>
      <c r="BB33" s="126"/>
      <c r="BC33" s="126"/>
      <c r="BD33" s="126"/>
      <c r="BE33" s="126"/>
      <c r="BF33" s="127"/>
      <c r="BG33" s="126"/>
      <c r="BH33" s="126"/>
      <c r="BI33" s="126"/>
      <c r="BJ33" s="126"/>
      <c r="BK33" s="126"/>
      <c r="BL33" s="126"/>
      <c r="BM33" s="126"/>
      <c r="BN33" s="126"/>
      <c r="BO33" s="126"/>
      <c r="BP33" s="126"/>
      <c r="BQ33" s="126"/>
      <c r="BR33" s="126"/>
      <c r="BS33" s="126"/>
      <c r="BT33" s="126"/>
      <c r="BU33" s="126"/>
      <c r="BV33" s="126"/>
      <c r="BW33" s="126"/>
      <c r="BX33" s="126"/>
      <c r="BY33" s="126"/>
      <c r="BZ33" s="126"/>
      <c r="CA33" s="126"/>
      <c r="CB33" s="126"/>
      <c r="CC33" s="126"/>
      <c r="CD33" s="126"/>
      <c r="CE33" s="126"/>
      <c r="CF33" s="126"/>
      <c r="CG33" s="126"/>
      <c r="CH33" s="126"/>
      <c r="CI33" s="126"/>
      <c r="CJ33" s="126"/>
      <c r="CK33" s="126"/>
      <c r="CL33" s="126"/>
      <c r="CM33" s="126"/>
      <c r="CN33" s="126"/>
      <c r="CO33" s="126"/>
      <c r="CP33" s="126"/>
      <c r="CQ33" s="126"/>
      <c r="CR33" s="126"/>
      <c r="CS33" s="126"/>
      <c r="CT33" s="126"/>
      <c r="CU33" s="126"/>
      <c r="CV33" s="126"/>
      <c r="CW33" s="126"/>
      <c r="CX33" s="126"/>
      <c r="CY33" s="126"/>
      <c r="CZ33" s="126"/>
      <c r="DA33" s="126"/>
      <c r="DB33" s="126"/>
      <c r="DC33" s="126"/>
      <c r="DD33" s="126"/>
      <c r="DE33" s="126"/>
      <c r="DF33" s="126"/>
      <c r="DG33" s="126"/>
      <c r="DH33" s="126"/>
      <c r="DI33" s="126"/>
      <c r="DJ33" s="126"/>
      <c r="DK33" s="126"/>
      <c r="DL33" s="126"/>
      <c r="DM33" s="126"/>
      <c r="DN33" s="126"/>
      <c r="DO33" s="126"/>
      <c r="DP33" s="126"/>
      <c r="DQ33" s="126"/>
      <c r="DR33" s="126"/>
      <c r="DS33" s="126"/>
      <c r="DT33" s="126"/>
      <c r="DU33" s="126"/>
      <c r="DV33" s="126"/>
      <c r="DW33" s="126"/>
      <c r="DX33" s="126"/>
    </row>
    <row r="34" spans="2:128" ht="15" customHeight="1" x14ac:dyDescent="0.35">
      <c r="B34" s="26" t="s">
        <v>344</v>
      </c>
      <c r="C34" s="23" t="s">
        <v>73</v>
      </c>
      <c r="D34" s="126"/>
      <c r="E34" s="126"/>
      <c r="F34" s="21"/>
      <c r="G34" s="21"/>
      <c r="H34" s="22"/>
      <c r="I34" s="21"/>
      <c r="J34" s="21"/>
      <c r="K34" s="22"/>
      <c r="L34" s="21"/>
      <c r="M34" s="21"/>
      <c r="N34" s="22"/>
      <c r="O34" s="22"/>
      <c r="P34" s="126"/>
      <c r="Q34" s="126"/>
      <c r="R34" s="126"/>
      <c r="S34" s="126"/>
      <c r="T34" s="126"/>
      <c r="U34" s="126"/>
      <c r="V34" s="126"/>
      <c r="W34" s="126"/>
      <c r="X34" s="126"/>
      <c r="Y34" s="126"/>
      <c r="Z34" s="126"/>
      <c r="AA34" s="126"/>
      <c r="AB34" s="126"/>
      <c r="AC34" s="126"/>
      <c r="AD34" s="126"/>
      <c r="AE34" s="126"/>
      <c r="AF34" s="126"/>
      <c r="AG34" s="126"/>
      <c r="AH34" s="126"/>
      <c r="AI34" s="126"/>
      <c r="AJ34" s="127"/>
      <c r="AK34" s="126"/>
      <c r="AL34" s="126"/>
      <c r="AM34" s="126"/>
      <c r="AN34" s="126"/>
      <c r="AO34" s="126"/>
      <c r="AP34" s="126"/>
      <c r="AQ34" s="126"/>
      <c r="AR34" s="126"/>
      <c r="AS34" s="126"/>
      <c r="AT34" s="126"/>
      <c r="AU34" s="127"/>
      <c r="AV34" s="126"/>
      <c r="AW34" s="126"/>
      <c r="AX34" s="126"/>
      <c r="AY34" s="126"/>
      <c r="AZ34" s="126"/>
      <c r="BA34" s="126"/>
      <c r="BB34" s="126"/>
      <c r="BC34" s="126"/>
      <c r="BD34" s="126"/>
      <c r="BE34" s="126"/>
      <c r="BF34" s="127"/>
      <c r="BG34" s="126"/>
      <c r="BH34" s="126"/>
      <c r="BI34" s="126"/>
      <c r="BJ34" s="126"/>
      <c r="BK34" s="126"/>
      <c r="BL34" s="126"/>
      <c r="BM34" s="126"/>
      <c r="BN34" s="126"/>
      <c r="BO34" s="126"/>
      <c r="BP34" s="126"/>
      <c r="BQ34" s="126"/>
      <c r="BR34" s="126"/>
      <c r="BS34" s="126"/>
      <c r="BT34" s="126"/>
      <c r="BU34" s="126"/>
      <c r="BV34" s="126"/>
      <c r="BW34" s="126"/>
      <c r="BX34" s="126"/>
      <c r="BY34" s="126"/>
      <c r="BZ34" s="126"/>
      <c r="CA34" s="126"/>
      <c r="CB34" s="126"/>
      <c r="CC34" s="126"/>
      <c r="CD34" s="126"/>
      <c r="CE34" s="126"/>
      <c r="CF34" s="126"/>
      <c r="CG34" s="126"/>
      <c r="CH34" s="126"/>
      <c r="CI34" s="126"/>
      <c r="CJ34" s="126"/>
      <c r="CK34" s="126"/>
      <c r="CL34" s="126"/>
      <c r="CM34" s="126"/>
      <c r="CN34" s="126"/>
      <c r="CO34" s="126"/>
      <c r="CP34" s="126"/>
      <c r="CQ34" s="126"/>
      <c r="CR34" s="126"/>
      <c r="CS34" s="126"/>
      <c r="CT34" s="126"/>
      <c r="CU34" s="126"/>
      <c r="CV34" s="126"/>
      <c r="CW34" s="126"/>
      <c r="CX34" s="126"/>
      <c r="CY34" s="126"/>
      <c r="CZ34" s="126"/>
      <c r="DA34" s="126"/>
      <c r="DB34" s="126"/>
      <c r="DC34" s="126"/>
      <c r="DD34" s="126"/>
      <c r="DE34" s="126"/>
      <c r="DF34" s="126"/>
      <c r="DG34" s="126"/>
      <c r="DH34" s="126"/>
      <c r="DI34" s="126"/>
      <c r="DJ34" s="126"/>
      <c r="DK34" s="126"/>
      <c r="DL34" s="126"/>
      <c r="DM34" s="126"/>
      <c r="DN34" s="126"/>
      <c r="DO34" s="126"/>
      <c r="DP34" s="126"/>
      <c r="DQ34" s="126"/>
      <c r="DR34" s="126"/>
      <c r="DS34" s="126"/>
      <c r="DT34" s="126"/>
      <c r="DU34" s="126"/>
      <c r="DV34" s="126"/>
      <c r="DW34" s="126"/>
      <c r="DX34" s="126"/>
    </row>
    <row r="35" spans="2:128" ht="15" customHeight="1" x14ac:dyDescent="0.35">
      <c r="B35" s="26" t="s">
        <v>345</v>
      </c>
      <c r="C35" s="23" t="s">
        <v>451</v>
      </c>
      <c r="D35" s="126"/>
      <c r="E35" s="126"/>
      <c r="F35" s="21"/>
      <c r="G35" s="21"/>
      <c r="H35" s="22"/>
      <c r="I35" s="21"/>
      <c r="J35" s="21"/>
      <c r="K35" s="22"/>
      <c r="L35" s="21"/>
      <c r="M35" s="21"/>
      <c r="N35" s="22"/>
      <c r="O35" s="22"/>
      <c r="P35" s="126"/>
      <c r="Q35" s="126"/>
      <c r="R35" s="126"/>
      <c r="S35" s="126"/>
      <c r="T35" s="126"/>
      <c r="U35" s="126"/>
      <c r="V35" s="126"/>
      <c r="W35" s="126"/>
      <c r="X35" s="126"/>
      <c r="Y35" s="126"/>
      <c r="Z35" s="126"/>
      <c r="AA35" s="126"/>
      <c r="AB35" s="126"/>
      <c r="AC35" s="126"/>
      <c r="AD35" s="126"/>
      <c r="AE35" s="126"/>
      <c r="AF35" s="126"/>
      <c r="AG35" s="126"/>
      <c r="AH35" s="126"/>
      <c r="AI35" s="126"/>
      <c r="AJ35" s="127"/>
      <c r="AK35" s="126"/>
      <c r="AL35" s="126"/>
      <c r="AM35" s="126"/>
      <c r="AN35" s="126"/>
      <c r="AO35" s="126"/>
      <c r="AP35" s="126"/>
      <c r="AQ35" s="126"/>
      <c r="AR35" s="126"/>
      <c r="AS35" s="126"/>
      <c r="AT35" s="126"/>
      <c r="AU35" s="127"/>
      <c r="AV35" s="126"/>
      <c r="AW35" s="126"/>
      <c r="AX35" s="126"/>
      <c r="AY35" s="126"/>
      <c r="AZ35" s="126"/>
      <c r="BA35" s="126"/>
      <c r="BB35" s="126"/>
      <c r="BC35" s="126"/>
      <c r="BD35" s="126"/>
      <c r="BE35" s="126"/>
      <c r="BF35" s="127"/>
      <c r="BG35" s="126"/>
      <c r="BH35" s="126"/>
      <c r="BI35" s="126"/>
      <c r="BJ35" s="126"/>
      <c r="BK35" s="126"/>
      <c r="BL35" s="126"/>
      <c r="BM35" s="126"/>
      <c r="BN35" s="126"/>
      <c r="BO35" s="126"/>
      <c r="BP35" s="126"/>
      <c r="BQ35" s="126"/>
      <c r="BR35" s="126"/>
      <c r="BS35" s="126"/>
      <c r="BT35" s="126"/>
      <c r="BU35" s="126"/>
      <c r="BV35" s="126"/>
      <c r="BW35" s="126"/>
      <c r="BX35" s="126"/>
      <c r="BY35" s="126"/>
      <c r="BZ35" s="126"/>
      <c r="CA35" s="126"/>
      <c r="CB35" s="126"/>
      <c r="CC35" s="126"/>
      <c r="CD35" s="126"/>
      <c r="CE35" s="126"/>
      <c r="CF35" s="126"/>
      <c r="CG35" s="126"/>
      <c r="CH35" s="126"/>
      <c r="CI35" s="126"/>
      <c r="CJ35" s="126"/>
      <c r="CK35" s="126"/>
      <c r="CL35" s="126"/>
      <c r="CM35" s="126"/>
      <c r="CN35" s="126"/>
      <c r="CO35" s="126"/>
      <c r="CP35" s="126"/>
      <c r="CQ35" s="126"/>
      <c r="CR35" s="126"/>
      <c r="CS35" s="126"/>
      <c r="CT35" s="126"/>
      <c r="CU35" s="126"/>
      <c r="CV35" s="126"/>
      <c r="CW35" s="126"/>
      <c r="CX35" s="126"/>
      <c r="CY35" s="126"/>
      <c r="CZ35" s="126"/>
      <c r="DA35" s="126"/>
      <c r="DB35" s="126"/>
      <c r="DC35" s="126"/>
      <c r="DD35" s="126"/>
      <c r="DE35" s="126"/>
      <c r="DF35" s="126"/>
      <c r="DG35" s="126"/>
      <c r="DH35" s="126"/>
      <c r="DI35" s="126"/>
      <c r="DJ35" s="126"/>
      <c r="DK35" s="126"/>
      <c r="DL35" s="126"/>
      <c r="DM35" s="126"/>
      <c r="DN35" s="126"/>
      <c r="DO35" s="126"/>
      <c r="DP35" s="126"/>
      <c r="DQ35" s="126"/>
      <c r="DR35" s="126"/>
      <c r="DS35" s="126"/>
      <c r="DT35" s="126"/>
      <c r="DU35" s="126"/>
      <c r="DV35" s="126"/>
      <c r="DW35" s="126"/>
      <c r="DX35" s="126"/>
    </row>
    <row r="36" spans="2:128" ht="15" customHeight="1" x14ac:dyDescent="0.35">
      <c r="B36" s="26" t="s">
        <v>346</v>
      </c>
      <c r="C36" s="23" t="s">
        <v>452</v>
      </c>
      <c r="D36" s="126"/>
      <c r="E36" s="126"/>
      <c r="F36" s="21"/>
      <c r="G36" s="21"/>
      <c r="H36" s="22"/>
      <c r="I36" s="21"/>
      <c r="J36" s="21"/>
      <c r="K36" s="22"/>
      <c r="L36" s="21"/>
      <c r="M36" s="21"/>
      <c r="N36" s="22"/>
      <c r="O36" s="22"/>
      <c r="P36" s="126"/>
      <c r="Q36" s="126"/>
      <c r="R36" s="126"/>
      <c r="S36" s="126"/>
      <c r="T36" s="126"/>
      <c r="U36" s="126"/>
      <c r="V36" s="126"/>
      <c r="W36" s="126"/>
      <c r="X36" s="126"/>
      <c r="Y36" s="126"/>
      <c r="Z36" s="126"/>
      <c r="AA36" s="126"/>
      <c r="AB36" s="126"/>
      <c r="AC36" s="126"/>
      <c r="AD36" s="126"/>
      <c r="AE36" s="126"/>
      <c r="AF36" s="126"/>
      <c r="AG36" s="126"/>
      <c r="AH36" s="126"/>
      <c r="AI36" s="126"/>
      <c r="AJ36" s="127"/>
      <c r="AK36" s="126"/>
      <c r="AL36" s="126"/>
      <c r="AM36" s="126"/>
      <c r="AN36" s="126"/>
      <c r="AO36" s="126"/>
      <c r="AP36" s="126"/>
      <c r="AQ36" s="126"/>
      <c r="AR36" s="126"/>
      <c r="AS36" s="126"/>
      <c r="AT36" s="126"/>
      <c r="AU36" s="127"/>
      <c r="AV36" s="126"/>
      <c r="AW36" s="126"/>
      <c r="AX36" s="126"/>
      <c r="AY36" s="126"/>
      <c r="AZ36" s="126"/>
      <c r="BA36" s="126"/>
      <c r="BB36" s="126"/>
      <c r="BC36" s="126"/>
      <c r="BD36" s="126"/>
      <c r="BE36" s="126"/>
      <c r="BF36" s="127"/>
      <c r="BG36" s="126"/>
      <c r="BH36" s="126"/>
      <c r="BI36" s="126"/>
      <c r="BJ36" s="126"/>
      <c r="BK36" s="126"/>
      <c r="BL36" s="126"/>
      <c r="BM36" s="126"/>
      <c r="BN36" s="126"/>
      <c r="BO36" s="126"/>
      <c r="BP36" s="126"/>
      <c r="BQ36" s="126"/>
      <c r="BR36" s="126"/>
      <c r="BS36" s="126"/>
      <c r="BT36" s="126"/>
      <c r="BU36" s="126"/>
      <c r="BV36" s="126"/>
      <c r="BW36" s="126"/>
      <c r="BX36" s="126"/>
      <c r="BY36" s="126"/>
      <c r="BZ36" s="126"/>
      <c r="CA36" s="126"/>
      <c r="CB36" s="126"/>
      <c r="CC36" s="126"/>
      <c r="CD36" s="126"/>
      <c r="CE36" s="126"/>
      <c r="CF36" s="126"/>
      <c r="CG36" s="126"/>
      <c r="CH36" s="126"/>
      <c r="CI36" s="126"/>
      <c r="CJ36" s="126"/>
      <c r="CK36" s="126"/>
      <c r="CL36" s="126"/>
      <c r="CM36" s="126"/>
      <c r="CN36" s="126"/>
      <c r="CO36" s="126"/>
      <c r="CP36" s="126"/>
      <c r="CQ36" s="126"/>
      <c r="CR36" s="126"/>
      <c r="CS36" s="126"/>
      <c r="CT36" s="126"/>
      <c r="CU36" s="126"/>
      <c r="CV36" s="126"/>
      <c r="CW36" s="126"/>
      <c r="CX36" s="126"/>
      <c r="CY36" s="126"/>
      <c r="CZ36" s="126"/>
      <c r="DA36" s="126"/>
      <c r="DB36" s="126"/>
      <c r="DC36" s="126"/>
      <c r="DD36" s="126"/>
      <c r="DE36" s="126"/>
      <c r="DF36" s="126"/>
      <c r="DG36" s="126"/>
      <c r="DH36" s="126"/>
      <c r="DI36" s="126"/>
      <c r="DJ36" s="126"/>
      <c r="DK36" s="126"/>
      <c r="DL36" s="126"/>
      <c r="DM36" s="126"/>
      <c r="DN36" s="126"/>
      <c r="DO36" s="126"/>
      <c r="DP36" s="126"/>
      <c r="DQ36" s="126"/>
      <c r="DR36" s="126"/>
      <c r="DS36" s="126"/>
      <c r="DT36" s="126"/>
      <c r="DU36" s="126"/>
      <c r="DV36" s="126"/>
      <c r="DW36" s="126"/>
      <c r="DX36" s="126"/>
    </row>
    <row r="37" spans="2:128" ht="15" customHeight="1" x14ac:dyDescent="0.35">
      <c r="B37" s="26" t="s">
        <v>347</v>
      </c>
      <c r="C37" s="23" t="s">
        <v>453</v>
      </c>
      <c r="D37" s="126"/>
      <c r="E37" s="126"/>
      <c r="F37" s="21"/>
      <c r="G37" s="21"/>
      <c r="H37" s="22"/>
      <c r="I37" s="21"/>
      <c r="J37" s="21"/>
      <c r="K37" s="22"/>
      <c r="L37" s="21"/>
      <c r="M37" s="21"/>
      <c r="N37" s="22"/>
      <c r="O37" s="22"/>
      <c r="P37" s="126"/>
      <c r="Q37" s="126"/>
      <c r="R37" s="126"/>
      <c r="S37" s="126"/>
      <c r="T37" s="126"/>
      <c r="U37" s="126"/>
      <c r="V37" s="126"/>
      <c r="W37" s="126"/>
      <c r="X37" s="126"/>
      <c r="Y37" s="126"/>
      <c r="Z37" s="126"/>
      <c r="AA37" s="126"/>
      <c r="AB37" s="126"/>
      <c r="AC37" s="126"/>
      <c r="AD37" s="126"/>
      <c r="AE37" s="126"/>
      <c r="AF37" s="126"/>
      <c r="AG37" s="126"/>
      <c r="AH37" s="126"/>
      <c r="AI37" s="126"/>
      <c r="AJ37" s="127"/>
      <c r="AK37" s="126"/>
      <c r="AL37" s="126"/>
      <c r="AM37" s="126"/>
      <c r="AN37" s="126"/>
      <c r="AO37" s="126"/>
      <c r="AP37" s="126"/>
      <c r="AQ37" s="126"/>
      <c r="AR37" s="126"/>
      <c r="AS37" s="126"/>
      <c r="AT37" s="126"/>
      <c r="AU37" s="127"/>
      <c r="AV37" s="126"/>
      <c r="AW37" s="126"/>
      <c r="AX37" s="126"/>
      <c r="AY37" s="126"/>
      <c r="AZ37" s="126"/>
      <c r="BA37" s="126"/>
      <c r="BB37" s="126"/>
      <c r="BC37" s="126"/>
      <c r="BD37" s="126"/>
      <c r="BE37" s="126"/>
      <c r="BF37" s="127"/>
      <c r="BG37" s="126"/>
      <c r="BH37" s="126"/>
      <c r="BI37" s="126"/>
      <c r="BJ37" s="126"/>
      <c r="BK37" s="126"/>
      <c r="BL37" s="126"/>
      <c r="BM37" s="126"/>
      <c r="BN37" s="126"/>
      <c r="BO37" s="126"/>
      <c r="BP37" s="126"/>
      <c r="BQ37" s="126"/>
      <c r="BR37" s="126"/>
      <c r="BS37" s="126"/>
      <c r="BT37" s="126"/>
      <c r="BU37" s="126"/>
      <c r="BV37" s="126"/>
      <c r="BW37" s="126"/>
      <c r="BX37" s="126"/>
      <c r="BY37" s="126"/>
      <c r="BZ37" s="126"/>
      <c r="CA37" s="126"/>
      <c r="CB37" s="126"/>
      <c r="CC37" s="126"/>
      <c r="CD37" s="126"/>
      <c r="CE37" s="126"/>
      <c r="CF37" s="126"/>
      <c r="CG37" s="126"/>
      <c r="CH37" s="126"/>
      <c r="CI37" s="126"/>
      <c r="CJ37" s="126"/>
      <c r="CK37" s="126"/>
      <c r="CL37" s="126"/>
      <c r="CM37" s="126"/>
      <c r="CN37" s="126"/>
      <c r="CO37" s="126"/>
      <c r="CP37" s="126"/>
      <c r="CQ37" s="126"/>
      <c r="CR37" s="126"/>
      <c r="CS37" s="126"/>
      <c r="CT37" s="126"/>
      <c r="CU37" s="126"/>
      <c r="CV37" s="126"/>
      <c r="CW37" s="126"/>
      <c r="CX37" s="126"/>
      <c r="CY37" s="126"/>
      <c r="CZ37" s="126"/>
      <c r="DA37" s="126"/>
      <c r="DB37" s="126"/>
      <c r="DC37" s="126"/>
      <c r="DD37" s="126"/>
      <c r="DE37" s="126"/>
      <c r="DF37" s="126"/>
      <c r="DG37" s="126"/>
      <c r="DH37" s="126"/>
      <c r="DI37" s="126"/>
      <c r="DJ37" s="126"/>
      <c r="DK37" s="126"/>
      <c r="DL37" s="126"/>
      <c r="DM37" s="126"/>
      <c r="DN37" s="126"/>
      <c r="DO37" s="126"/>
      <c r="DP37" s="126"/>
      <c r="DQ37" s="126"/>
      <c r="DR37" s="126"/>
      <c r="DS37" s="126"/>
      <c r="DT37" s="126"/>
      <c r="DU37" s="126"/>
      <c r="DV37" s="126"/>
      <c r="DW37" s="126"/>
      <c r="DX37" s="126"/>
    </row>
    <row r="38" spans="2:128" ht="15" customHeight="1" x14ac:dyDescent="0.35">
      <c r="B38" s="37" t="s">
        <v>356</v>
      </c>
      <c r="C38" s="23" t="s">
        <v>454</v>
      </c>
      <c r="D38" s="126"/>
      <c r="E38" s="126"/>
      <c r="F38" s="21"/>
      <c r="G38" s="21"/>
      <c r="H38" s="22"/>
      <c r="I38" s="21"/>
      <c r="J38" s="21"/>
      <c r="K38" s="22"/>
      <c r="L38" s="21"/>
      <c r="M38" s="21"/>
      <c r="N38" s="22"/>
      <c r="O38" s="22"/>
      <c r="P38" s="126"/>
      <c r="Q38" s="126"/>
      <c r="R38" s="126"/>
      <c r="S38" s="126"/>
      <c r="T38" s="126"/>
      <c r="U38" s="126"/>
      <c r="V38" s="126"/>
      <c r="W38" s="126"/>
      <c r="X38" s="126"/>
      <c r="Y38" s="126"/>
      <c r="Z38" s="126"/>
      <c r="AA38" s="126"/>
      <c r="AB38" s="126"/>
      <c r="AC38" s="126"/>
      <c r="AD38" s="126"/>
      <c r="AE38" s="126"/>
      <c r="AF38" s="126"/>
      <c r="AG38" s="126"/>
      <c r="AH38" s="126"/>
      <c r="AI38" s="126"/>
      <c r="AJ38" s="127"/>
      <c r="AK38" s="126"/>
      <c r="AL38" s="126"/>
      <c r="AM38" s="126"/>
      <c r="AN38" s="126"/>
      <c r="AO38" s="126"/>
      <c r="AP38" s="126"/>
      <c r="AQ38" s="126"/>
      <c r="AR38" s="126"/>
      <c r="AS38" s="126"/>
      <c r="AT38" s="126"/>
      <c r="AU38" s="127"/>
      <c r="AV38" s="126"/>
      <c r="AW38" s="126"/>
      <c r="AX38" s="126"/>
      <c r="AY38" s="126"/>
      <c r="AZ38" s="126"/>
      <c r="BA38" s="126"/>
      <c r="BB38" s="126"/>
      <c r="BC38" s="126"/>
      <c r="BD38" s="126"/>
      <c r="BE38" s="126"/>
      <c r="BF38" s="127"/>
      <c r="BG38" s="126"/>
      <c r="BH38" s="126"/>
      <c r="BI38" s="126"/>
      <c r="BJ38" s="126"/>
      <c r="BK38" s="126"/>
      <c r="BL38" s="126"/>
      <c r="BM38" s="126"/>
      <c r="BN38" s="126"/>
      <c r="BO38" s="126"/>
      <c r="BP38" s="126"/>
      <c r="BQ38" s="126"/>
      <c r="BR38" s="126"/>
      <c r="BS38" s="126"/>
      <c r="BT38" s="126"/>
      <c r="BU38" s="126"/>
      <c r="BV38" s="126"/>
      <c r="BW38" s="126"/>
      <c r="BX38" s="126"/>
      <c r="BY38" s="126"/>
      <c r="BZ38" s="126"/>
      <c r="CA38" s="126"/>
      <c r="CB38" s="126"/>
      <c r="CC38" s="126"/>
      <c r="CD38" s="126"/>
      <c r="CE38" s="126"/>
      <c r="CF38" s="126"/>
      <c r="CG38" s="126"/>
      <c r="CH38" s="126"/>
      <c r="CI38" s="126"/>
      <c r="CJ38" s="126"/>
      <c r="CK38" s="126"/>
      <c r="CL38" s="126"/>
      <c r="CM38" s="126"/>
      <c r="CN38" s="126"/>
      <c r="CO38" s="126"/>
      <c r="CP38" s="126"/>
      <c r="CQ38" s="126"/>
      <c r="CR38" s="126"/>
      <c r="CS38" s="126"/>
      <c r="CT38" s="126"/>
      <c r="CU38" s="126"/>
      <c r="CV38" s="126"/>
      <c r="CW38" s="126"/>
      <c r="CX38" s="126"/>
      <c r="CY38" s="126"/>
      <c r="CZ38" s="126"/>
      <c r="DA38" s="126"/>
      <c r="DB38" s="126"/>
      <c r="DC38" s="126"/>
      <c r="DD38" s="126"/>
      <c r="DE38" s="126"/>
      <c r="DF38" s="126"/>
      <c r="DG38" s="126"/>
      <c r="DH38" s="126"/>
      <c r="DI38" s="126"/>
      <c r="DJ38" s="126"/>
      <c r="DK38" s="126"/>
      <c r="DL38" s="126"/>
      <c r="DM38" s="126"/>
      <c r="DN38" s="126"/>
      <c r="DO38" s="126"/>
      <c r="DP38" s="126"/>
      <c r="DQ38" s="126"/>
      <c r="DR38" s="126"/>
      <c r="DS38" s="126"/>
      <c r="DT38" s="126"/>
      <c r="DU38" s="126"/>
      <c r="DV38" s="126"/>
      <c r="DW38" s="126"/>
      <c r="DX38" s="126"/>
    </row>
    <row r="39" spans="2:128" ht="15" customHeight="1" x14ac:dyDescent="0.35">
      <c r="B39" s="128" t="s">
        <v>357</v>
      </c>
      <c r="C39" s="23" t="s">
        <v>75</v>
      </c>
      <c r="D39" s="126"/>
      <c r="E39" s="126"/>
      <c r="F39" s="21"/>
      <c r="G39" s="21"/>
      <c r="H39" s="22"/>
      <c r="I39" s="21"/>
      <c r="J39" s="21"/>
      <c r="K39" s="22"/>
      <c r="L39" s="21"/>
      <c r="M39" s="21"/>
      <c r="N39" s="22"/>
      <c r="O39" s="22"/>
      <c r="P39" s="126"/>
      <c r="Q39" s="126"/>
      <c r="R39" s="126"/>
      <c r="S39" s="126"/>
      <c r="T39" s="126"/>
      <c r="U39" s="126"/>
      <c r="V39" s="126"/>
      <c r="W39" s="126"/>
      <c r="X39" s="126"/>
      <c r="Y39" s="126"/>
      <c r="Z39" s="126"/>
      <c r="AA39" s="126"/>
      <c r="AB39" s="126"/>
      <c r="AC39" s="126"/>
      <c r="AD39" s="126"/>
      <c r="AE39" s="126"/>
      <c r="AF39" s="126"/>
      <c r="AG39" s="126"/>
      <c r="AH39" s="126"/>
      <c r="AI39" s="126"/>
      <c r="AJ39" s="127"/>
      <c r="AK39" s="126"/>
      <c r="AL39" s="126"/>
      <c r="AM39" s="126"/>
      <c r="AN39" s="126"/>
      <c r="AO39" s="126"/>
      <c r="AP39" s="126"/>
      <c r="AQ39" s="126"/>
      <c r="AR39" s="126"/>
      <c r="AS39" s="126"/>
      <c r="AT39" s="126"/>
      <c r="AU39" s="127"/>
      <c r="AV39" s="126"/>
      <c r="AW39" s="126"/>
      <c r="AX39" s="126"/>
      <c r="AY39" s="126"/>
      <c r="AZ39" s="126"/>
      <c r="BA39" s="126"/>
      <c r="BB39" s="126"/>
      <c r="BC39" s="126"/>
      <c r="BD39" s="126"/>
      <c r="BE39" s="126"/>
      <c r="BF39" s="127"/>
      <c r="BG39" s="126"/>
      <c r="BH39" s="126"/>
      <c r="BI39" s="126"/>
      <c r="BJ39" s="126"/>
      <c r="BK39" s="126"/>
      <c r="BL39" s="126"/>
      <c r="BM39" s="126"/>
      <c r="BN39" s="126"/>
      <c r="BO39" s="126"/>
      <c r="BP39" s="126"/>
      <c r="BQ39" s="126"/>
      <c r="BR39" s="126"/>
      <c r="BS39" s="126"/>
      <c r="BT39" s="126"/>
      <c r="BU39" s="126"/>
      <c r="BV39" s="126"/>
      <c r="BW39" s="126"/>
      <c r="BX39" s="126"/>
      <c r="BY39" s="126"/>
      <c r="BZ39" s="126"/>
      <c r="CA39" s="126"/>
      <c r="CB39" s="126"/>
      <c r="CC39" s="126"/>
      <c r="CD39" s="126"/>
      <c r="CE39" s="126"/>
      <c r="CF39" s="126"/>
      <c r="CG39" s="126"/>
      <c r="CH39" s="126"/>
      <c r="CI39" s="126"/>
      <c r="CJ39" s="126"/>
      <c r="CK39" s="126"/>
      <c r="CL39" s="126"/>
      <c r="CM39" s="126"/>
      <c r="CN39" s="126"/>
      <c r="CO39" s="126"/>
      <c r="CP39" s="126"/>
      <c r="CQ39" s="126"/>
      <c r="CR39" s="126"/>
      <c r="CS39" s="126"/>
      <c r="CT39" s="126"/>
      <c r="CU39" s="126"/>
      <c r="CV39" s="126"/>
      <c r="CW39" s="126"/>
      <c r="CX39" s="126"/>
      <c r="CY39" s="126"/>
      <c r="CZ39" s="126"/>
      <c r="DA39" s="126"/>
      <c r="DB39" s="126"/>
      <c r="DC39" s="126"/>
      <c r="DD39" s="126"/>
      <c r="DE39" s="126"/>
      <c r="DF39" s="126"/>
      <c r="DG39" s="126"/>
      <c r="DH39" s="126"/>
      <c r="DI39" s="126"/>
      <c r="DJ39" s="126"/>
      <c r="DK39" s="126"/>
      <c r="DL39" s="126"/>
      <c r="DM39" s="126"/>
      <c r="DN39" s="126"/>
      <c r="DO39" s="126"/>
      <c r="DP39" s="126"/>
      <c r="DQ39" s="126"/>
      <c r="DR39" s="126"/>
      <c r="DS39" s="126"/>
      <c r="DT39" s="126"/>
      <c r="DU39" s="126"/>
      <c r="DV39" s="126"/>
      <c r="DW39" s="126"/>
      <c r="DX39" s="126"/>
    </row>
    <row r="40" spans="2:128" ht="15" customHeight="1" x14ac:dyDescent="0.35">
      <c r="B40" s="126" t="s">
        <v>358</v>
      </c>
      <c r="C40" s="23" t="s">
        <v>77</v>
      </c>
      <c r="D40" s="129"/>
      <c r="E40" s="129"/>
      <c r="F40" s="129"/>
      <c r="G40" s="129"/>
      <c r="H40" s="129"/>
      <c r="I40" s="129"/>
      <c r="J40" s="129"/>
      <c r="K40" s="129"/>
      <c r="L40" s="129"/>
      <c r="M40" s="129"/>
      <c r="N40" s="129"/>
      <c r="O40" s="129"/>
      <c r="P40" s="129"/>
      <c r="Q40" s="129"/>
      <c r="R40" s="129"/>
      <c r="S40" s="129"/>
      <c r="T40" s="129"/>
      <c r="U40" s="129"/>
      <c r="V40" s="129"/>
      <c r="W40" s="129"/>
      <c r="X40" s="129"/>
      <c r="Y40" s="129"/>
      <c r="Z40" s="129"/>
      <c r="AA40" s="129"/>
      <c r="AB40" s="129"/>
      <c r="AC40" s="129"/>
      <c r="AD40" s="129"/>
      <c r="AE40" s="129"/>
      <c r="AF40" s="129"/>
      <c r="AG40" s="129"/>
      <c r="AH40" s="129"/>
      <c r="AI40" s="129"/>
      <c r="AJ40" s="130"/>
      <c r="AK40" s="129"/>
      <c r="AL40" s="129"/>
      <c r="AM40" s="129"/>
      <c r="AN40" s="129"/>
      <c r="AO40" s="129"/>
      <c r="AP40" s="129"/>
      <c r="AQ40" s="129"/>
      <c r="AR40" s="129"/>
      <c r="AS40" s="129"/>
      <c r="AT40" s="129"/>
      <c r="AU40" s="130"/>
      <c r="AV40" s="129"/>
      <c r="AW40" s="129"/>
      <c r="AX40" s="129"/>
      <c r="AY40" s="129"/>
      <c r="AZ40" s="129"/>
      <c r="BA40" s="129"/>
      <c r="BB40" s="129"/>
      <c r="BC40" s="129"/>
      <c r="BD40" s="129"/>
      <c r="BE40" s="129"/>
      <c r="BF40" s="130"/>
      <c r="BG40" s="129"/>
      <c r="BH40" s="129"/>
      <c r="BI40" s="129"/>
      <c r="BJ40" s="129"/>
      <c r="BK40" s="129"/>
      <c r="BL40" s="129"/>
      <c r="BM40" s="129"/>
      <c r="BN40" s="129"/>
      <c r="BO40" s="129"/>
      <c r="BP40" s="129"/>
      <c r="BQ40" s="129"/>
      <c r="BR40" s="129"/>
      <c r="BS40" s="129"/>
      <c r="BT40" s="129"/>
      <c r="BU40" s="129"/>
      <c r="BV40" s="129"/>
      <c r="BW40" s="129"/>
      <c r="BX40" s="129"/>
      <c r="BY40" s="129"/>
      <c r="BZ40" s="129"/>
      <c r="CA40" s="129"/>
      <c r="CB40" s="129"/>
      <c r="CC40" s="129"/>
      <c r="CD40" s="129"/>
      <c r="CE40" s="129"/>
      <c r="CF40" s="129"/>
      <c r="CG40" s="129"/>
      <c r="CH40" s="129"/>
      <c r="CI40" s="129"/>
      <c r="CJ40" s="129"/>
      <c r="CK40" s="129"/>
      <c r="CL40" s="129"/>
      <c r="CM40" s="129"/>
      <c r="CN40" s="129"/>
      <c r="CO40" s="129"/>
      <c r="CP40" s="129"/>
      <c r="CQ40" s="129"/>
      <c r="CR40" s="129"/>
      <c r="CS40" s="129"/>
      <c r="CT40" s="129"/>
      <c r="CU40" s="129"/>
      <c r="CV40" s="129"/>
      <c r="CW40" s="129"/>
      <c r="CX40" s="129"/>
      <c r="CY40" s="129"/>
      <c r="CZ40" s="129"/>
      <c r="DA40" s="129"/>
      <c r="DB40" s="129"/>
      <c r="DC40" s="129"/>
      <c r="DD40" s="129"/>
      <c r="DE40" s="129"/>
      <c r="DF40" s="129"/>
      <c r="DG40" s="129"/>
      <c r="DH40" s="129"/>
      <c r="DI40" s="129"/>
      <c r="DJ40" s="129"/>
      <c r="DK40" s="129"/>
      <c r="DL40" s="129"/>
      <c r="DM40" s="129"/>
      <c r="DN40" s="129"/>
      <c r="DO40" s="129"/>
      <c r="DP40" s="129"/>
      <c r="DQ40" s="129"/>
      <c r="DR40" s="129"/>
      <c r="DS40" s="129"/>
      <c r="DT40" s="129"/>
      <c r="DU40" s="129"/>
      <c r="DV40" s="129"/>
      <c r="DW40" s="129"/>
      <c r="DX40" s="129"/>
    </row>
    <row r="41" spans="2:128" ht="15" customHeight="1" x14ac:dyDescent="0.35">
      <c r="B41" s="126" t="s">
        <v>359</v>
      </c>
      <c r="C41" s="23" t="s">
        <v>79</v>
      </c>
      <c r="D41" s="126"/>
      <c r="E41" s="126"/>
      <c r="F41" s="21"/>
      <c r="G41" s="126"/>
      <c r="H41" s="22"/>
      <c r="I41" s="21"/>
      <c r="J41" s="21"/>
      <c r="K41" s="22"/>
      <c r="L41" s="21"/>
      <c r="M41" s="21"/>
      <c r="N41" s="22"/>
      <c r="O41" s="22"/>
      <c r="P41" s="126"/>
      <c r="Q41" s="126"/>
      <c r="R41" s="126"/>
      <c r="S41" s="126"/>
      <c r="T41" s="126"/>
      <c r="U41" s="126"/>
      <c r="V41" s="126"/>
      <c r="W41" s="126"/>
      <c r="X41" s="126"/>
      <c r="Y41" s="126"/>
      <c r="Z41" s="126"/>
      <c r="AA41" s="126"/>
      <c r="AB41" s="126"/>
      <c r="AC41" s="126"/>
      <c r="AD41" s="126"/>
      <c r="AE41" s="126"/>
      <c r="AF41" s="126"/>
      <c r="AG41" s="126"/>
      <c r="AH41" s="126"/>
      <c r="AI41" s="126"/>
      <c r="AJ41" s="127"/>
      <c r="AK41" s="126"/>
      <c r="AL41" s="126"/>
      <c r="AM41" s="126"/>
      <c r="AN41" s="126"/>
      <c r="AO41" s="126"/>
      <c r="AP41" s="126"/>
      <c r="AQ41" s="126"/>
      <c r="AR41" s="126"/>
      <c r="AS41" s="126"/>
      <c r="AT41" s="126"/>
      <c r="AU41" s="127"/>
      <c r="AV41" s="126"/>
      <c r="AW41" s="126"/>
      <c r="AX41" s="126"/>
      <c r="AY41" s="126"/>
      <c r="AZ41" s="126"/>
      <c r="BA41" s="126"/>
      <c r="BB41" s="126"/>
      <c r="BC41" s="126"/>
      <c r="BD41" s="126"/>
      <c r="BE41" s="126"/>
      <c r="BF41" s="127"/>
      <c r="BG41" s="126"/>
      <c r="BH41" s="126"/>
      <c r="BI41" s="126"/>
      <c r="BJ41" s="126"/>
      <c r="BK41" s="126"/>
      <c r="BL41" s="126"/>
      <c r="BM41" s="126"/>
      <c r="BN41" s="126"/>
      <c r="BO41" s="126"/>
      <c r="BP41" s="126"/>
      <c r="BQ41" s="126"/>
      <c r="BR41" s="126"/>
      <c r="BS41" s="126"/>
      <c r="BT41" s="126"/>
      <c r="BU41" s="126"/>
      <c r="BV41" s="126"/>
      <c r="BW41" s="126"/>
      <c r="BX41" s="126"/>
      <c r="BY41" s="126"/>
      <c r="BZ41" s="126"/>
      <c r="CA41" s="126"/>
      <c r="CB41" s="126"/>
      <c r="CC41" s="126"/>
      <c r="CD41" s="126"/>
      <c r="CE41" s="126"/>
      <c r="CF41" s="126"/>
      <c r="CG41" s="126"/>
      <c r="CH41" s="126"/>
      <c r="CI41" s="126"/>
      <c r="CJ41" s="126"/>
      <c r="CK41" s="126"/>
      <c r="CL41" s="126"/>
      <c r="CM41" s="126"/>
      <c r="CN41" s="126"/>
      <c r="CO41" s="126"/>
      <c r="CP41" s="126"/>
      <c r="CQ41" s="126"/>
      <c r="CR41" s="126"/>
      <c r="CS41" s="126"/>
      <c r="CT41" s="126"/>
      <c r="CU41" s="126"/>
      <c r="CV41" s="126"/>
      <c r="CW41" s="126"/>
      <c r="CX41" s="126"/>
      <c r="CY41" s="126"/>
      <c r="CZ41" s="126"/>
      <c r="DA41" s="126"/>
      <c r="DB41" s="126"/>
      <c r="DC41" s="126"/>
      <c r="DD41" s="126"/>
      <c r="DE41" s="126"/>
      <c r="DF41" s="126"/>
      <c r="DG41" s="126"/>
      <c r="DH41" s="126"/>
      <c r="DI41" s="126"/>
      <c r="DJ41" s="126"/>
      <c r="DK41" s="126"/>
      <c r="DL41" s="126"/>
      <c r="DM41" s="126"/>
      <c r="DN41" s="126"/>
      <c r="DO41" s="126"/>
      <c r="DP41" s="126"/>
      <c r="DQ41" s="126"/>
      <c r="DR41" s="126"/>
      <c r="DS41" s="126"/>
      <c r="DT41" s="126"/>
      <c r="DU41" s="126"/>
      <c r="DV41" s="126"/>
      <c r="DW41" s="126"/>
      <c r="DX41" s="126"/>
    </row>
    <row r="42" spans="2:128" ht="15" customHeight="1" x14ac:dyDescent="0.35">
      <c r="B42" s="126" t="s">
        <v>360</v>
      </c>
      <c r="C42" s="23" t="s">
        <v>81</v>
      </c>
      <c r="D42" s="126"/>
      <c r="E42" s="126"/>
      <c r="F42" s="21"/>
      <c r="G42" s="126"/>
      <c r="H42" s="22"/>
      <c r="I42" s="21"/>
      <c r="J42" s="21"/>
      <c r="K42" s="22"/>
      <c r="L42" s="21"/>
      <c r="M42" s="21"/>
      <c r="N42" s="22"/>
      <c r="O42" s="22"/>
      <c r="P42" s="126"/>
      <c r="Q42" s="126"/>
      <c r="R42" s="126"/>
      <c r="S42" s="126"/>
      <c r="T42" s="126"/>
      <c r="U42" s="126"/>
      <c r="V42" s="126"/>
      <c r="W42" s="126"/>
      <c r="X42" s="126"/>
      <c r="Y42" s="126"/>
      <c r="Z42" s="126"/>
      <c r="AA42" s="126"/>
      <c r="AB42" s="126"/>
      <c r="AC42" s="126"/>
      <c r="AD42" s="126"/>
      <c r="AE42" s="126"/>
      <c r="AF42" s="126"/>
      <c r="AG42" s="126"/>
      <c r="AH42" s="126"/>
      <c r="AI42" s="126"/>
      <c r="AJ42" s="127"/>
      <c r="AK42" s="126"/>
      <c r="AL42" s="126"/>
      <c r="AM42" s="126"/>
      <c r="AN42" s="126"/>
      <c r="AO42" s="126"/>
      <c r="AP42" s="126"/>
      <c r="AQ42" s="126"/>
      <c r="AR42" s="126"/>
      <c r="AS42" s="126"/>
      <c r="AT42" s="126"/>
      <c r="AU42" s="127"/>
      <c r="AV42" s="126"/>
      <c r="AW42" s="126"/>
      <c r="AX42" s="126"/>
      <c r="AY42" s="126"/>
      <c r="AZ42" s="126"/>
      <c r="BA42" s="126"/>
      <c r="BB42" s="126"/>
      <c r="BC42" s="126"/>
      <c r="BD42" s="126"/>
      <c r="BE42" s="126"/>
      <c r="BF42" s="127"/>
      <c r="BG42" s="126"/>
      <c r="BH42" s="126"/>
      <c r="BI42" s="126"/>
      <c r="BJ42" s="126"/>
      <c r="BK42" s="126"/>
      <c r="BL42" s="126"/>
      <c r="BM42" s="126"/>
      <c r="BN42" s="126"/>
      <c r="BO42" s="126"/>
      <c r="BP42" s="126"/>
      <c r="BQ42" s="126"/>
      <c r="BR42" s="126"/>
      <c r="BS42" s="126"/>
      <c r="BT42" s="126"/>
      <c r="BU42" s="126"/>
      <c r="BV42" s="126"/>
      <c r="BW42" s="126"/>
      <c r="BX42" s="126"/>
      <c r="BY42" s="126"/>
      <c r="BZ42" s="126"/>
      <c r="CA42" s="126"/>
      <c r="CB42" s="126"/>
      <c r="CC42" s="126"/>
      <c r="CD42" s="126"/>
      <c r="CE42" s="126"/>
      <c r="CF42" s="126"/>
      <c r="CG42" s="126"/>
      <c r="CH42" s="126"/>
      <c r="CI42" s="126"/>
      <c r="CJ42" s="126"/>
      <c r="CK42" s="126"/>
      <c r="CL42" s="126"/>
      <c r="CM42" s="126"/>
      <c r="CN42" s="126"/>
      <c r="CO42" s="126"/>
      <c r="CP42" s="126"/>
      <c r="CQ42" s="126"/>
      <c r="CR42" s="126"/>
      <c r="CS42" s="126"/>
      <c r="CT42" s="126"/>
      <c r="CU42" s="126"/>
      <c r="CV42" s="126"/>
      <c r="CW42" s="126"/>
      <c r="CX42" s="126"/>
      <c r="CY42" s="126"/>
      <c r="CZ42" s="126"/>
      <c r="DA42" s="126"/>
      <c r="DB42" s="126"/>
      <c r="DC42" s="126"/>
      <c r="DD42" s="126"/>
      <c r="DE42" s="126"/>
      <c r="DF42" s="126"/>
      <c r="DG42" s="126"/>
      <c r="DH42" s="126"/>
      <c r="DI42" s="126"/>
      <c r="DJ42" s="126"/>
      <c r="DK42" s="126"/>
      <c r="DL42" s="126"/>
      <c r="DM42" s="126"/>
      <c r="DN42" s="126"/>
      <c r="DO42" s="126"/>
      <c r="DP42" s="126"/>
      <c r="DQ42" s="126"/>
      <c r="DR42" s="126"/>
      <c r="DS42" s="126"/>
      <c r="DT42" s="126"/>
      <c r="DU42" s="126"/>
      <c r="DV42" s="126"/>
      <c r="DW42" s="126"/>
      <c r="DX42" s="126"/>
    </row>
    <row r="43" spans="2:128" ht="15" customHeight="1" x14ac:dyDescent="0.35">
      <c r="B43" s="126" t="s">
        <v>361</v>
      </c>
      <c r="C43" s="23" t="s">
        <v>83</v>
      </c>
      <c r="D43" s="126"/>
      <c r="E43" s="126"/>
      <c r="F43" s="126"/>
      <c r="G43" s="126"/>
      <c r="H43" s="126"/>
      <c r="I43" s="126"/>
      <c r="J43" s="126"/>
      <c r="K43" s="126"/>
      <c r="L43" s="126"/>
      <c r="M43" s="126"/>
      <c r="N43" s="126"/>
      <c r="O43" s="126"/>
      <c r="P43" s="126"/>
      <c r="Q43" s="126"/>
      <c r="R43" s="126"/>
      <c r="S43" s="126"/>
      <c r="T43" s="126"/>
      <c r="U43" s="126"/>
      <c r="V43" s="126"/>
      <c r="W43" s="126"/>
      <c r="X43" s="126"/>
      <c r="Y43" s="126"/>
      <c r="Z43" s="126"/>
      <c r="AA43" s="126"/>
      <c r="AB43" s="126"/>
      <c r="AC43" s="126"/>
      <c r="AD43" s="126"/>
      <c r="AE43" s="126"/>
      <c r="AF43" s="126"/>
      <c r="AG43" s="126"/>
      <c r="AH43" s="126"/>
      <c r="AI43" s="126"/>
      <c r="AJ43" s="127"/>
      <c r="AK43" s="126"/>
      <c r="AL43" s="126"/>
      <c r="AM43" s="126"/>
      <c r="AN43" s="126"/>
      <c r="AO43" s="126"/>
      <c r="AP43" s="126"/>
      <c r="AQ43" s="126"/>
      <c r="AR43" s="126"/>
      <c r="AS43" s="126"/>
      <c r="AT43" s="126"/>
      <c r="AU43" s="127"/>
      <c r="AV43" s="126"/>
      <c r="AW43" s="126"/>
      <c r="AX43" s="126"/>
      <c r="AY43" s="126"/>
      <c r="AZ43" s="126"/>
      <c r="BA43" s="126"/>
      <c r="BB43" s="126"/>
      <c r="BC43" s="126"/>
      <c r="BD43" s="126"/>
      <c r="BE43" s="126"/>
      <c r="BF43" s="127"/>
      <c r="BG43" s="126"/>
      <c r="BH43" s="126"/>
      <c r="BI43" s="126"/>
      <c r="BJ43" s="126"/>
      <c r="BK43" s="126"/>
      <c r="BL43" s="126"/>
      <c r="BM43" s="126"/>
      <c r="BN43" s="126"/>
      <c r="BO43" s="126"/>
      <c r="BP43" s="126"/>
      <c r="BQ43" s="126"/>
      <c r="BR43" s="126"/>
      <c r="BS43" s="126"/>
      <c r="BT43" s="126"/>
      <c r="BU43" s="126"/>
      <c r="BV43" s="126"/>
      <c r="BW43" s="126"/>
      <c r="BX43" s="126"/>
      <c r="BY43" s="126"/>
      <c r="BZ43" s="126"/>
      <c r="CA43" s="126"/>
      <c r="CB43" s="126"/>
      <c r="CC43" s="126"/>
      <c r="CD43" s="126"/>
      <c r="CE43" s="126"/>
      <c r="CF43" s="126"/>
      <c r="CG43" s="126"/>
      <c r="CH43" s="126"/>
      <c r="CI43" s="126"/>
      <c r="CJ43" s="126"/>
      <c r="CK43" s="126"/>
      <c r="CL43" s="126"/>
      <c r="CM43" s="126"/>
      <c r="CN43" s="126"/>
      <c r="CO43" s="126"/>
      <c r="CP43" s="126"/>
      <c r="CQ43" s="126"/>
      <c r="CR43" s="126"/>
      <c r="CS43" s="126"/>
      <c r="CT43" s="126"/>
      <c r="CU43" s="126"/>
      <c r="CV43" s="126"/>
      <c r="CW43" s="126"/>
      <c r="CX43" s="126"/>
      <c r="CY43" s="126"/>
      <c r="CZ43" s="126"/>
      <c r="DA43" s="126"/>
      <c r="DB43" s="126"/>
      <c r="DC43" s="126"/>
      <c r="DD43" s="126"/>
      <c r="DE43" s="126"/>
      <c r="DF43" s="126"/>
      <c r="DG43" s="126"/>
      <c r="DH43" s="126"/>
      <c r="DI43" s="126"/>
      <c r="DJ43" s="126"/>
      <c r="DK43" s="126"/>
      <c r="DL43" s="126"/>
      <c r="DM43" s="126"/>
      <c r="DN43" s="126"/>
      <c r="DO43" s="126"/>
      <c r="DP43" s="126"/>
      <c r="DQ43" s="126"/>
      <c r="DR43" s="126"/>
      <c r="DS43" s="126"/>
      <c r="DT43" s="126"/>
      <c r="DU43" s="126"/>
      <c r="DV43" s="126"/>
      <c r="DW43" s="126"/>
      <c r="DX43" s="126"/>
    </row>
    <row r="44" spans="2:128" ht="15" customHeight="1" x14ac:dyDescent="0.35">
      <c r="C44" s="20"/>
      <c r="E44" s="44"/>
      <c r="F44" s="44"/>
    </row>
    <row r="45" spans="2:128" ht="15" customHeight="1" x14ac:dyDescent="0.35">
      <c r="C45" s="20"/>
      <c r="E45" s="44"/>
      <c r="F45" s="44"/>
    </row>
    <row r="46" spans="2:128" ht="15" customHeight="1" x14ac:dyDescent="0.35">
      <c r="B46" s="131" t="s">
        <v>362</v>
      </c>
      <c r="E46" s="131"/>
      <c r="G46" s="2"/>
    </row>
    <row r="47" spans="2:128" ht="15" customHeight="1" x14ac:dyDescent="0.35">
      <c r="B47" s="23" t="s">
        <v>333</v>
      </c>
      <c r="C47" s="23" t="s">
        <v>95</v>
      </c>
      <c r="D47" s="125"/>
      <c r="E47" s="125"/>
      <c r="F47" s="21"/>
      <c r="G47" s="21"/>
      <c r="H47" s="22"/>
      <c r="I47" s="21"/>
      <c r="J47" s="21"/>
      <c r="K47" s="22"/>
      <c r="L47" s="21"/>
      <c r="M47" s="21"/>
      <c r="N47" s="22"/>
      <c r="O47" s="22"/>
      <c r="P47" s="126"/>
      <c r="Q47" s="126"/>
      <c r="R47" s="126"/>
      <c r="S47" s="126"/>
      <c r="T47" s="126"/>
      <c r="U47" s="126"/>
      <c r="V47" s="126"/>
      <c r="W47" s="126"/>
      <c r="X47" s="126"/>
      <c r="Y47" s="126"/>
      <c r="Z47" s="126"/>
      <c r="AA47" s="126"/>
      <c r="AB47" s="126"/>
      <c r="AC47" s="126"/>
      <c r="AD47" s="126"/>
      <c r="AE47" s="126"/>
      <c r="AF47" s="126"/>
      <c r="AG47" s="126"/>
      <c r="AH47" s="126"/>
      <c r="AI47" s="126"/>
      <c r="AJ47" s="127"/>
      <c r="AK47" s="126"/>
      <c r="AL47" s="126"/>
      <c r="AM47" s="126"/>
      <c r="AN47" s="126"/>
      <c r="AO47" s="126"/>
      <c r="AP47" s="126"/>
      <c r="AQ47" s="126"/>
      <c r="AR47" s="126"/>
      <c r="AS47" s="126"/>
      <c r="AT47" s="126"/>
      <c r="AU47" s="127"/>
      <c r="AV47" s="126"/>
      <c r="AW47" s="126"/>
      <c r="AX47" s="126"/>
      <c r="AY47" s="126"/>
      <c r="AZ47" s="126"/>
      <c r="BA47" s="126"/>
      <c r="BB47" s="126"/>
      <c r="BC47" s="126"/>
      <c r="BD47" s="126"/>
      <c r="BE47" s="126"/>
      <c r="BF47" s="127"/>
      <c r="BG47" s="126"/>
      <c r="BH47" s="126"/>
      <c r="BI47" s="126"/>
      <c r="BJ47" s="126"/>
      <c r="BK47" s="126"/>
      <c r="BL47" s="126"/>
      <c r="BM47" s="126"/>
      <c r="BN47" s="126"/>
      <c r="BO47" s="126"/>
      <c r="BP47" s="126"/>
      <c r="BQ47" s="126"/>
      <c r="BR47" s="126"/>
      <c r="BS47" s="126"/>
      <c r="BT47" s="126"/>
      <c r="BU47" s="126"/>
      <c r="BV47" s="126"/>
      <c r="BW47" s="126"/>
      <c r="BX47" s="126"/>
      <c r="BY47" s="126"/>
      <c r="BZ47" s="126"/>
      <c r="CA47" s="126"/>
      <c r="CB47" s="126"/>
      <c r="CC47" s="126"/>
      <c r="CD47" s="126"/>
      <c r="CE47" s="126"/>
      <c r="CF47" s="126"/>
      <c r="CG47" s="126"/>
      <c r="CH47" s="126"/>
      <c r="CI47" s="126"/>
      <c r="CJ47" s="126"/>
      <c r="CK47" s="126"/>
      <c r="CL47" s="126"/>
      <c r="CM47" s="126"/>
      <c r="CN47" s="126"/>
      <c r="CO47" s="126"/>
      <c r="CP47" s="126"/>
      <c r="CQ47" s="126"/>
      <c r="CR47" s="126"/>
      <c r="CS47" s="126"/>
      <c r="CT47" s="126"/>
      <c r="CU47" s="126"/>
      <c r="CV47" s="126"/>
      <c r="CW47" s="126"/>
      <c r="CX47" s="126"/>
      <c r="CY47" s="126"/>
      <c r="CZ47" s="126"/>
      <c r="DA47" s="126"/>
      <c r="DB47" s="126"/>
      <c r="DC47" s="126"/>
      <c r="DD47" s="126"/>
      <c r="DE47" s="126"/>
      <c r="DF47" s="126"/>
      <c r="DG47" s="126"/>
      <c r="DH47" s="126"/>
      <c r="DI47" s="126"/>
      <c r="DJ47" s="126"/>
      <c r="DK47" s="126"/>
      <c r="DL47" s="126"/>
      <c r="DM47" s="126"/>
      <c r="DN47" s="126"/>
      <c r="DO47" s="126"/>
      <c r="DP47" s="126"/>
      <c r="DQ47" s="126"/>
      <c r="DR47" s="126"/>
      <c r="DS47" s="126"/>
      <c r="DT47" s="126"/>
      <c r="DU47" s="126"/>
      <c r="DV47" s="126"/>
      <c r="DW47" s="126"/>
      <c r="DX47" s="126"/>
    </row>
    <row r="48" spans="2:128" ht="15" customHeight="1" x14ac:dyDescent="0.35">
      <c r="B48" s="89" t="s">
        <v>566</v>
      </c>
      <c r="C48" s="90" t="s">
        <v>567</v>
      </c>
      <c r="D48" s="125"/>
      <c r="E48" s="125"/>
      <c r="F48" s="21"/>
      <c r="G48" s="21"/>
      <c r="H48" s="22"/>
      <c r="I48" s="21"/>
      <c r="J48" s="21"/>
      <c r="K48" s="22"/>
      <c r="L48" s="21"/>
      <c r="M48" s="21"/>
      <c r="N48" s="22"/>
      <c r="O48" s="22"/>
      <c r="P48" s="126"/>
      <c r="Q48" s="126"/>
      <c r="R48" s="126"/>
      <c r="S48" s="126"/>
      <c r="T48" s="126"/>
      <c r="U48" s="126"/>
      <c r="V48" s="126"/>
      <c r="W48" s="126"/>
      <c r="X48" s="126"/>
      <c r="Y48" s="126"/>
      <c r="Z48" s="126"/>
      <c r="AA48" s="126"/>
      <c r="AB48" s="126"/>
      <c r="AC48" s="126"/>
      <c r="AD48" s="126"/>
      <c r="AE48" s="126"/>
      <c r="AF48" s="126"/>
      <c r="AG48" s="126"/>
      <c r="AH48" s="126"/>
      <c r="AI48" s="126"/>
      <c r="AJ48" s="127"/>
      <c r="AK48" s="126"/>
      <c r="AL48" s="126"/>
      <c r="AM48" s="126"/>
      <c r="AN48" s="126"/>
      <c r="AO48" s="126"/>
      <c r="AP48" s="126"/>
      <c r="AQ48" s="126"/>
      <c r="AR48" s="126"/>
      <c r="AS48" s="126"/>
      <c r="AT48" s="126"/>
      <c r="AU48" s="127"/>
      <c r="AV48" s="126"/>
      <c r="AW48" s="126"/>
      <c r="AX48" s="126"/>
      <c r="AY48" s="126"/>
      <c r="AZ48" s="126"/>
      <c r="BA48" s="126"/>
      <c r="BB48" s="126"/>
      <c r="BC48" s="126"/>
      <c r="BD48" s="126"/>
      <c r="BE48" s="126"/>
      <c r="BF48" s="127"/>
      <c r="BG48" s="126"/>
      <c r="BH48" s="126"/>
      <c r="BI48" s="126"/>
      <c r="BJ48" s="126"/>
      <c r="BK48" s="126"/>
      <c r="BL48" s="126"/>
      <c r="BM48" s="126"/>
      <c r="BN48" s="126"/>
      <c r="BO48" s="126"/>
      <c r="BP48" s="126"/>
      <c r="BQ48" s="126"/>
      <c r="BR48" s="126"/>
      <c r="BS48" s="126"/>
      <c r="BT48" s="126"/>
      <c r="BU48" s="126"/>
      <c r="BV48" s="126"/>
      <c r="BW48" s="126"/>
      <c r="BX48" s="126"/>
      <c r="BY48" s="126"/>
      <c r="BZ48" s="126"/>
      <c r="CA48" s="126"/>
      <c r="CB48" s="126"/>
      <c r="CC48" s="126"/>
      <c r="CD48" s="126"/>
      <c r="CE48" s="126"/>
      <c r="CF48" s="126"/>
      <c r="CG48" s="126"/>
      <c r="CH48" s="126"/>
      <c r="CI48" s="126"/>
      <c r="CJ48" s="126"/>
      <c r="CK48" s="126"/>
      <c r="CL48" s="126"/>
      <c r="CM48" s="126"/>
      <c r="CN48" s="126"/>
      <c r="CO48" s="126"/>
      <c r="CP48" s="126"/>
      <c r="CQ48" s="126"/>
      <c r="CR48" s="126"/>
      <c r="CS48" s="126"/>
      <c r="CT48" s="126"/>
      <c r="CU48" s="126"/>
      <c r="CV48" s="126"/>
      <c r="CW48" s="126"/>
      <c r="CX48" s="126"/>
      <c r="CY48" s="126"/>
      <c r="CZ48" s="126"/>
      <c r="DA48" s="126"/>
      <c r="DB48" s="126"/>
      <c r="DC48" s="126"/>
      <c r="DD48" s="126"/>
      <c r="DE48" s="126"/>
      <c r="DF48" s="126"/>
      <c r="DG48" s="126"/>
      <c r="DH48" s="126"/>
      <c r="DI48" s="126"/>
      <c r="DJ48" s="126"/>
      <c r="DK48" s="126"/>
      <c r="DL48" s="126"/>
      <c r="DM48" s="126"/>
      <c r="DN48" s="126"/>
      <c r="DO48" s="126"/>
      <c r="DP48" s="126"/>
      <c r="DQ48" s="126"/>
      <c r="DR48" s="126"/>
      <c r="DS48" s="126"/>
      <c r="DT48" s="126"/>
      <c r="DU48" s="126"/>
      <c r="DV48" s="126"/>
      <c r="DW48" s="126"/>
      <c r="DX48" s="126"/>
    </row>
    <row r="49" spans="2:128" ht="15" customHeight="1" x14ac:dyDescent="0.35">
      <c r="B49" s="37" t="s">
        <v>334</v>
      </c>
      <c r="C49" s="23" t="s">
        <v>548</v>
      </c>
      <c r="D49" s="125"/>
      <c r="E49" s="125"/>
      <c r="F49" s="21"/>
      <c r="G49" s="21"/>
      <c r="H49" s="22"/>
      <c r="I49" s="21"/>
      <c r="J49" s="21"/>
      <c r="K49" s="22"/>
      <c r="L49" s="21"/>
      <c r="M49" s="21"/>
      <c r="N49" s="22"/>
      <c r="O49" s="22"/>
      <c r="P49" s="126"/>
      <c r="Q49" s="126"/>
      <c r="R49" s="126"/>
      <c r="S49" s="126"/>
      <c r="T49" s="126"/>
      <c r="U49" s="126"/>
      <c r="V49" s="126"/>
      <c r="W49" s="126"/>
      <c r="X49" s="126"/>
      <c r="Y49" s="126"/>
      <c r="Z49" s="126"/>
      <c r="AA49" s="126"/>
      <c r="AB49" s="126"/>
      <c r="AC49" s="126"/>
      <c r="AD49" s="126"/>
      <c r="AE49" s="126"/>
      <c r="AF49" s="126"/>
      <c r="AG49" s="126"/>
      <c r="AH49" s="126"/>
      <c r="AI49" s="126"/>
      <c r="AJ49" s="127"/>
      <c r="AK49" s="126"/>
      <c r="AL49" s="126"/>
      <c r="AM49" s="126"/>
      <c r="AN49" s="126"/>
      <c r="AO49" s="126"/>
      <c r="AP49" s="126"/>
      <c r="AQ49" s="126"/>
      <c r="AR49" s="126"/>
      <c r="AS49" s="126"/>
      <c r="AT49" s="126"/>
      <c r="AU49" s="127"/>
      <c r="AV49" s="126"/>
      <c r="AW49" s="126"/>
      <c r="AX49" s="126"/>
      <c r="AY49" s="126"/>
      <c r="AZ49" s="126"/>
      <c r="BA49" s="126"/>
      <c r="BB49" s="126"/>
      <c r="BC49" s="126"/>
      <c r="BD49" s="126"/>
      <c r="BE49" s="126"/>
      <c r="BF49" s="127"/>
      <c r="BG49" s="126"/>
      <c r="BH49" s="126"/>
      <c r="BI49" s="126"/>
      <c r="BJ49" s="126"/>
      <c r="BK49" s="126"/>
      <c r="BL49" s="126"/>
      <c r="BM49" s="126"/>
      <c r="BN49" s="126"/>
      <c r="BO49" s="126"/>
      <c r="BP49" s="126"/>
      <c r="BQ49" s="126"/>
      <c r="BR49" s="126"/>
      <c r="BS49" s="126"/>
      <c r="BT49" s="126"/>
      <c r="BU49" s="126"/>
      <c r="BV49" s="126"/>
      <c r="BW49" s="126"/>
      <c r="BX49" s="126"/>
      <c r="BY49" s="126"/>
      <c r="BZ49" s="126"/>
      <c r="CA49" s="126"/>
      <c r="CB49" s="126"/>
      <c r="CC49" s="126"/>
      <c r="CD49" s="126"/>
      <c r="CE49" s="126"/>
      <c r="CF49" s="126"/>
      <c r="CG49" s="126"/>
      <c r="CH49" s="126"/>
      <c r="CI49" s="126"/>
      <c r="CJ49" s="126"/>
      <c r="CK49" s="126"/>
      <c r="CL49" s="126"/>
      <c r="CM49" s="126"/>
      <c r="CN49" s="126"/>
      <c r="CO49" s="126"/>
      <c r="CP49" s="126"/>
      <c r="CQ49" s="126"/>
      <c r="CR49" s="126"/>
      <c r="CS49" s="126"/>
      <c r="CT49" s="126"/>
      <c r="CU49" s="126"/>
      <c r="CV49" s="126"/>
      <c r="CW49" s="126"/>
      <c r="CX49" s="126"/>
      <c r="CY49" s="126"/>
      <c r="CZ49" s="126"/>
      <c r="DA49" s="126"/>
      <c r="DB49" s="126"/>
      <c r="DC49" s="126"/>
      <c r="DD49" s="126"/>
      <c r="DE49" s="126"/>
      <c r="DF49" s="126"/>
      <c r="DG49" s="126"/>
      <c r="DH49" s="126"/>
      <c r="DI49" s="126"/>
      <c r="DJ49" s="126"/>
      <c r="DK49" s="126"/>
      <c r="DL49" s="126"/>
      <c r="DM49" s="126"/>
      <c r="DN49" s="126"/>
      <c r="DO49" s="126"/>
      <c r="DP49" s="126"/>
      <c r="DQ49" s="126"/>
      <c r="DR49" s="126"/>
      <c r="DS49" s="126"/>
      <c r="DT49" s="126"/>
      <c r="DU49" s="126"/>
      <c r="DV49" s="126"/>
      <c r="DW49" s="126"/>
      <c r="DX49" s="126"/>
    </row>
    <row r="50" spans="2:128" ht="15" customHeight="1" x14ac:dyDescent="0.35">
      <c r="B50" s="23" t="s">
        <v>363</v>
      </c>
      <c r="C50" s="23" t="s">
        <v>97</v>
      </c>
      <c r="D50" s="125"/>
      <c r="E50" s="125"/>
      <c r="F50" s="21"/>
      <c r="G50" s="21"/>
      <c r="H50" s="22"/>
      <c r="I50" s="21"/>
      <c r="J50" s="21"/>
      <c r="K50" s="22"/>
      <c r="L50" s="21"/>
      <c r="M50" s="21"/>
      <c r="N50" s="22"/>
      <c r="O50" s="22"/>
      <c r="P50" s="126"/>
      <c r="Q50" s="126"/>
      <c r="R50" s="126"/>
      <c r="S50" s="126"/>
      <c r="T50" s="126"/>
      <c r="U50" s="126"/>
      <c r="V50" s="126"/>
      <c r="W50" s="126"/>
      <c r="X50" s="126"/>
      <c r="Y50" s="126"/>
      <c r="Z50" s="126"/>
      <c r="AA50" s="126"/>
      <c r="AB50" s="126"/>
      <c r="AC50" s="126"/>
      <c r="AD50" s="126"/>
      <c r="AE50" s="126"/>
      <c r="AF50" s="126"/>
      <c r="AG50" s="126"/>
      <c r="AH50" s="126"/>
      <c r="AI50" s="126"/>
      <c r="AJ50" s="127"/>
      <c r="AK50" s="126"/>
      <c r="AL50" s="126"/>
      <c r="AM50" s="126"/>
      <c r="AN50" s="126"/>
      <c r="AO50" s="126"/>
      <c r="AP50" s="126"/>
      <c r="AQ50" s="126"/>
      <c r="AR50" s="126"/>
      <c r="AS50" s="126"/>
      <c r="AT50" s="126"/>
      <c r="AU50" s="127"/>
      <c r="AV50" s="126"/>
      <c r="AW50" s="126"/>
      <c r="AX50" s="126"/>
      <c r="AY50" s="126"/>
      <c r="AZ50" s="126"/>
      <c r="BA50" s="126"/>
      <c r="BB50" s="126"/>
      <c r="BC50" s="126"/>
      <c r="BD50" s="126"/>
      <c r="BE50" s="126"/>
      <c r="BF50" s="127"/>
      <c r="BG50" s="126"/>
      <c r="BH50" s="126"/>
      <c r="BI50" s="126"/>
      <c r="BJ50" s="126"/>
      <c r="BK50" s="126"/>
      <c r="BL50" s="126"/>
      <c r="BM50" s="126"/>
      <c r="BN50" s="126"/>
      <c r="BO50" s="126"/>
      <c r="BP50" s="126"/>
      <c r="BQ50" s="126"/>
      <c r="BR50" s="126"/>
      <c r="BS50" s="126"/>
      <c r="BT50" s="126"/>
      <c r="BU50" s="126"/>
      <c r="BV50" s="126"/>
      <c r="BW50" s="126"/>
      <c r="BX50" s="126"/>
      <c r="BY50" s="126"/>
      <c r="BZ50" s="126"/>
      <c r="CA50" s="126"/>
      <c r="CB50" s="126"/>
      <c r="CC50" s="126"/>
      <c r="CD50" s="126"/>
      <c r="CE50" s="126"/>
      <c r="CF50" s="126"/>
      <c r="CG50" s="126"/>
      <c r="CH50" s="126"/>
      <c r="CI50" s="126"/>
      <c r="CJ50" s="126"/>
      <c r="CK50" s="126"/>
      <c r="CL50" s="126"/>
      <c r="CM50" s="126"/>
      <c r="CN50" s="126"/>
      <c r="CO50" s="126"/>
      <c r="CP50" s="126"/>
      <c r="CQ50" s="126"/>
      <c r="CR50" s="126"/>
      <c r="CS50" s="126"/>
      <c r="CT50" s="126"/>
      <c r="CU50" s="126"/>
      <c r="CV50" s="126"/>
      <c r="CW50" s="126"/>
      <c r="CX50" s="126"/>
      <c r="CY50" s="126"/>
      <c r="CZ50" s="126"/>
      <c r="DA50" s="126"/>
      <c r="DB50" s="126"/>
      <c r="DC50" s="126"/>
      <c r="DD50" s="126"/>
      <c r="DE50" s="126"/>
      <c r="DF50" s="126"/>
      <c r="DG50" s="126"/>
      <c r="DH50" s="126"/>
      <c r="DI50" s="126"/>
      <c r="DJ50" s="126"/>
      <c r="DK50" s="126"/>
      <c r="DL50" s="126"/>
      <c r="DM50" s="126"/>
      <c r="DN50" s="126"/>
      <c r="DO50" s="126"/>
      <c r="DP50" s="126"/>
      <c r="DQ50" s="126"/>
      <c r="DR50" s="126"/>
      <c r="DS50" s="126"/>
      <c r="DT50" s="126"/>
      <c r="DU50" s="126"/>
      <c r="DV50" s="126"/>
      <c r="DW50" s="126"/>
      <c r="DX50" s="126"/>
    </row>
    <row r="51" spans="2:128" ht="15" customHeight="1" x14ac:dyDescent="0.35">
      <c r="B51" s="89" t="s">
        <v>336</v>
      </c>
      <c r="C51" s="90" t="s">
        <v>550</v>
      </c>
      <c r="D51" s="125"/>
      <c r="E51" s="125"/>
      <c r="F51" s="21"/>
      <c r="G51" s="21"/>
      <c r="H51" s="22"/>
      <c r="I51" s="21"/>
      <c r="J51" s="21"/>
      <c r="K51" s="22"/>
      <c r="L51" s="21"/>
      <c r="M51" s="21"/>
      <c r="N51" s="22"/>
      <c r="O51" s="22"/>
      <c r="P51" s="126"/>
      <c r="Q51" s="126"/>
      <c r="R51" s="126"/>
      <c r="S51" s="126"/>
      <c r="T51" s="126"/>
      <c r="U51" s="126"/>
      <c r="V51" s="126"/>
      <c r="W51" s="126"/>
      <c r="X51" s="126"/>
      <c r="Y51" s="126"/>
      <c r="Z51" s="126"/>
      <c r="AA51" s="126"/>
      <c r="AB51" s="126"/>
      <c r="AC51" s="126"/>
      <c r="AD51" s="126"/>
      <c r="AE51" s="126"/>
      <c r="AF51" s="126"/>
      <c r="AG51" s="126"/>
      <c r="AH51" s="126"/>
      <c r="AI51" s="126"/>
      <c r="AJ51" s="127"/>
      <c r="AK51" s="126"/>
      <c r="AL51" s="126"/>
      <c r="AM51" s="126"/>
      <c r="AN51" s="126"/>
      <c r="AO51" s="126"/>
      <c r="AP51" s="126"/>
      <c r="AQ51" s="126"/>
      <c r="AR51" s="126"/>
      <c r="AS51" s="126"/>
      <c r="AT51" s="126"/>
      <c r="AU51" s="127"/>
      <c r="AV51" s="126"/>
      <c r="AW51" s="126"/>
      <c r="AX51" s="126"/>
      <c r="AY51" s="126"/>
      <c r="AZ51" s="126"/>
      <c r="BA51" s="126"/>
      <c r="BB51" s="126"/>
      <c r="BC51" s="126"/>
      <c r="BD51" s="126"/>
      <c r="BE51" s="126"/>
      <c r="BF51" s="127"/>
      <c r="BG51" s="126"/>
      <c r="BH51" s="126"/>
      <c r="BI51" s="126"/>
      <c r="BJ51" s="126"/>
      <c r="BK51" s="126"/>
      <c r="BL51" s="126"/>
      <c r="BM51" s="126"/>
      <c r="BN51" s="126"/>
      <c r="BO51" s="126"/>
      <c r="BP51" s="126"/>
      <c r="BQ51" s="126"/>
      <c r="BR51" s="126"/>
      <c r="BS51" s="126"/>
      <c r="BT51" s="126"/>
      <c r="BU51" s="126"/>
      <c r="BV51" s="126"/>
      <c r="BW51" s="126"/>
      <c r="BX51" s="126"/>
      <c r="BY51" s="126"/>
      <c r="BZ51" s="126"/>
      <c r="CA51" s="126"/>
      <c r="CB51" s="126"/>
      <c r="CC51" s="126"/>
      <c r="CD51" s="126"/>
      <c r="CE51" s="126"/>
      <c r="CF51" s="126"/>
      <c r="CG51" s="126"/>
      <c r="CH51" s="126"/>
      <c r="CI51" s="126"/>
      <c r="CJ51" s="126"/>
      <c r="CK51" s="126"/>
      <c r="CL51" s="126"/>
      <c r="CM51" s="126"/>
      <c r="CN51" s="126"/>
      <c r="CO51" s="126"/>
      <c r="CP51" s="126"/>
      <c r="CQ51" s="126"/>
      <c r="CR51" s="126"/>
      <c r="CS51" s="126"/>
      <c r="CT51" s="126"/>
      <c r="CU51" s="126"/>
      <c r="CV51" s="126"/>
      <c r="CW51" s="126"/>
      <c r="CX51" s="126"/>
      <c r="CY51" s="126"/>
      <c r="CZ51" s="126"/>
      <c r="DA51" s="126"/>
      <c r="DB51" s="126"/>
      <c r="DC51" s="126"/>
      <c r="DD51" s="126"/>
      <c r="DE51" s="126"/>
      <c r="DF51" s="126"/>
      <c r="DG51" s="126"/>
      <c r="DH51" s="126"/>
      <c r="DI51" s="126"/>
      <c r="DJ51" s="126"/>
      <c r="DK51" s="126"/>
      <c r="DL51" s="126"/>
      <c r="DM51" s="126"/>
      <c r="DN51" s="126"/>
      <c r="DO51" s="126"/>
      <c r="DP51" s="126"/>
      <c r="DQ51" s="126"/>
      <c r="DR51" s="126"/>
      <c r="DS51" s="126"/>
      <c r="DT51" s="126"/>
      <c r="DU51" s="126"/>
      <c r="DV51" s="126"/>
      <c r="DW51" s="126"/>
      <c r="DX51" s="126"/>
    </row>
    <row r="52" spans="2:128" ht="15" customHeight="1" x14ac:dyDescent="0.35">
      <c r="B52" s="106" t="s">
        <v>553</v>
      </c>
      <c r="C52" s="90" t="s">
        <v>551</v>
      </c>
      <c r="D52" s="125"/>
      <c r="E52" s="125"/>
      <c r="F52" s="21"/>
      <c r="G52" s="21"/>
      <c r="H52" s="22"/>
      <c r="I52" s="21"/>
      <c r="J52" s="21"/>
      <c r="K52" s="22"/>
      <c r="L52" s="21"/>
      <c r="M52" s="21"/>
      <c r="N52" s="22"/>
      <c r="O52" s="22"/>
      <c r="P52" s="126"/>
      <c r="Q52" s="126"/>
      <c r="R52" s="126"/>
      <c r="S52" s="126"/>
      <c r="T52" s="126"/>
      <c r="U52" s="126"/>
      <c r="V52" s="126"/>
      <c r="W52" s="126"/>
      <c r="X52" s="126"/>
      <c r="Y52" s="126"/>
      <c r="Z52" s="126"/>
      <c r="AA52" s="126"/>
      <c r="AB52" s="126"/>
      <c r="AC52" s="126"/>
      <c r="AD52" s="126"/>
      <c r="AE52" s="126"/>
      <c r="AF52" s="126"/>
      <c r="AG52" s="126"/>
      <c r="AH52" s="126"/>
      <c r="AI52" s="126"/>
      <c r="AJ52" s="127"/>
      <c r="AK52" s="126"/>
      <c r="AL52" s="126"/>
      <c r="AM52" s="126"/>
      <c r="AN52" s="126"/>
      <c r="AO52" s="126"/>
      <c r="AP52" s="126"/>
      <c r="AQ52" s="126"/>
      <c r="AR52" s="126"/>
      <c r="AS52" s="126"/>
      <c r="AT52" s="126"/>
      <c r="AU52" s="127"/>
      <c r="AV52" s="126"/>
      <c r="AW52" s="126"/>
      <c r="AX52" s="126"/>
      <c r="AY52" s="126"/>
      <c r="AZ52" s="126"/>
      <c r="BA52" s="126"/>
      <c r="BB52" s="126"/>
      <c r="BC52" s="126"/>
      <c r="BD52" s="126"/>
      <c r="BE52" s="126"/>
      <c r="BF52" s="127"/>
      <c r="BG52" s="126"/>
      <c r="BH52" s="126"/>
      <c r="BI52" s="126"/>
      <c r="BJ52" s="126"/>
      <c r="BK52" s="126"/>
      <c r="BL52" s="126"/>
      <c r="BM52" s="126"/>
      <c r="BN52" s="126"/>
      <c r="BO52" s="126"/>
      <c r="BP52" s="126"/>
      <c r="BQ52" s="126"/>
      <c r="BR52" s="126"/>
      <c r="BS52" s="126"/>
      <c r="BT52" s="126"/>
      <c r="BU52" s="126"/>
      <c r="BV52" s="126"/>
      <c r="BW52" s="126"/>
      <c r="BX52" s="126"/>
      <c r="BY52" s="126"/>
      <c r="BZ52" s="126"/>
      <c r="CA52" s="126"/>
      <c r="CB52" s="126"/>
      <c r="CC52" s="126"/>
      <c r="CD52" s="126"/>
      <c r="CE52" s="126"/>
      <c r="CF52" s="126"/>
      <c r="CG52" s="126"/>
      <c r="CH52" s="126"/>
      <c r="CI52" s="126"/>
      <c r="CJ52" s="126"/>
      <c r="CK52" s="126"/>
      <c r="CL52" s="126"/>
      <c r="CM52" s="126"/>
      <c r="CN52" s="126"/>
      <c r="CO52" s="126"/>
      <c r="CP52" s="126"/>
      <c r="CQ52" s="126"/>
      <c r="CR52" s="126"/>
      <c r="CS52" s="126"/>
      <c r="CT52" s="126"/>
      <c r="CU52" s="126"/>
      <c r="CV52" s="126"/>
      <c r="CW52" s="126"/>
      <c r="CX52" s="126"/>
      <c r="CY52" s="126"/>
      <c r="CZ52" s="126"/>
      <c r="DA52" s="126"/>
      <c r="DB52" s="126"/>
      <c r="DC52" s="126"/>
      <c r="DD52" s="126"/>
      <c r="DE52" s="126"/>
      <c r="DF52" s="126"/>
      <c r="DG52" s="126"/>
      <c r="DH52" s="126"/>
      <c r="DI52" s="126"/>
      <c r="DJ52" s="126"/>
      <c r="DK52" s="126"/>
      <c r="DL52" s="126"/>
      <c r="DM52" s="126"/>
      <c r="DN52" s="126"/>
      <c r="DO52" s="126"/>
      <c r="DP52" s="126"/>
      <c r="DQ52" s="126"/>
      <c r="DR52" s="126"/>
      <c r="DS52" s="126"/>
      <c r="DT52" s="126"/>
      <c r="DU52" s="126"/>
      <c r="DV52" s="126"/>
      <c r="DW52" s="126"/>
      <c r="DX52" s="126"/>
    </row>
    <row r="53" spans="2:128" ht="15" customHeight="1" x14ac:dyDescent="0.35">
      <c r="B53" s="106" t="s">
        <v>549</v>
      </c>
      <c r="C53" s="90" t="s">
        <v>552</v>
      </c>
      <c r="D53" s="125"/>
      <c r="E53" s="125"/>
      <c r="F53" s="21"/>
      <c r="G53" s="21"/>
      <c r="H53" s="22"/>
      <c r="I53" s="21"/>
      <c r="J53" s="21"/>
      <c r="K53" s="22"/>
      <c r="L53" s="21"/>
      <c r="M53" s="21"/>
      <c r="N53" s="22"/>
      <c r="O53" s="22"/>
      <c r="P53" s="126"/>
      <c r="Q53" s="126"/>
      <c r="R53" s="126"/>
      <c r="S53" s="126"/>
      <c r="T53" s="126"/>
      <c r="U53" s="126"/>
      <c r="V53" s="126"/>
      <c r="W53" s="126"/>
      <c r="X53" s="126"/>
      <c r="Y53" s="126"/>
      <c r="Z53" s="126"/>
      <c r="AA53" s="126"/>
      <c r="AB53" s="126"/>
      <c r="AC53" s="126"/>
      <c r="AD53" s="126"/>
      <c r="AE53" s="126"/>
      <c r="AF53" s="126"/>
      <c r="AG53" s="126"/>
      <c r="AH53" s="126"/>
      <c r="AI53" s="126"/>
      <c r="AJ53" s="127"/>
      <c r="AK53" s="126"/>
      <c r="AL53" s="126"/>
      <c r="AM53" s="126"/>
      <c r="AN53" s="126"/>
      <c r="AO53" s="126"/>
      <c r="AP53" s="126"/>
      <c r="AQ53" s="126"/>
      <c r="AR53" s="126"/>
      <c r="AS53" s="126"/>
      <c r="AT53" s="126"/>
      <c r="AU53" s="127"/>
      <c r="AV53" s="126"/>
      <c r="AW53" s="126"/>
      <c r="AX53" s="126"/>
      <c r="AY53" s="126"/>
      <c r="AZ53" s="126"/>
      <c r="BA53" s="126"/>
      <c r="BB53" s="126"/>
      <c r="BC53" s="126"/>
      <c r="BD53" s="126"/>
      <c r="BE53" s="126"/>
      <c r="BF53" s="127"/>
      <c r="BG53" s="126"/>
      <c r="BH53" s="126"/>
      <c r="BI53" s="126"/>
      <c r="BJ53" s="126"/>
      <c r="BK53" s="126"/>
      <c r="BL53" s="126"/>
      <c r="BM53" s="126"/>
      <c r="BN53" s="126"/>
      <c r="BO53" s="126"/>
      <c r="BP53" s="126"/>
      <c r="BQ53" s="126"/>
      <c r="BR53" s="126"/>
      <c r="BS53" s="126"/>
      <c r="BT53" s="126"/>
      <c r="BU53" s="126"/>
      <c r="BV53" s="126"/>
      <c r="BW53" s="126"/>
      <c r="BX53" s="126"/>
      <c r="BY53" s="126"/>
      <c r="BZ53" s="126"/>
      <c r="CA53" s="126"/>
      <c r="CB53" s="126"/>
      <c r="CC53" s="126"/>
      <c r="CD53" s="126"/>
      <c r="CE53" s="126"/>
      <c r="CF53" s="126"/>
      <c r="CG53" s="126"/>
      <c r="CH53" s="126"/>
      <c r="CI53" s="126"/>
      <c r="CJ53" s="126"/>
      <c r="CK53" s="126"/>
      <c r="CL53" s="126"/>
      <c r="CM53" s="126"/>
      <c r="CN53" s="126"/>
      <c r="CO53" s="126"/>
      <c r="CP53" s="126"/>
      <c r="CQ53" s="126"/>
      <c r="CR53" s="126"/>
      <c r="CS53" s="126"/>
      <c r="CT53" s="126"/>
      <c r="CU53" s="126"/>
      <c r="CV53" s="126"/>
      <c r="CW53" s="126"/>
      <c r="CX53" s="126"/>
      <c r="CY53" s="126"/>
      <c r="CZ53" s="126"/>
      <c r="DA53" s="126"/>
      <c r="DB53" s="126"/>
      <c r="DC53" s="126"/>
      <c r="DD53" s="126"/>
      <c r="DE53" s="126"/>
      <c r="DF53" s="126"/>
      <c r="DG53" s="126"/>
      <c r="DH53" s="126"/>
      <c r="DI53" s="126"/>
      <c r="DJ53" s="126"/>
      <c r="DK53" s="126"/>
      <c r="DL53" s="126"/>
      <c r="DM53" s="126"/>
      <c r="DN53" s="126"/>
      <c r="DO53" s="126"/>
      <c r="DP53" s="126"/>
      <c r="DQ53" s="126"/>
      <c r="DR53" s="126"/>
      <c r="DS53" s="126"/>
      <c r="DT53" s="126"/>
      <c r="DU53" s="126"/>
      <c r="DV53" s="126"/>
      <c r="DW53" s="126"/>
      <c r="DX53" s="126"/>
    </row>
    <row r="54" spans="2:128" ht="15" customHeight="1" x14ac:dyDescent="0.35">
      <c r="B54" s="37" t="s">
        <v>337</v>
      </c>
      <c r="C54" s="23" t="s">
        <v>554</v>
      </c>
      <c r="D54" s="125"/>
      <c r="E54" s="125"/>
      <c r="F54" s="21"/>
      <c r="G54" s="21"/>
      <c r="H54" s="22"/>
      <c r="I54" s="21"/>
      <c r="J54" s="21"/>
      <c r="K54" s="22"/>
      <c r="L54" s="21"/>
      <c r="M54" s="21"/>
      <c r="N54" s="22"/>
      <c r="O54" s="22"/>
      <c r="P54" s="126"/>
      <c r="Q54" s="126"/>
      <c r="R54" s="126"/>
      <c r="S54" s="126"/>
      <c r="T54" s="126"/>
      <c r="U54" s="126"/>
      <c r="V54" s="126"/>
      <c r="W54" s="126"/>
      <c r="X54" s="126"/>
      <c r="Y54" s="126"/>
      <c r="Z54" s="126"/>
      <c r="AA54" s="126"/>
      <c r="AB54" s="126"/>
      <c r="AC54" s="126"/>
      <c r="AD54" s="126"/>
      <c r="AE54" s="126"/>
      <c r="AF54" s="126"/>
      <c r="AG54" s="126"/>
      <c r="AH54" s="126"/>
      <c r="AI54" s="126"/>
      <c r="AJ54" s="127"/>
      <c r="AK54" s="126"/>
      <c r="AL54" s="126"/>
      <c r="AM54" s="126"/>
      <c r="AN54" s="126"/>
      <c r="AO54" s="126"/>
      <c r="AP54" s="126"/>
      <c r="AQ54" s="126"/>
      <c r="AR54" s="126"/>
      <c r="AS54" s="126"/>
      <c r="AT54" s="126"/>
      <c r="AU54" s="127"/>
      <c r="AV54" s="126"/>
      <c r="AW54" s="126"/>
      <c r="AX54" s="126"/>
      <c r="AY54" s="126"/>
      <c r="AZ54" s="126"/>
      <c r="BA54" s="126"/>
      <c r="BB54" s="126"/>
      <c r="BC54" s="126"/>
      <c r="BD54" s="126"/>
      <c r="BE54" s="126"/>
      <c r="BF54" s="127"/>
      <c r="BG54" s="126"/>
      <c r="BH54" s="126"/>
      <c r="BI54" s="126"/>
      <c r="BJ54" s="126"/>
      <c r="BK54" s="126"/>
      <c r="BL54" s="126"/>
      <c r="BM54" s="126"/>
      <c r="BN54" s="126"/>
      <c r="BO54" s="126"/>
      <c r="BP54" s="126"/>
      <c r="BQ54" s="126"/>
      <c r="BR54" s="126"/>
      <c r="BS54" s="126"/>
      <c r="BT54" s="126"/>
      <c r="BU54" s="126"/>
      <c r="BV54" s="126"/>
      <c r="BW54" s="126"/>
      <c r="BX54" s="126"/>
      <c r="BY54" s="126"/>
      <c r="BZ54" s="126"/>
      <c r="CA54" s="126"/>
      <c r="CB54" s="126"/>
      <c r="CC54" s="126"/>
      <c r="CD54" s="126"/>
      <c r="CE54" s="126"/>
      <c r="CF54" s="126"/>
      <c r="CG54" s="126"/>
      <c r="CH54" s="126"/>
      <c r="CI54" s="126"/>
      <c r="CJ54" s="126"/>
      <c r="CK54" s="126"/>
      <c r="CL54" s="126"/>
      <c r="CM54" s="126"/>
      <c r="CN54" s="126"/>
      <c r="CO54" s="126"/>
      <c r="CP54" s="126"/>
      <c r="CQ54" s="126"/>
      <c r="CR54" s="126"/>
      <c r="CS54" s="126"/>
      <c r="CT54" s="126"/>
      <c r="CU54" s="126"/>
      <c r="CV54" s="126"/>
      <c r="CW54" s="126"/>
      <c r="CX54" s="126"/>
      <c r="CY54" s="126"/>
      <c r="CZ54" s="126"/>
      <c r="DA54" s="126"/>
      <c r="DB54" s="126"/>
      <c r="DC54" s="126"/>
      <c r="DD54" s="126"/>
      <c r="DE54" s="126"/>
      <c r="DF54" s="126"/>
      <c r="DG54" s="126"/>
      <c r="DH54" s="126"/>
      <c r="DI54" s="126"/>
      <c r="DJ54" s="126"/>
      <c r="DK54" s="126"/>
      <c r="DL54" s="126"/>
      <c r="DM54" s="126"/>
      <c r="DN54" s="126"/>
      <c r="DO54" s="126"/>
      <c r="DP54" s="126"/>
      <c r="DQ54" s="126"/>
      <c r="DR54" s="126"/>
      <c r="DS54" s="126"/>
      <c r="DT54" s="126"/>
      <c r="DU54" s="126"/>
      <c r="DV54" s="126"/>
      <c r="DW54" s="126"/>
      <c r="DX54" s="126"/>
    </row>
    <row r="55" spans="2:128" ht="15" customHeight="1" x14ac:dyDescent="0.35">
      <c r="B55" s="23" t="s">
        <v>370</v>
      </c>
      <c r="C55" s="23" t="s">
        <v>364</v>
      </c>
      <c r="D55" s="125"/>
      <c r="E55" s="125"/>
      <c r="F55" s="21"/>
      <c r="G55" s="21"/>
      <c r="H55" s="22"/>
      <c r="I55" s="21"/>
      <c r="J55" s="21"/>
      <c r="K55" s="22"/>
      <c r="L55" s="21"/>
      <c r="M55" s="21"/>
      <c r="N55" s="22"/>
      <c r="O55" s="22"/>
      <c r="P55" s="126"/>
      <c r="Q55" s="126"/>
      <c r="R55" s="126"/>
      <c r="S55" s="126"/>
      <c r="T55" s="126"/>
      <c r="U55" s="126"/>
      <c r="V55" s="126"/>
      <c r="W55" s="126"/>
      <c r="X55" s="126"/>
      <c r="Y55" s="126"/>
      <c r="Z55" s="126"/>
      <c r="AA55" s="126"/>
      <c r="AB55" s="126"/>
      <c r="AC55" s="126"/>
      <c r="AD55" s="126"/>
      <c r="AE55" s="126"/>
      <c r="AF55" s="126"/>
      <c r="AG55" s="126"/>
      <c r="AH55" s="126"/>
      <c r="AI55" s="126"/>
      <c r="AJ55" s="127"/>
      <c r="AK55" s="126"/>
      <c r="AL55" s="126"/>
      <c r="AM55" s="126"/>
      <c r="AN55" s="126"/>
      <c r="AO55" s="126"/>
      <c r="AP55" s="126"/>
      <c r="AQ55" s="126"/>
      <c r="AR55" s="126"/>
      <c r="AS55" s="126"/>
      <c r="AT55" s="126"/>
      <c r="AU55" s="127"/>
      <c r="AV55" s="126"/>
      <c r="AW55" s="126"/>
      <c r="AX55" s="126"/>
      <c r="AY55" s="126"/>
      <c r="AZ55" s="126"/>
      <c r="BA55" s="126"/>
      <c r="BB55" s="126"/>
      <c r="BC55" s="126"/>
      <c r="BD55" s="126"/>
      <c r="BE55" s="126"/>
      <c r="BF55" s="127"/>
      <c r="BG55" s="126"/>
      <c r="BH55" s="126"/>
      <c r="BI55" s="126"/>
      <c r="BJ55" s="126"/>
      <c r="BK55" s="126"/>
      <c r="BL55" s="126"/>
      <c r="BM55" s="126"/>
      <c r="BN55" s="126"/>
      <c r="BO55" s="126"/>
      <c r="BP55" s="126"/>
      <c r="BQ55" s="126"/>
      <c r="BR55" s="126"/>
      <c r="BS55" s="126"/>
      <c r="BT55" s="126"/>
      <c r="BU55" s="126"/>
      <c r="BV55" s="126"/>
      <c r="BW55" s="126"/>
      <c r="BX55" s="126"/>
      <c r="BY55" s="126"/>
      <c r="BZ55" s="126"/>
      <c r="CA55" s="126"/>
      <c r="CB55" s="126"/>
      <c r="CC55" s="126"/>
      <c r="CD55" s="126"/>
      <c r="CE55" s="126"/>
      <c r="CF55" s="126"/>
      <c r="CG55" s="126"/>
      <c r="CH55" s="126"/>
      <c r="CI55" s="126"/>
      <c r="CJ55" s="126"/>
      <c r="CK55" s="126"/>
      <c r="CL55" s="126"/>
      <c r="CM55" s="126"/>
      <c r="CN55" s="126"/>
      <c r="CO55" s="126"/>
      <c r="CP55" s="126"/>
      <c r="CQ55" s="126"/>
      <c r="CR55" s="126"/>
      <c r="CS55" s="126"/>
      <c r="CT55" s="126"/>
      <c r="CU55" s="126"/>
      <c r="CV55" s="126"/>
      <c r="CW55" s="126"/>
      <c r="CX55" s="126"/>
      <c r="CY55" s="126"/>
      <c r="CZ55" s="126"/>
      <c r="DA55" s="126"/>
      <c r="DB55" s="126"/>
      <c r="DC55" s="126"/>
      <c r="DD55" s="126"/>
      <c r="DE55" s="126"/>
      <c r="DF55" s="126"/>
      <c r="DG55" s="126"/>
      <c r="DH55" s="126"/>
      <c r="DI55" s="126"/>
      <c r="DJ55" s="126"/>
      <c r="DK55" s="126"/>
      <c r="DL55" s="126"/>
      <c r="DM55" s="126"/>
      <c r="DN55" s="126"/>
      <c r="DO55" s="126"/>
      <c r="DP55" s="126"/>
      <c r="DQ55" s="126"/>
      <c r="DR55" s="126"/>
      <c r="DS55" s="126"/>
      <c r="DT55" s="126"/>
      <c r="DU55" s="126"/>
      <c r="DV55" s="126"/>
      <c r="DW55" s="126"/>
      <c r="DX55" s="126"/>
    </row>
    <row r="56" spans="2:128" ht="15" customHeight="1" x14ac:dyDescent="0.35">
      <c r="B56" s="89" t="s">
        <v>339</v>
      </c>
      <c r="C56" s="90" t="s">
        <v>559</v>
      </c>
      <c r="D56" s="125"/>
      <c r="E56" s="125"/>
      <c r="F56" s="21"/>
      <c r="G56" s="21"/>
      <c r="H56" s="22"/>
      <c r="I56" s="21"/>
      <c r="J56" s="21"/>
      <c r="K56" s="22"/>
      <c r="L56" s="21"/>
      <c r="M56" s="21"/>
      <c r="N56" s="22"/>
      <c r="O56" s="22"/>
      <c r="P56" s="126"/>
      <c r="Q56" s="126"/>
      <c r="R56" s="126"/>
      <c r="S56" s="126"/>
      <c r="T56" s="126"/>
      <c r="U56" s="126"/>
      <c r="V56" s="126"/>
      <c r="W56" s="126"/>
      <c r="X56" s="126"/>
      <c r="Y56" s="126"/>
      <c r="Z56" s="126"/>
      <c r="AA56" s="126"/>
      <c r="AB56" s="126"/>
      <c r="AC56" s="126"/>
      <c r="AD56" s="126"/>
      <c r="AE56" s="126"/>
      <c r="AF56" s="126"/>
      <c r="AG56" s="126"/>
      <c r="AH56" s="126"/>
      <c r="AI56" s="126"/>
      <c r="AJ56" s="127"/>
      <c r="AK56" s="126"/>
      <c r="AL56" s="126"/>
      <c r="AM56" s="126"/>
      <c r="AN56" s="126"/>
      <c r="AO56" s="126"/>
      <c r="AP56" s="126"/>
      <c r="AQ56" s="126"/>
      <c r="AR56" s="126"/>
      <c r="AS56" s="126"/>
      <c r="AT56" s="126"/>
      <c r="AU56" s="127"/>
      <c r="AV56" s="126"/>
      <c r="AW56" s="126"/>
      <c r="AX56" s="126"/>
      <c r="AY56" s="126"/>
      <c r="AZ56" s="126"/>
      <c r="BA56" s="126"/>
      <c r="BB56" s="126"/>
      <c r="BC56" s="126"/>
      <c r="BD56" s="126"/>
      <c r="BE56" s="126"/>
      <c r="BF56" s="127"/>
      <c r="BG56" s="126"/>
      <c r="BH56" s="126"/>
      <c r="BI56" s="126"/>
      <c r="BJ56" s="126"/>
      <c r="BK56" s="126"/>
      <c r="BL56" s="126"/>
      <c r="BM56" s="126"/>
      <c r="BN56" s="126"/>
      <c r="BO56" s="126"/>
      <c r="BP56" s="126"/>
      <c r="BQ56" s="126"/>
      <c r="BR56" s="126"/>
      <c r="BS56" s="126"/>
      <c r="BT56" s="126"/>
      <c r="BU56" s="126"/>
      <c r="BV56" s="126"/>
      <c r="BW56" s="126"/>
      <c r="BX56" s="126"/>
      <c r="BY56" s="126"/>
      <c r="BZ56" s="126"/>
      <c r="CA56" s="126"/>
      <c r="CB56" s="126"/>
      <c r="CC56" s="126"/>
      <c r="CD56" s="126"/>
      <c r="CE56" s="126"/>
      <c r="CF56" s="126"/>
      <c r="CG56" s="126"/>
      <c r="CH56" s="126"/>
      <c r="CI56" s="126"/>
      <c r="CJ56" s="126"/>
      <c r="CK56" s="126"/>
      <c r="CL56" s="126"/>
      <c r="CM56" s="126"/>
      <c r="CN56" s="126"/>
      <c r="CO56" s="126"/>
      <c r="CP56" s="126"/>
      <c r="CQ56" s="126"/>
      <c r="CR56" s="126"/>
      <c r="CS56" s="126"/>
      <c r="CT56" s="126"/>
      <c r="CU56" s="126"/>
      <c r="CV56" s="126"/>
      <c r="CW56" s="126"/>
      <c r="CX56" s="126"/>
      <c r="CY56" s="126"/>
      <c r="CZ56" s="126"/>
      <c r="DA56" s="126"/>
      <c r="DB56" s="126"/>
      <c r="DC56" s="126"/>
      <c r="DD56" s="126"/>
      <c r="DE56" s="126"/>
      <c r="DF56" s="126"/>
      <c r="DG56" s="126"/>
      <c r="DH56" s="126"/>
      <c r="DI56" s="126"/>
      <c r="DJ56" s="126"/>
      <c r="DK56" s="126"/>
      <c r="DL56" s="126"/>
      <c r="DM56" s="126"/>
      <c r="DN56" s="126"/>
      <c r="DO56" s="126"/>
      <c r="DP56" s="126"/>
      <c r="DQ56" s="126"/>
      <c r="DR56" s="126"/>
      <c r="DS56" s="126"/>
      <c r="DT56" s="126"/>
      <c r="DU56" s="126"/>
      <c r="DV56" s="126"/>
      <c r="DW56" s="126"/>
      <c r="DX56" s="126"/>
    </row>
    <row r="57" spans="2:128" ht="15" customHeight="1" x14ac:dyDescent="0.35">
      <c r="B57" s="89" t="s">
        <v>340</v>
      </c>
      <c r="C57" s="90" t="s">
        <v>560</v>
      </c>
      <c r="D57" s="125"/>
      <c r="E57" s="125"/>
      <c r="F57" s="21"/>
      <c r="G57" s="21"/>
      <c r="H57" s="22"/>
      <c r="I57" s="21"/>
      <c r="J57" s="21"/>
      <c r="K57" s="22"/>
      <c r="L57" s="21"/>
      <c r="M57" s="21"/>
      <c r="N57" s="22"/>
      <c r="O57" s="22"/>
      <c r="P57" s="126"/>
      <c r="Q57" s="126"/>
      <c r="R57" s="126"/>
      <c r="S57" s="126"/>
      <c r="T57" s="126"/>
      <c r="U57" s="126"/>
      <c r="V57" s="126"/>
      <c r="W57" s="126"/>
      <c r="X57" s="126"/>
      <c r="Y57" s="126"/>
      <c r="Z57" s="126"/>
      <c r="AA57" s="126"/>
      <c r="AB57" s="126"/>
      <c r="AC57" s="126"/>
      <c r="AD57" s="126"/>
      <c r="AE57" s="126"/>
      <c r="AF57" s="126"/>
      <c r="AG57" s="126"/>
      <c r="AH57" s="126"/>
      <c r="AI57" s="126"/>
      <c r="AJ57" s="127"/>
      <c r="AK57" s="126"/>
      <c r="AL57" s="126"/>
      <c r="AM57" s="126"/>
      <c r="AN57" s="126"/>
      <c r="AO57" s="126"/>
      <c r="AP57" s="126"/>
      <c r="AQ57" s="126"/>
      <c r="AR57" s="126"/>
      <c r="AS57" s="126"/>
      <c r="AT57" s="126"/>
      <c r="AU57" s="127"/>
      <c r="AV57" s="126"/>
      <c r="AW57" s="126"/>
      <c r="AX57" s="126"/>
      <c r="AY57" s="126"/>
      <c r="AZ57" s="126"/>
      <c r="BA57" s="126"/>
      <c r="BB57" s="126"/>
      <c r="BC57" s="126"/>
      <c r="BD57" s="126"/>
      <c r="BE57" s="126"/>
      <c r="BF57" s="127"/>
      <c r="BG57" s="126"/>
      <c r="BH57" s="126"/>
      <c r="BI57" s="126"/>
      <c r="BJ57" s="126"/>
      <c r="BK57" s="126"/>
      <c r="BL57" s="126"/>
      <c r="BM57" s="126"/>
      <c r="BN57" s="126"/>
      <c r="BO57" s="126"/>
      <c r="BP57" s="126"/>
      <c r="BQ57" s="126"/>
      <c r="BR57" s="126"/>
      <c r="BS57" s="126"/>
      <c r="BT57" s="126"/>
      <c r="BU57" s="126"/>
      <c r="BV57" s="126"/>
      <c r="BW57" s="126"/>
      <c r="BX57" s="126"/>
      <c r="BY57" s="126"/>
      <c r="BZ57" s="126"/>
      <c r="CA57" s="126"/>
      <c r="CB57" s="126"/>
      <c r="CC57" s="126"/>
      <c r="CD57" s="126"/>
      <c r="CE57" s="126"/>
      <c r="CF57" s="126"/>
      <c r="CG57" s="126"/>
      <c r="CH57" s="126"/>
      <c r="CI57" s="126"/>
      <c r="CJ57" s="126"/>
      <c r="CK57" s="126"/>
      <c r="CL57" s="126"/>
      <c r="CM57" s="126"/>
      <c r="CN57" s="126"/>
      <c r="CO57" s="126"/>
      <c r="CP57" s="126"/>
      <c r="CQ57" s="126"/>
      <c r="CR57" s="126"/>
      <c r="CS57" s="126"/>
      <c r="CT57" s="126"/>
      <c r="CU57" s="126"/>
      <c r="CV57" s="126"/>
      <c r="CW57" s="126"/>
      <c r="CX57" s="126"/>
      <c r="CY57" s="126"/>
      <c r="CZ57" s="126"/>
      <c r="DA57" s="126"/>
      <c r="DB57" s="126"/>
      <c r="DC57" s="126"/>
      <c r="DD57" s="126"/>
      <c r="DE57" s="126"/>
      <c r="DF57" s="126"/>
      <c r="DG57" s="126"/>
      <c r="DH57" s="126"/>
      <c r="DI57" s="126"/>
      <c r="DJ57" s="126"/>
      <c r="DK57" s="126"/>
      <c r="DL57" s="126"/>
      <c r="DM57" s="126"/>
      <c r="DN57" s="126"/>
      <c r="DO57" s="126"/>
      <c r="DP57" s="126"/>
      <c r="DQ57" s="126"/>
      <c r="DR57" s="126"/>
      <c r="DS57" s="126"/>
      <c r="DT57" s="126"/>
      <c r="DU57" s="126"/>
      <c r="DV57" s="126"/>
      <c r="DW57" s="126"/>
      <c r="DX57" s="126"/>
    </row>
    <row r="58" spans="2:128" ht="15" customHeight="1" x14ac:dyDescent="0.35">
      <c r="B58" s="89" t="s">
        <v>341</v>
      </c>
      <c r="C58" s="90" t="s">
        <v>561</v>
      </c>
      <c r="D58" s="125"/>
      <c r="E58" s="125"/>
      <c r="F58" s="21"/>
      <c r="G58" s="21"/>
      <c r="H58" s="22"/>
      <c r="I58" s="21"/>
      <c r="J58" s="21"/>
      <c r="K58" s="22"/>
      <c r="L58" s="21"/>
      <c r="M58" s="21"/>
      <c r="N58" s="22"/>
      <c r="O58" s="22"/>
      <c r="P58" s="126"/>
      <c r="Q58" s="126"/>
      <c r="R58" s="126"/>
      <c r="S58" s="126"/>
      <c r="T58" s="126"/>
      <c r="U58" s="126"/>
      <c r="V58" s="126"/>
      <c r="W58" s="126"/>
      <c r="X58" s="126"/>
      <c r="Y58" s="126"/>
      <c r="Z58" s="126"/>
      <c r="AA58" s="126"/>
      <c r="AB58" s="126"/>
      <c r="AC58" s="126"/>
      <c r="AD58" s="126"/>
      <c r="AE58" s="126"/>
      <c r="AF58" s="126"/>
      <c r="AG58" s="126"/>
      <c r="AH58" s="126"/>
      <c r="AI58" s="126"/>
      <c r="AJ58" s="127"/>
      <c r="AK58" s="126"/>
      <c r="AL58" s="126"/>
      <c r="AM58" s="126"/>
      <c r="AN58" s="126"/>
      <c r="AO58" s="126"/>
      <c r="AP58" s="126"/>
      <c r="AQ58" s="126"/>
      <c r="AR58" s="126"/>
      <c r="AS58" s="126"/>
      <c r="AT58" s="126"/>
      <c r="AU58" s="127"/>
      <c r="AV58" s="126"/>
      <c r="AW58" s="126"/>
      <c r="AX58" s="126"/>
      <c r="AY58" s="126"/>
      <c r="AZ58" s="126"/>
      <c r="BA58" s="126"/>
      <c r="BB58" s="126"/>
      <c r="BC58" s="126"/>
      <c r="BD58" s="126"/>
      <c r="BE58" s="126"/>
      <c r="BF58" s="127"/>
      <c r="BG58" s="126"/>
      <c r="BH58" s="126"/>
      <c r="BI58" s="126"/>
      <c r="BJ58" s="126"/>
      <c r="BK58" s="126"/>
      <c r="BL58" s="126"/>
      <c r="BM58" s="126"/>
      <c r="BN58" s="126"/>
      <c r="BO58" s="126"/>
      <c r="BP58" s="126"/>
      <c r="BQ58" s="126"/>
      <c r="BR58" s="126"/>
      <c r="BS58" s="126"/>
      <c r="BT58" s="126"/>
      <c r="BU58" s="126"/>
      <c r="BV58" s="126"/>
      <c r="BW58" s="126"/>
      <c r="BX58" s="126"/>
      <c r="BY58" s="126"/>
      <c r="BZ58" s="126"/>
      <c r="CA58" s="126"/>
      <c r="CB58" s="126"/>
      <c r="CC58" s="126"/>
      <c r="CD58" s="126"/>
      <c r="CE58" s="126"/>
      <c r="CF58" s="126"/>
      <c r="CG58" s="126"/>
      <c r="CH58" s="126"/>
      <c r="CI58" s="126"/>
      <c r="CJ58" s="126"/>
      <c r="CK58" s="126"/>
      <c r="CL58" s="126"/>
      <c r="CM58" s="126"/>
      <c r="CN58" s="126"/>
      <c r="CO58" s="126"/>
      <c r="CP58" s="126"/>
      <c r="CQ58" s="126"/>
      <c r="CR58" s="126"/>
      <c r="CS58" s="126"/>
      <c r="CT58" s="126"/>
      <c r="CU58" s="126"/>
      <c r="CV58" s="126"/>
      <c r="CW58" s="126"/>
      <c r="CX58" s="126"/>
      <c r="CY58" s="126"/>
      <c r="CZ58" s="126"/>
      <c r="DA58" s="126"/>
      <c r="DB58" s="126"/>
      <c r="DC58" s="126"/>
      <c r="DD58" s="126"/>
      <c r="DE58" s="126"/>
      <c r="DF58" s="126"/>
      <c r="DG58" s="126"/>
      <c r="DH58" s="126"/>
      <c r="DI58" s="126"/>
      <c r="DJ58" s="126"/>
      <c r="DK58" s="126"/>
      <c r="DL58" s="126"/>
      <c r="DM58" s="126"/>
      <c r="DN58" s="126"/>
      <c r="DO58" s="126"/>
      <c r="DP58" s="126"/>
      <c r="DQ58" s="126"/>
      <c r="DR58" s="126"/>
      <c r="DS58" s="126"/>
      <c r="DT58" s="126"/>
      <c r="DU58" s="126"/>
      <c r="DV58" s="126"/>
      <c r="DW58" s="126"/>
      <c r="DX58" s="126"/>
    </row>
    <row r="59" spans="2:128" ht="15" customHeight="1" x14ac:dyDescent="0.35">
      <c r="B59" s="37" t="s">
        <v>372</v>
      </c>
      <c r="C59" s="23" t="s">
        <v>555</v>
      </c>
      <c r="D59" s="125"/>
      <c r="E59" s="125"/>
      <c r="F59" s="21"/>
      <c r="G59" s="21"/>
      <c r="H59" s="22"/>
      <c r="I59" s="21"/>
      <c r="J59" s="21"/>
      <c r="K59" s="22"/>
      <c r="L59" s="21"/>
      <c r="M59" s="21"/>
      <c r="N59" s="22"/>
      <c r="O59" s="22"/>
      <c r="P59" s="126"/>
      <c r="Q59" s="126"/>
      <c r="R59" s="126"/>
      <c r="S59" s="126"/>
      <c r="T59" s="126"/>
      <c r="U59" s="126"/>
      <c r="V59" s="126"/>
      <c r="W59" s="126"/>
      <c r="X59" s="126"/>
      <c r="Y59" s="126"/>
      <c r="Z59" s="126"/>
      <c r="AA59" s="126"/>
      <c r="AB59" s="126"/>
      <c r="AC59" s="126"/>
      <c r="AD59" s="126"/>
      <c r="AE59" s="126"/>
      <c r="AF59" s="126"/>
      <c r="AG59" s="126"/>
      <c r="AH59" s="126"/>
      <c r="AI59" s="126"/>
      <c r="AJ59" s="127"/>
      <c r="AK59" s="126"/>
      <c r="AL59" s="126"/>
      <c r="AM59" s="126"/>
      <c r="AN59" s="126"/>
      <c r="AO59" s="126"/>
      <c r="AP59" s="126"/>
      <c r="AQ59" s="126"/>
      <c r="AR59" s="126"/>
      <c r="AS59" s="126"/>
      <c r="AT59" s="126"/>
      <c r="AU59" s="127"/>
      <c r="AV59" s="126"/>
      <c r="AW59" s="126"/>
      <c r="AX59" s="126"/>
      <c r="AY59" s="126"/>
      <c r="AZ59" s="126"/>
      <c r="BA59" s="126"/>
      <c r="BB59" s="126"/>
      <c r="BC59" s="126"/>
      <c r="BD59" s="126"/>
      <c r="BE59" s="126"/>
      <c r="BF59" s="127"/>
      <c r="BG59" s="126"/>
      <c r="BH59" s="126"/>
      <c r="BI59" s="126"/>
      <c r="BJ59" s="126"/>
      <c r="BK59" s="126"/>
      <c r="BL59" s="126"/>
      <c r="BM59" s="126"/>
      <c r="BN59" s="126"/>
      <c r="BO59" s="126"/>
      <c r="BP59" s="126"/>
      <c r="BQ59" s="126"/>
      <c r="BR59" s="126"/>
      <c r="BS59" s="126"/>
      <c r="BT59" s="126"/>
      <c r="BU59" s="126"/>
      <c r="BV59" s="126"/>
      <c r="BW59" s="126"/>
      <c r="BX59" s="126"/>
      <c r="BY59" s="126"/>
      <c r="BZ59" s="126"/>
      <c r="CA59" s="126"/>
      <c r="CB59" s="126"/>
      <c r="CC59" s="126"/>
      <c r="CD59" s="126"/>
      <c r="CE59" s="126"/>
      <c r="CF59" s="126"/>
      <c r="CG59" s="126"/>
      <c r="CH59" s="126"/>
      <c r="CI59" s="126"/>
      <c r="CJ59" s="126"/>
      <c r="CK59" s="126"/>
      <c r="CL59" s="126"/>
      <c r="CM59" s="126"/>
      <c r="CN59" s="126"/>
      <c r="CO59" s="126"/>
      <c r="CP59" s="126"/>
      <c r="CQ59" s="126"/>
      <c r="CR59" s="126"/>
      <c r="CS59" s="126"/>
      <c r="CT59" s="126"/>
      <c r="CU59" s="126"/>
      <c r="CV59" s="126"/>
      <c r="CW59" s="126"/>
      <c r="CX59" s="126"/>
      <c r="CY59" s="126"/>
      <c r="CZ59" s="126"/>
      <c r="DA59" s="126"/>
      <c r="DB59" s="126"/>
      <c r="DC59" s="126"/>
      <c r="DD59" s="126"/>
      <c r="DE59" s="126"/>
      <c r="DF59" s="126"/>
      <c r="DG59" s="126"/>
      <c r="DH59" s="126"/>
      <c r="DI59" s="126"/>
      <c r="DJ59" s="126"/>
      <c r="DK59" s="126"/>
      <c r="DL59" s="126"/>
      <c r="DM59" s="126"/>
      <c r="DN59" s="126"/>
      <c r="DO59" s="126"/>
      <c r="DP59" s="126"/>
      <c r="DQ59" s="126"/>
      <c r="DR59" s="126"/>
      <c r="DS59" s="126"/>
      <c r="DT59" s="126"/>
      <c r="DU59" s="126"/>
      <c r="DV59" s="126"/>
      <c r="DW59" s="126"/>
      <c r="DX59" s="126"/>
    </row>
    <row r="60" spans="2:128" ht="15" customHeight="1" x14ac:dyDescent="0.35">
      <c r="B60" s="23" t="s">
        <v>343</v>
      </c>
      <c r="C60" s="23" t="s">
        <v>365</v>
      </c>
      <c r="D60" s="125"/>
      <c r="E60" s="125"/>
      <c r="F60" s="21"/>
      <c r="G60" s="21"/>
      <c r="H60" s="22"/>
      <c r="I60" s="21"/>
      <c r="J60" s="21"/>
      <c r="K60" s="22"/>
      <c r="L60" s="21"/>
      <c r="M60" s="21"/>
      <c r="N60" s="22"/>
      <c r="O60" s="22"/>
      <c r="P60" s="126"/>
      <c r="Q60" s="126"/>
      <c r="R60" s="126"/>
      <c r="S60" s="126"/>
      <c r="T60" s="126"/>
      <c r="U60" s="126"/>
      <c r="V60" s="126"/>
      <c r="W60" s="126"/>
      <c r="X60" s="126"/>
      <c r="Y60" s="126"/>
      <c r="Z60" s="126"/>
      <c r="AA60" s="126"/>
      <c r="AB60" s="126"/>
      <c r="AC60" s="126"/>
      <c r="AD60" s="126"/>
      <c r="AE60" s="126"/>
      <c r="AF60" s="126"/>
      <c r="AG60" s="126"/>
      <c r="AH60" s="126"/>
      <c r="AI60" s="126"/>
      <c r="AJ60" s="127"/>
      <c r="AK60" s="126"/>
      <c r="AL60" s="126"/>
      <c r="AM60" s="126"/>
      <c r="AN60" s="126"/>
      <c r="AO60" s="126"/>
      <c r="AP60" s="126"/>
      <c r="AQ60" s="126"/>
      <c r="AR60" s="126"/>
      <c r="AS60" s="126"/>
      <c r="AT60" s="126"/>
      <c r="AU60" s="127"/>
      <c r="AV60" s="126"/>
      <c r="AW60" s="126"/>
      <c r="AX60" s="126"/>
      <c r="AY60" s="126"/>
      <c r="AZ60" s="126"/>
      <c r="BA60" s="126"/>
      <c r="BB60" s="126"/>
      <c r="BC60" s="126"/>
      <c r="BD60" s="126"/>
      <c r="BE60" s="126"/>
      <c r="BF60" s="127"/>
      <c r="BG60" s="126"/>
      <c r="BH60" s="126"/>
      <c r="BI60" s="126"/>
      <c r="BJ60" s="126"/>
      <c r="BK60" s="126"/>
      <c r="BL60" s="126"/>
      <c r="BM60" s="126"/>
      <c r="BN60" s="126"/>
      <c r="BO60" s="126"/>
      <c r="BP60" s="126"/>
      <c r="BQ60" s="126"/>
      <c r="BR60" s="126"/>
      <c r="BS60" s="126"/>
      <c r="BT60" s="126"/>
      <c r="BU60" s="126"/>
      <c r="BV60" s="126"/>
      <c r="BW60" s="126"/>
      <c r="BX60" s="126"/>
      <c r="BY60" s="126"/>
      <c r="BZ60" s="126"/>
      <c r="CA60" s="126"/>
      <c r="CB60" s="126"/>
      <c r="CC60" s="126"/>
      <c r="CD60" s="126"/>
      <c r="CE60" s="126"/>
      <c r="CF60" s="126"/>
      <c r="CG60" s="126"/>
      <c r="CH60" s="126"/>
      <c r="CI60" s="126"/>
      <c r="CJ60" s="126"/>
      <c r="CK60" s="126"/>
      <c r="CL60" s="126"/>
      <c r="CM60" s="126"/>
      <c r="CN60" s="126"/>
      <c r="CO60" s="126"/>
      <c r="CP60" s="126"/>
      <c r="CQ60" s="126"/>
      <c r="CR60" s="126"/>
      <c r="CS60" s="126"/>
      <c r="CT60" s="126"/>
      <c r="CU60" s="126"/>
      <c r="CV60" s="126"/>
      <c r="CW60" s="126"/>
      <c r="CX60" s="126"/>
      <c r="CY60" s="126"/>
      <c r="CZ60" s="126"/>
      <c r="DA60" s="126"/>
      <c r="DB60" s="126"/>
      <c r="DC60" s="126"/>
      <c r="DD60" s="126"/>
      <c r="DE60" s="126"/>
      <c r="DF60" s="126"/>
      <c r="DG60" s="126"/>
      <c r="DH60" s="126"/>
      <c r="DI60" s="126"/>
      <c r="DJ60" s="126"/>
      <c r="DK60" s="126"/>
      <c r="DL60" s="126"/>
      <c r="DM60" s="126"/>
      <c r="DN60" s="126"/>
      <c r="DO60" s="126"/>
      <c r="DP60" s="126"/>
      <c r="DQ60" s="126"/>
      <c r="DR60" s="126"/>
      <c r="DS60" s="126"/>
      <c r="DT60" s="126"/>
      <c r="DU60" s="126"/>
      <c r="DV60" s="126"/>
      <c r="DW60" s="126"/>
      <c r="DX60" s="126"/>
    </row>
    <row r="61" spans="2:128" ht="15" customHeight="1" x14ac:dyDescent="0.35">
      <c r="B61" s="23" t="s">
        <v>344</v>
      </c>
      <c r="C61" s="23" t="s">
        <v>366</v>
      </c>
      <c r="D61" s="125"/>
      <c r="E61" s="125"/>
      <c r="F61" s="21"/>
      <c r="G61" s="21"/>
      <c r="H61" s="22"/>
      <c r="I61" s="21"/>
      <c r="J61" s="21"/>
      <c r="K61" s="22"/>
      <c r="L61" s="21"/>
      <c r="M61" s="21"/>
      <c r="N61" s="22"/>
      <c r="O61" s="22"/>
      <c r="P61" s="126"/>
      <c r="Q61" s="126"/>
      <c r="R61" s="126"/>
      <c r="S61" s="126"/>
      <c r="T61" s="126"/>
      <c r="U61" s="126"/>
      <c r="V61" s="126"/>
      <c r="W61" s="126"/>
      <c r="X61" s="126"/>
      <c r="Y61" s="126"/>
      <c r="Z61" s="126"/>
      <c r="AA61" s="126"/>
      <c r="AB61" s="126"/>
      <c r="AC61" s="126"/>
      <c r="AD61" s="126"/>
      <c r="AE61" s="126"/>
      <c r="AF61" s="126"/>
      <c r="AG61" s="126"/>
      <c r="AH61" s="126"/>
      <c r="AI61" s="126"/>
      <c r="AJ61" s="127"/>
      <c r="AK61" s="126"/>
      <c r="AL61" s="126"/>
      <c r="AM61" s="126"/>
      <c r="AN61" s="126"/>
      <c r="AO61" s="126"/>
      <c r="AP61" s="126"/>
      <c r="AQ61" s="126"/>
      <c r="AR61" s="126"/>
      <c r="AS61" s="126"/>
      <c r="AT61" s="126"/>
      <c r="AU61" s="127"/>
      <c r="AV61" s="126"/>
      <c r="AW61" s="126"/>
      <c r="AX61" s="126"/>
      <c r="AY61" s="126"/>
      <c r="AZ61" s="126"/>
      <c r="BA61" s="126"/>
      <c r="BB61" s="126"/>
      <c r="BC61" s="126"/>
      <c r="BD61" s="126"/>
      <c r="BE61" s="126"/>
      <c r="BF61" s="127"/>
      <c r="BG61" s="126"/>
      <c r="BH61" s="126"/>
      <c r="BI61" s="126"/>
      <c r="BJ61" s="126"/>
      <c r="BK61" s="126"/>
      <c r="BL61" s="126"/>
      <c r="BM61" s="126"/>
      <c r="BN61" s="126"/>
      <c r="BO61" s="126"/>
      <c r="BP61" s="126"/>
      <c r="BQ61" s="126"/>
      <c r="BR61" s="126"/>
      <c r="BS61" s="126"/>
      <c r="BT61" s="126"/>
      <c r="BU61" s="126"/>
      <c r="BV61" s="126"/>
      <c r="BW61" s="126"/>
      <c r="BX61" s="126"/>
      <c r="BY61" s="126"/>
      <c r="BZ61" s="126"/>
      <c r="CA61" s="126"/>
      <c r="CB61" s="126"/>
      <c r="CC61" s="126"/>
      <c r="CD61" s="126"/>
      <c r="CE61" s="126"/>
      <c r="CF61" s="126"/>
      <c r="CG61" s="126"/>
      <c r="CH61" s="126"/>
      <c r="CI61" s="126"/>
      <c r="CJ61" s="126"/>
      <c r="CK61" s="126"/>
      <c r="CL61" s="126"/>
      <c r="CM61" s="126"/>
      <c r="CN61" s="126"/>
      <c r="CO61" s="126"/>
      <c r="CP61" s="126"/>
      <c r="CQ61" s="126"/>
      <c r="CR61" s="126"/>
      <c r="CS61" s="126"/>
      <c r="CT61" s="126"/>
      <c r="CU61" s="126"/>
      <c r="CV61" s="126"/>
      <c r="CW61" s="126"/>
      <c r="CX61" s="126"/>
      <c r="CY61" s="126"/>
      <c r="CZ61" s="126"/>
      <c r="DA61" s="126"/>
      <c r="DB61" s="126"/>
      <c r="DC61" s="126"/>
      <c r="DD61" s="126"/>
      <c r="DE61" s="126"/>
      <c r="DF61" s="126"/>
      <c r="DG61" s="126"/>
      <c r="DH61" s="126"/>
      <c r="DI61" s="126"/>
      <c r="DJ61" s="126"/>
      <c r="DK61" s="126"/>
      <c r="DL61" s="126"/>
      <c r="DM61" s="126"/>
      <c r="DN61" s="126"/>
      <c r="DO61" s="126"/>
      <c r="DP61" s="126"/>
      <c r="DQ61" s="126"/>
      <c r="DR61" s="126"/>
      <c r="DS61" s="126"/>
      <c r="DT61" s="126"/>
      <c r="DU61" s="126"/>
      <c r="DV61" s="126"/>
      <c r="DW61" s="126"/>
      <c r="DX61" s="126"/>
    </row>
    <row r="62" spans="2:128" ht="15" customHeight="1" x14ac:dyDescent="0.35">
      <c r="B62" s="23" t="s">
        <v>345</v>
      </c>
      <c r="C62" s="23" t="s">
        <v>556</v>
      </c>
      <c r="D62" s="125"/>
      <c r="E62" s="125"/>
      <c r="F62" s="21"/>
      <c r="G62" s="21"/>
      <c r="H62" s="22"/>
      <c r="I62" s="21"/>
      <c r="J62" s="21"/>
      <c r="K62" s="22"/>
      <c r="L62" s="21"/>
      <c r="M62" s="21"/>
      <c r="N62" s="22"/>
      <c r="O62" s="22"/>
      <c r="P62" s="126"/>
      <c r="Q62" s="126"/>
      <c r="R62" s="126"/>
      <c r="S62" s="126"/>
      <c r="T62" s="126"/>
      <c r="U62" s="126"/>
      <c r="V62" s="126"/>
      <c r="W62" s="126"/>
      <c r="X62" s="126"/>
      <c r="Y62" s="126"/>
      <c r="Z62" s="126"/>
      <c r="AA62" s="126"/>
      <c r="AB62" s="126"/>
      <c r="AC62" s="126"/>
      <c r="AD62" s="126"/>
      <c r="AE62" s="126"/>
      <c r="AF62" s="126"/>
      <c r="AG62" s="126"/>
      <c r="AH62" s="126"/>
      <c r="AI62" s="126"/>
      <c r="AJ62" s="127"/>
      <c r="AK62" s="126"/>
      <c r="AL62" s="126"/>
      <c r="AM62" s="126"/>
      <c r="AN62" s="126"/>
      <c r="AO62" s="126"/>
      <c r="AP62" s="126"/>
      <c r="AQ62" s="126"/>
      <c r="AR62" s="126"/>
      <c r="AS62" s="126"/>
      <c r="AT62" s="126"/>
      <c r="AU62" s="127"/>
      <c r="AV62" s="126"/>
      <c r="AW62" s="126"/>
      <c r="AX62" s="126"/>
      <c r="AY62" s="126"/>
      <c r="AZ62" s="126"/>
      <c r="BA62" s="126"/>
      <c r="BB62" s="126"/>
      <c r="BC62" s="126"/>
      <c r="BD62" s="126"/>
      <c r="BE62" s="126"/>
      <c r="BF62" s="127"/>
      <c r="BG62" s="126"/>
      <c r="BH62" s="126"/>
      <c r="BI62" s="126"/>
      <c r="BJ62" s="126"/>
      <c r="BK62" s="126"/>
      <c r="BL62" s="126"/>
      <c r="BM62" s="126"/>
      <c r="BN62" s="126"/>
      <c r="BO62" s="126"/>
      <c r="BP62" s="126"/>
      <c r="BQ62" s="126"/>
      <c r="BR62" s="126"/>
      <c r="BS62" s="126"/>
      <c r="BT62" s="126"/>
      <c r="BU62" s="126"/>
      <c r="BV62" s="126"/>
      <c r="BW62" s="126"/>
      <c r="BX62" s="126"/>
      <c r="BY62" s="126"/>
      <c r="BZ62" s="126"/>
      <c r="CA62" s="126"/>
      <c r="CB62" s="126"/>
      <c r="CC62" s="126"/>
      <c r="CD62" s="126"/>
      <c r="CE62" s="126"/>
      <c r="CF62" s="126"/>
      <c r="CG62" s="126"/>
      <c r="CH62" s="126"/>
      <c r="CI62" s="126"/>
      <c r="CJ62" s="126"/>
      <c r="CK62" s="126"/>
      <c r="CL62" s="126"/>
      <c r="CM62" s="126"/>
      <c r="CN62" s="126"/>
      <c r="CO62" s="126"/>
      <c r="CP62" s="126"/>
      <c r="CQ62" s="126"/>
      <c r="CR62" s="126"/>
      <c r="CS62" s="126"/>
      <c r="CT62" s="126"/>
      <c r="CU62" s="126"/>
      <c r="CV62" s="126"/>
      <c r="CW62" s="126"/>
      <c r="CX62" s="126"/>
      <c r="CY62" s="126"/>
      <c r="CZ62" s="126"/>
      <c r="DA62" s="126"/>
      <c r="DB62" s="126"/>
      <c r="DC62" s="126"/>
      <c r="DD62" s="126"/>
      <c r="DE62" s="126"/>
      <c r="DF62" s="126"/>
      <c r="DG62" s="126"/>
      <c r="DH62" s="126"/>
      <c r="DI62" s="126"/>
      <c r="DJ62" s="126"/>
      <c r="DK62" s="126"/>
      <c r="DL62" s="126"/>
      <c r="DM62" s="126"/>
      <c r="DN62" s="126"/>
      <c r="DO62" s="126"/>
      <c r="DP62" s="126"/>
      <c r="DQ62" s="126"/>
      <c r="DR62" s="126"/>
      <c r="DS62" s="126"/>
      <c r="DT62" s="126"/>
      <c r="DU62" s="126"/>
      <c r="DV62" s="126"/>
      <c r="DW62" s="126"/>
      <c r="DX62" s="126"/>
    </row>
    <row r="63" spans="2:128" ht="15" customHeight="1" x14ac:dyDescent="0.35">
      <c r="B63" s="23" t="s">
        <v>346</v>
      </c>
      <c r="C63" s="23" t="s">
        <v>557</v>
      </c>
      <c r="D63" s="125"/>
      <c r="E63" s="125"/>
      <c r="F63" s="21"/>
      <c r="G63" s="21"/>
      <c r="H63" s="22"/>
      <c r="I63" s="21"/>
      <c r="J63" s="21"/>
      <c r="K63" s="22"/>
      <c r="L63" s="21"/>
      <c r="M63" s="21"/>
      <c r="N63" s="22"/>
      <c r="O63" s="22"/>
      <c r="P63" s="126"/>
      <c r="Q63" s="126"/>
      <c r="R63" s="126"/>
      <c r="S63" s="126"/>
      <c r="T63" s="126"/>
      <c r="U63" s="126"/>
      <c r="V63" s="126"/>
      <c r="W63" s="126"/>
      <c r="X63" s="126"/>
      <c r="Y63" s="126"/>
      <c r="Z63" s="126"/>
      <c r="AA63" s="126"/>
      <c r="AB63" s="126"/>
      <c r="AC63" s="126"/>
      <c r="AD63" s="126"/>
      <c r="AE63" s="126"/>
      <c r="AF63" s="126"/>
      <c r="AG63" s="126"/>
      <c r="AH63" s="126"/>
      <c r="AI63" s="126"/>
      <c r="AJ63" s="127"/>
      <c r="AK63" s="126"/>
      <c r="AL63" s="126"/>
      <c r="AM63" s="126"/>
      <c r="AN63" s="126"/>
      <c r="AO63" s="126"/>
      <c r="AP63" s="126"/>
      <c r="AQ63" s="126"/>
      <c r="AR63" s="126"/>
      <c r="AS63" s="126"/>
      <c r="AT63" s="126"/>
      <c r="AU63" s="127"/>
      <c r="AV63" s="126"/>
      <c r="AW63" s="126"/>
      <c r="AX63" s="126"/>
      <c r="AY63" s="126"/>
      <c r="AZ63" s="126"/>
      <c r="BA63" s="126"/>
      <c r="BB63" s="126"/>
      <c r="BC63" s="126"/>
      <c r="BD63" s="126"/>
      <c r="BE63" s="126"/>
      <c r="BF63" s="127"/>
      <c r="BG63" s="126"/>
      <c r="BH63" s="126"/>
      <c r="BI63" s="126"/>
      <c r="BJ63" s="126"/>
      <c r="BK63" s="126"/>
      <c r="BL63" s="126"/>
      <c r="BM63" s="126"/>
      <c r="BN63" s="126"/>
      <c r="BO63" s="126"/>
      <c r="BP63" s="126"/>
      <c r="BQ63" s="126"/>
      <c r="BR63" s="126"/>
      <c r="BS63" s="126"/>
      <c r="BT63" s="126"/>
      <c r="BU63" s="126"/>
      <c r="BV63" s="126"/>
      <c r="BW63" s="126"/>
      <c r="BX63" s="126"/>
      <c r="BY63" s="126"/>
      <c r="BZ63" s="126"/>
      <c r="CA63" s="126"/>
      <c r="CB63" s="126"/>
      <c r="CC63" s="126"/>
      <c r="CD63" s="126"/>
      <c r="CE63" s="126"/>
      <c r="CF63" s="126"/>
      <c r="CG63" s="126"/>
      <c r="CH63" s="126"/>
      <c r="CI63" s="126"/>
      <c r="CJ63" s="126"/>
      <c r="CK63" s="126"/>
      <c r="CL63" s="126"/>
      <c r="CM63" s="126"/>
      <c r="CN63" s="126"/>
      <c r="CO63" s="126"/>
      <c r="CP63" s="126"/>
      <c r="CQ63" s="126"/>
      <c r="CR63" s="126"/>
      <c r="CS63" s="126"/>
      <c r="CT63" s="126"/>
      <c r="CU63" s="126"/>
      <c r="CV63" s="126"/>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row>
    <row r="64" spans="2:128" ht="15" customHeight="1" x14ac:dyDescent="0.35">
      <c r="B64" s="23" t="s">
        <v>347</v>
      </c>
      <c r="C64" s="23" t="s">
        <v>558</v>
      </c>
      <c r="D64" s="125"/>
      <c r="E64" s="125"/>
      <c r="F64" s="21"/>
      <c r="G64" s="21"/>
      <c r="H64" s="22"/>
      <c r="I64" s="21"/>
      <c r="J64" s="21"/>
      <c r="K64" s="22"/>
      <c r="L64" s="21"/>
      <c r="M64" s="21"/>
      <c r="N64" s="22"/>
      <c r="O64" s="22"/>
      <c r="P64" s="126"/>
      <c r="Q64" s="126"/>
      <c r="R64" s="126"/>
      <c r="S64" s="126"/>
      <c r="T64" s="126"/>
      <c r="U64" s="126"/>
      <c r="V64" s="126"/>
      <c r="W64" s="126"/>
      <c r="X64" s="126"/>
      <c r="Y64" s="126"/>
      <c r="Z64" s="126"/>
      <c r="AA64" s="126"/>
      <c r="AB64" s="126"/>
      <c r="AC64" s="126"/>
      <c r="AD64" s="126"/>
      <c r="AE64" s="126"/>
      <c r="AF64" s="126"/>
      <c r="AG64" s="126"/>
      <c r="AH64" s="126"/>
      <c r="AI64" s="126"/>
      <c r="AJ64" s="127"/>
      <c r="AK64" s="126"/>
      <c r="AL64" s="126"/>
      <c r="AM64" s="126"/>
      <c r="AN64" s="126"/>
      <c r="AO64" s="126"/>
      <c r="AP64" s="126"/>
      <c r="AQ64" s="126"/>
      <c r="AR64" s="126"/>
      <c r="AS64" s="126"/>
      <c r="AT64" s="126"/>
      <c r="AU64" s="127"/>
      <c r="AV64" s="126"/>
      <c r="AW64" s="126"/>
      <c r="AX64" s="126"/>
      <c r="AY64" s="126"/>
      <c r="AZ64" s="126"/>
      <c r="BA64" s="126"/>
      <c r="BB64" s="126"/>
      <c r="BC64" s="126"/>
      <c r="BD64" s="126"/>
      <c r="BE64" s="126"/>
      <c r="BF64" s="127"/>
      <c r="BG64" s="126"/>
      <c r="BH64" s="126"/>
      <c r="BI64" s="126"/>
      <c r="BJ64" s="126"/>
      <c r="BK64" s="126"/>
      <c r="BL64" s="126"/>
      <c r="BM64" s="126"/>
      <c r="BN64" s="126"/>
      <c r="BO64" s="126"/>
      <c r="BP64" s="126"/>
      <c r="BQ64" s="126"/>
      <c r="BR64" s="126"/>
      <c r="BS64" s="126"/>
      <c r="BT64" s="126"/>
      <c r="BU64" s="126"/>
      <c r="BV64" s="126"/>
      <c r="BW64" s="126"/>
      <c r="BX64" s="126"/>
      <c r="BY64" s="126"/>
      <c r="BZ64" s="126"/>
      <c r="CA64" s="126"/>
      <c r="CB64" s="126"/>
      <c r="CC64" s="126"/>
      <c r="CD64" s="126"/>
      <c r="CE64" s="126"/>
      <c r="CF64" s="126"/>
      <c r="CG64" s="126"/>
      <c r="CH64" s="126"/>
      <c r="CI64" s="126"/>
      <c r="CJ64" s="126"/>
      <c r="CK64" s="126"/>
      <c r="CL64" s="126"/>
      <c r="CM64" s="126"/>
      <c r="CN64" s="126"/>
      <c r="CO64" s="126"/>
      <c r="CP64" s="126"/>
      <c r="CQ64" s="126"/>
      <c r="CR64" s="126"/>
      <c r="CS64" s="126"/>
      <c r="CT64" s="126"/>
      <c r="CU64" s="126"/>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row>
    <row r="65" spans="2:128" ht="15" customHeight="1" x14ac:dyDescent="0.35">
      <c r="B65" s="37" t="s">
        <v>348</v>
      </c>
      <c r="C65" s="23" t="s">
        <v>564</v>
      </c>
      <c r="D65" s="125"/>
      <c r="E65" s="125"/>
      <c r="F65" s="21"/>
      <c r="G65" s="21"/>
      <c r="H65" s="22"/>
      <c r="I65" s="21"/>
      <c r="J65" s="21"/>
      <c r="K65" s="22"/>
      <c r="L65" s="21"/>
      <c r="M65" s="21"/>
      <c r="N65" s="22"/>
      <c r="O65" s="22"/>
      <c r="P65" s="126"/>
      <c r="Q65" s="126"/>
      <c r="R65" s="126"/>
      <c r="S65" s="126"/>
      <c r="T65" s="126"/>
      <c r="U65" s="126"/>
      <c r="V65" s="126"/>
      <c r="W65" s="126"/>
      <c r="X65" s="126"/>
      <c r="Y65" s="126"/>
      <c r="Z65" s="126"/>
      <c r="AA65" s="126"/>
      <c r="AB65" s="126"/>
      <c r="AC65" s="126"/>
      <c r="AD65" s="126"/>
      <c r="AE65" s="126"/>
      <c r="AF65" s="126"/>
      <c r="AG65" s="126"/>
      <c r="AH65" s="126"/>
      <c r="AI65" s="126"/>
      <c r="AJ65" s="127"/>
      <c r="AK65" s="126"/>
      <c r="AL65" s="126"/>
      <c r="AM65" s="126"/>
      <c r="AN65" s="126"/>
      <c r="AO65" s="126"/>
      <c r="AP65" s="126"/>
      <c r="AQ65" s="126"/>
      <c r="AR65" s="126"/>
      <c r="AS65" s="126"/>
      <c r="AT65" s="126"/>
      <c r="AU65" s="127"/>
      <c r="AV65" s="126"/>
      <c r="AW65" s="126"/>
      <c r="AX65" s="126"/>
      <c r="AY65" s="126"/>
      <c r="AZ65" s="126"/>
      <c r="BA65" s="126"/>
      <c r="BB65" s="126"/>
      <c r="BC65" s="126"/>
      <c r="BD65" s="126"/>
      <c r="BE65" s="126"/>
      <c r="BF65" s="127"/>
      <c r="BG65" s="126"/>
      <c r="BH65" s="126"/>
      <c r="BI65" s="126"/>
      <c r="BJ65" s="126"/>
      <c r="BK65" s="126"/>
      <c r="BL65" s="126"/>
      <c r="BM65" s="126"/>
      <c r="BN65" s="126"/>
      <c r="BO65" s="126"/>
      <c r="BP65" s="126"/>
      <c r="BQ65" s="126"/>
      <c r="BR65" s="126"/>
      <c r="BS65" s="126"/>
      <c r="BT65" s="126"/>
      <c r="BU65" s="126"/>
      <c r="BV65" s="126"/>
      <c r="BW65" s="126"/>
      <c r="BX65" s="126"/>
      <c r="BY65" s="126"/>
      <c r="BZ65" s="126"/>
      <c r="CA65" s="126"/>
      <c r="CB65" s="126"/>
      <c r="CC65" s="126"/>
      <c r="CD65" s="126"/>
      <c r="CE65" s="126"/>
      <c r="CF65" s="126"/>
      <c r="CG65" s="126"/>
      <c r="CH65" s="126"/>
      <c r="CI65" s="126"/>
      <c r="CJ65" s="126"/>
      <c r="CK65" s="126"/>
      <c r="CL65" s="126"/>
      <c r="CM65" s="126"/>
      <c r="CN65" s="126"/>
      <c r="CO65" s="126"/>
      <c r="CP65" s="126"/>
      <c r="CQ65" s="126"/>
      <c r="CR65" s="126"/>
      <c r="CS65" s="126"/>
      <c r="CT65" s="126"/>
      <c r="CU65" s="126"/>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row>
    <row r="66" spans="2:128" ht="15" customHeight="1" x14ac:dyDescent="0.35">
      <c r="B66" s="23" t="s">
        <v>349</v>
      </c>
      <c r="C66" s="23" t="s">
        <v>367</v>
      </c>
      <c r="D66" s="126"/>
      <c r="E66" s="132"/>
      <c r="F66" s="132"/>
      <c r="G66" s="132"/>
      <c r="H66" s="132"/>
      <c r="I66" s="132"/>
      <c r="J66" s="132"/>
      <c r="K66" s="132"/>
      <c r="L66" s="132"/>
      <c r="M66" s="132"/>
      <c r="N66" s="132"/>
      <c r="O66" s="132"/>
      <c r="P66" s="132"/>
      <c r="Q66" s="132"/>
      <c r="R66" s="132"/>
      <c r="S66" s="132"/>
      <c r="T66" s="132"/>
      <c r="U66" s="132"/>
      <c r="V66" s="132"/>
      <c r="W66" s="132"/>
      <c r="X66" s="132"/>
      <c r="Y66" s="132"/>
      <c r="Z66" s="132"/>
      <c r="AA66" s="132"/>
      <c r="AB66" s="132"/>
      <c r="AC66" s="132"/>
      <c r="AD66" s="132"/>
      <c r="AE66" s="132"/>
      <c r="AF66" s="132"/>
      <c r="AG66" s="132"/>
      <c r="AH66" s="132"/>
      <c r="AI66" s="132"/>
      <c r="AJ66" s="133"/>
      <c r="AK66" s="132"/>
      <c r="AL66" s="132"/>
      <c r="AM66" s="132"/>
      <c r="AN66" s="132"/>
      <c r="AO66" s="132"/>
      <c r="AP66" s="132"/>
      <c r="AQ66" s="132"/>
      <c r="AR66" s="132"/>
      <c r="AS66" s="132"/>
      <c r="AT66" s="132"/>
      <c r="AU66" s="133"/>
      <c r="AV66" s="132"/>
      <c r="AW66" s="132"/>
      <c r="AX66" s="132"/>
      <c r="AY66" s="132"/>
      <c r="AZ66" s="132"/>
      <c r="BA66" s="132"/>
      <c r="BB66" s="132"/>
      <c r="BC66" s="132"/>
      <c r="BD66" s="132"/>
      <c r="BE66" s="132"/>
      <c r="BF66" s="133"/>
      <c r="BG66" s="132"/>
      <c r="BH66" s="132"/>
      <c r="BI66" s="132"/>
      <c r="BJ66" s="132"/>
      <c r="BK66" s="132"/>
      <c r="BL66" s="132"/>
      <c r="BM66" s="132"/>
      <c r="BN66" s="132"/>
      <c r="BO66" s="132"/>
      <c r="BP66" s="132"/>
      <c r="BQ66" s="132"/>
      <c r="BR66" s="132"/>
      <c r="BS66" s="132"/>
      <c r="BT66" s="132"/>
      <c r="BU66" s="132"/>
      <c r="BV66" s="132"/>
      <c r="BW66" s="132"/>
      <c r="BX66" s="132"/>
      <c r="BY66" s="132"/>
      <c r="BZ66" s="132"/>
      <c r="CA66" s="132"/>
      <c r="CB66" s="132"/>
      <c r="CC66" s="132"/>
      <c r="CD66" s="132"/>
      <c r="CE66" s="132"/>
      <c r="CF66" s="132"/>
      <c r="CG66" s="132"/>
      <c r="CH66" s="132"/>
      <c r="CI66" s="132"/>
      <c r="CJ66" s="132"/>
      <c r="CK66" s="132"/>
      <c r="CL66" s="132"/>
      <c r="CM66" s="132"/>
      <c r="CN66" s="132"/>
      <c r="CO66" s="132"/>
      <c r="CP66" s="132"/>
      <c r="CQ66" s="132"/>
      <c r="CR66" s="132"/>
      <c r="CS66" s="132"/>
      <c r="CT66" s="132"/>
      <c r="CU66" s="132"/>
      <c r="CV66" s="132"/>
      <c r="CW66" s="132"/>
      <c r="CX66" s="132"/>
      <c r="CY66" s="132"/>
      <c r="CZ66" s="132"/>
      <c r="DA66" s="132"/>
      <c r="DB66" s="132"/>
      <c r="DC66" s="132"/>
      <c r="DD66" s="132"/>
      <c r="DE66" s="132"/>
      <c r="DF66" s="132"/>
      <c r="DG66" s="132"/>
      <c r="DH66" s="132"/>
      <c r="DI66" s="132"/>
      <c r="DJ66" s="132"/>
      <c r="DK66" s="132"/>
      <c r="DL66" s="132"/>
      <c r="DM66" s="132"/>
      <c r="DN66" s="132"/>
      <c r="DO66" s="132"/>
      <c r="DP66" s="132"/>
      <c r="DQ66" s="132"/>
      <c r="DR66" s="132"/>
      <c r="DS66" s="132"/>
      <c r="DT66" s="132"/>
      <c r="DU66" s="132"/>
      <c r="DV66" s="132"/>
      <c r="DW66" s="132"/>
      <c r="DX66" s="132"/>
    </row>
    <row r="67" spans="2:128" ht="15" customHeight="1" x14ac:dyDescent="0.35">
      <c r="B67" s="89" t="s">
        <v>566</v>
      </c>
      <c r="C67" s="90" t="s">
        <v>568</v>
      </c>
      <c r="D67" s="126"/>
      <c r="E67" s="132"/>
      <c r="F67" s="132"/>
      <c r="G67" s="132"/>
      <c r="H67" s="132"/>
      <c r="I67" s="132"/>
      <c r="J67" s="132"/>
      <c r="K67" s="132"/>
      <c r="L67" s="132"/>
      <c r="M67" s="132"/>
      <c r="N67" s="132"/>
      <c r="O67" s="132"/>
      <c r="P67" s="132"/>
      <c r="Q67" s="132"/>
      <c r="R67" s="132"/>
      <c r="S67" s="132"/>
      <c r="T67" s="132"/>
      <c r="U67" s="132"/>
      <c r="V67" s="132"/>
      <c r="W67" s="132"/>
      <c r="X67" s="132"/>
      <c r="Y67" s="132"/>
      <c r="Z67" s="132"/>
      <c r="AA67" s="132"/>
      <c r="AB67" s="132"/>
      <c r="AC67" s="132"/>
      <c r="AD67" s="132"/>
      <c r="AE67" s="132"/>
      <c r="AF67" s="132"/>
      <c r="AG67" s="132"/>
      <c r="AH67" s="132"/>
      <c r="AI67" s="132"/>
      <c r="AJ67" s="133"/>
      <c r="AK67" s="132"/>
      <c r="AL67" s="132"/>
      <c r="AM67" s="132"/>
      <c r="AN67" s="132"/>
      <c r="AO67" s="132"/>
      <c r="AP67" s="132"/>
      <c r="AQ67" s="132"/>
      <c r="AR67" s="132"/>
      <c r="AS67" s="132"/>
      <c r="AT67" s="132"/>
      <c r="AU67" s="133"/>
      <c r="AV67" s="132"/>
      <c r="AW67" s="132"/>
      <c r="AX67" s="132"/>
      <c r="AY67" s="132"/>
      <c r="AZ67" s="132"/>
      <c r="BA67" s="132"/>
      <c r="BB67" s="132"/>
      <c r="BC67" s="132"/>
      <c r="BD67" s="132"/>
      <c r="BE67" s="132"/>
      <c r="BF67" s="133"/>
      <c r="BG67" s="132"/>
      <c r="BH67" s="132"/>
      <c r="BI67" s="132"/>
      <c r="BJ67" s="132"/>
      <c r="BK67" s="132"/>
      <c r="BL67" s="132"/>
      <c r="BM67" s="132"/>
      <c r="BN67" s="132"/>
      <c r="BO67" s="132"/>
      <c r="BP67" s="132"/>
      <c r="BQ67" s="132"/>
      <c r="BR67" s="132"/>
      <c r="BS67" s="132"/>
      <c r="BT67" s="132"/>
      <c r="BU67" s="132"/>
      <c r="BV67" s="132"/>
      <c r="BW67" s="132"/>
      <c r="BX67" s="132"/>
      <c r="BY67" s="132"/>
      <c r="BZ67" s="132"/>
      <c r="CA67" s="132"/>
      <c r="CB67" s="132"/>
      <c r="CC67" s="132"/>
      <c r="CD67" s="132"/>
      <c r="CE67" s="132"/>
      <c r="CF67" s="132"/>
      <c r="CG67" s="132"/>
      <c r="CH67" s="132"/>
      <c r="CI67" s="132"/>
      <c r="CJ67" s="132"/>
      <c r="CK67" s="132"/>
      <c r="CL67" s="132"/>
      <c r="CM67" s="132"/>
      <c r="CN67" s="132"/>
      <c r="CO67" s="132"/>
      <c r="CP67" s="132"/>
      <c r="CQ67" s="132"/>
      <c r="CR67" s="132"/>
      <c r="CS67" s="132"/>
      <c r="CT67" s="132"/>
      <c r="CU67" s="132"/>
      <c r="CV67" s="132"/>
      <c r="CW67" s="132"/>
      <c r="CX67" s="132"/>
      <c r="CY67" s="132"/>
      <c r="CZ67" s="132"/>
      <c r="DA67" s="132"/>
      <c r="DB67" s="132"/>
      <c r="DC67" s="132"/>
      <c r="DD67" s="132"/>
      <c r="DE67" s="132"/>
      <c r="DF67" s="132"/>
      <c r="DG67" s="132"/>
      <c r="DH67" s="132"/>
      <c r="DI67" s="132"/>
      <c r="DJ67" s="132"/>
      <c r="DK67" s="132"/>
      <c r="DL67" s="132"/>
      <c r="DM67" s="132"/>
      <c r="DN67" s="132"/>
      <c r="DO67" s="132"/>
      <c r="DP67" s="132"/>
      <c r="DQ67" s="132"/>
      <c r="DR67" s="132"/>
      <c r="DS67" s="132"/>
      <c r="DT67" s="132"/>
      <c r="DU67" s="132"/>
      <c r="DV67" s="132"/>
      <c r="DW67" s="132"/>
      <c r="DX67" s="132"/>
    </row>
    <row r="68" spans="2:128" ht="15" customHeight="1" x14ac:dyDescent="0.35">
      <c r="B68" s="37" t="s">
        <v>350</v>
      </c>
      <c r="C68" s="23" t="s">
        <v>565</v>
      </c>
      <c r="D68" s="126"/>
      <c r="E68" s="126"/>
      <c r="F68" s="21"/>
      <c r="G68" s="21"/>
      <c r="H68" s="22"/>
      <c r="I68" s="21"/>
      <c r="J68" s="21"/>
      <c r="K68" s="22"/>
      <c r="L68" s="21"/>
      <c r="M68" s="21"/>
      <c r="N68" s="22"/>
      <c r="O68" s="22"/>
      <c r="P68" s="126"/>
      <c r="Q68" s="126"/>
      <c r="R68" s="126"/>
      <c r="S68" s="126"/>
      <c r="T68" s="126"/>
      <c r="U68" s="126"/>
      <c r="V68" s="126"/>
      <c r="W68" s="126"/>
      <c r="X68" s="126"/>
      <c r="Y68" s="126"/>
      <c r="Z68" s="126"/>
      <c r="AA68" s="126"/>
      <c r="AB68" s="126"/>
      <c r="AC68" s="126"/>
      <c r="AD68" s="126"/>
      <c r="AE68" s="126"/>
      <c r="AF68" s="126"/>
      <c r="AG68" s="126"/>
      <c r="AH68" s="126"/>
      <c r="AI68" s="126"/>
      <c r="AJ68" s="127"/>
      <c r="AK68" s="126"/>
      <c r="AL68" s="126"/>
      <c r="AM68" s="126"/>
      <c r="AN68" s="126"/>
      <c r="AO68" s="126"/>
      <c r="AP68" s="126"/>
      <c r="AQ68" s="126"/>
      <c r="AR68" s="126"/>
      <c r="AS68" s="126"/>
      <c r="AT68" s="126"/>
      <c r="AU68" s="127"/>
      <c r="AV68" s="126"/>
      <c r="AW68" s="126"/>
      <c r="AX68" s="126"/>
      <c r="AY68" s="126"/>
      <c r="AZ68" s="126"/>
      <c r="BA68" s="126"/>
      <c r="BB68" s="126"/>
      <c r="BC68" s="126"/>
      <c r="BD68" s="126"/>
      <c r="BE68" s="126"/>
      <c r="BF68" s="127"/>
      <c r="BG68" s="126"/>
      <c r="BH68" s="126"/>
      <c r="BI68" s="126"/>
      <c r="BJ68" s="126"/>
      <c r="BK68" s="126"/>
      <c r="BL68" s="126"/>
      <c r="BM68" s="126"/>
      <c r="BN68" s="126"/>
      <c r="BO68" s="126"/>
      <c r="BP68" s="126"/>
      <c r="BQ68" s="126"/>
      <c r="BR68" s="126"/>
      <c r="BS68" s="126"/>
      <c r="BT68" s="126"/>
      <c r="BU68" s="126"/>
      <c r="BV68" s="126"/>
      <c r="BW68" s="126"/>
      <c r="BX68" s="126"/>
      <c r="BY68" s="126"/>
      <c r="BZ68" s="126"/>
      <c r="CA68" s="126"/>
      <c r="CB68" s="126"/>
      <c r="CC68" s="126"/>
      <c r="CD68" s="126"/>
      <c r="CE68" s="126"/>
      <c r="CF68" s="126"/>
      <c r="CG68" s="126"/>
      <c r="CH68" s="126"/>
      <c r="CI68" s="126"/>
      <c r="CJ68" s="126"/>
      <c r="CK68" s="126"/>
      <c r="CL68" s="126"/>
      <c r="CM68" s="126"/>
      <c r="CN68" s="126"/>
      <c r="CO68" s="126"/>
      <c r="CP68" s="126"/>
      <c r="CQ68" s="126"/>
      <c r="CR68" s="126"/>
      <c r="CS68" s="126"/>
      <c r="CT68" s="126"/>
      <c r="CU68" s="126"/>
      <c r="CV68" s="126"/>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row>
    <row r="69" spans="2:128" ht="15" customHeight="1" x14ac:dyDescent="0.35">
      <c r="B69" s="23" t="s">
        <v>351</v>
      </c>
      <c r="C69" s="23" t="s">
        <v>368</v>
      </c>
      <c r="D69" s="126"/>
      <c r="E69" s="132"/>
      <c r="F69" s="36"/>
      <c r="G69" s="21"/>
      <c r="H69" s="22"/>
      <c r="I69" s="21"/>
      <c r="J69" s="21"/>
      <c r="K69" s="22"/>
      <c r="L69" s="21"/>
      <c r="M69" s="21"/>
      <c r="N69" s="22"/>
      <c r="O69" s="22"/>
      <c r="P69" s="126"/>
      <c r="Q69" s="126"/>
      <c r="R69" s="126"/>
      <c r="S69" s="126"/>
      <c r="T69" s="126"/>
      <c r="U69" s="126"/>
      <c r="V69" s="126"/>
      <c r="W69" s="126"/>
      <c r="X69" s="126"/>
      <c r="Y69" s="126"/>
      <c r="Z69" s="126"/>
      <c r="AA69" s="126"/>
      <c r="AB69" s="126"/>
      <c r="AC69" s="126"/>
      <c r="AD69" s="126"/>
      <c r="AE69" s="126"/>
      <c r="AF69" s="126"/>
      <c r="AG69" s="126"/>
      <c r="AH69" s="126"/>
      <c r="AI69" s="126"/>
      <c r="AJ69" s="127"/>
      <c r="AK69" s="126"/>
      <c r="AL69" s="126"/>
      <c r="AM69" s="126"/>
      <c r="AN69" s="126"/>
      <c r="AO69" s="126"/>
      <c r="AP69" s="126"/>
      <c r="AQ69" s="126"/>
      <c r="AR69" s="126"/>
      <c r="AS69" s="126"/>
      <c r="AT69" s="126"/>
      <c r="AU69" s="127"/>
      <c r="AV69" s="126"/>
      <c r="AW69" s="126"/>
      <c r="AX69" s="126"/>
      <c r="AY69" s="126"/>
      <c r="AZ69" s="126"/>
      <c r="BA69" s="126"/>
      <c r="BB69" s="126"/>
      <c r="BC69" s="126"/>
      <c r="BD69" s="126"/>
      <c r="BE69" s="126"/>
      <c r="BF69" s="127"/>
      <c r="BG69" s="126"/>
      <c r="BH69" s="126"/>
      <c r="BI69" s="126"/>
      <c r="BJ69" s="126"/>
      <c r="BK69" s="126"/>
      <c r="BL69" s="126"/>
      <c r="BM69" s="126"/>
      <c r="BN69" s="126"/>
      <c r="BO69" s="126"/>
      <c r="BP69" s="126"/>
      <c r="BQ69" s="126"/>
      <c r="BR69" s="126"/>
      <c r="BS69" s="126"/>
      <c r="BT69" s="126"/>
      <c r="BU69" s="126"/>
      <c r="BV69" s="126"/>
      <c r="BW69" s="126"/>
      <c r="BX69" s="126"/>
      <c r="BY69" s="126"/>
      <c r="BZ69" s="126"/>
      <c r="CA69" s="126"/>
      <c r="CB69" s="126"/>
      <c r="CC69" s="126"/>
      <c r="CD69" s="126"/>
      <c r="CE69" s="126"/>
      <c r="CF69" s="126"/>
      <c r="CG69" s="126"/>
      <c r="CH69" s="126"/>
      <c r="CI69" s="126"/>
      <c r="CJ69" s="126"/>
      <c r="CK69" s="126"/>
      <c r="CL69" s="126"/>
      <c r="CM69" s="126"/>
      <c r="CN69" s="126"/>
      <c r="CO69" s="126"/>
      <c r="CP69" s="126"/>
      <c r="CQ69" s="126"/>
      <c r="CR69" s="126"/>
      <c r="CS69" s="126"/>
      <c r="CT69" s="126"/>
      <c r="CU69" s="126"/>
      <c r="CV69" s="126"/>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row>
    <row r="70" spans="2:128" ht="15" customHeight="1" x14ac:dyDescent="0.35">
      <c r="B70" s="89" t="s">
        <v>336</v>
      </c>
      <c r="C70" s="90" t="s">
        <v>570</v>
      </c>
      <c r="D70" s="126"/>
      <c r="E70" s="132"/>
      <c r="F70" s="21"/>
      <c r="G70" s="21"/>
      <c r="H70" s="22"/>
      <c r="I70" s="21"/>
      <c r="J70" s="21"/>
      <c r="K70" s="22"/>
      <c r="L70" s="21"/>
      <c r="M70" s="21"/>
      <c r="N70" s="22"/>
      <c r="O70" s="22"/>
      <c r="P70" s="126"/>
      <c r="Q70" s="126"/>
      <c r="R70" s="126"/>
      <c r="S70" s="126"/>
      <c r="T70" s="126"/>
      <c r="U70" s="126"/>
      <c r="V70" s="126"/>
      <c r="W70" s="126"/>
      <c r="X70" s="126"/>
      <c r="Y70" s="126"/>
      <c r="Z70" s="126"/>
      <c r="AA70" s="126"/>
      <c r="AB70" s="126"/>
      <c r="AC70" s="126"/>
      <c r="AD70" s="126"/>
      <c r="AE70" s="126"/>
      <c r="AF70" s="126"/>
      <c r="AG70" s="126"/>
      <c r="AH70" s="126"/>
      <c r="AI70" s="126"/>
      <c r="AJ70" s="127"/>
      <c r="AK70" s="126"/>
      <c r="AL70" s="126"/>
      <c r="AM70" s="126"/>
      <c r="AN70" s="126"/>
      <c r="AO70" s="126"/>
      <c r="AP70" s="126"/>
      <c r="AQ70" s="126"/>
      <c r="AR70" s="126"/>
      <c r="AS70" s="126"/>
      <c r="AT70" s="126"/>
      <c r="AU70" s="127"/>
      <c r="AV70" s="126"/>
      <c r="AW70" s="126"/>
      <c r="AX70" s="126"/>
      <c r="AY70" s="126"/>
      <c r="AZ70" s="126"/>
      <c r="BA70" s="126"/>
      <c r="BB70" s="126"/>
      <c r="BC70" s="126"/>
      <c r="BD70" s="126"/>
      <c r="BE70" s="126"/>
      <c r="BF70" s="127"/>
      <c r="BG70" s="126"/>
      <c r="BH70" s="126"/>
      <c r="BI70" s="126"/>
      <c r="BJ70" s="126"/>
      <c r="BK70" s="126"/>
      <c r="BL70" s="126"/>
      <c r="BM70" s="126"/>
      <c r="BN70" s="126"/>
      <c r="BO70" s="126"/>
      <c r="BP70" s="126"/>
      <c r="BQ70" s="126"/>
      <c r="BR70" s="126"/>
      <c r="BS70" s="126"/>
      <c r="BT70" s="126"/>
      <c r="BU70" s="126"/>
      <c r="BV70" s="126"/>
      <c r="BW70" s="126"/>
      <c r="BX70" s="126"/>
      <c r="BY70" s="126"/>
      <c r="BZ70" s="126"/>
      <c r="CA70" s="126"/>
      <c r="CB70" s="126"/>
      <c r="CC70" s="126"/>
      <c r="CD70" s="126"/>
      <c r="CE70" s="126"/>
      <c r="CF70" s="126"/>
      <c r="CG70" s="126"/>
      <c r="CH70" s="126"/>
      <c r="CI70" s="126"/>
      <c r="CJ70" s="126"/>
      <c r="CK70" s="126"/>
      <c r="CL70" s="126"/>
      <c r="CM70" s="126"/>
      <c r="CN70" s="126"/>
      <c r="CO70" s="126"/>
      <c r="CP70" s="126"/>
      <c r="CQ70" s="126"/>
      <c r="CR70" s="126"/>
      <c r="CS70" s="126"/>
      <c r="CT70" s="126"/>
      <c r="CU70" s="126"/>
      <c r="CV70" s="126"/>
      <c r="CW70" s="126"/>
      <c r="CX70" s="126"/>
      <c r="CY70" s="126"/>
      <c r="CZ70" s="126"/>
      <c r="DA70" s="126"/>
      <c r="DB70" s="126"/>
      <c r="DC70" s="126"/>
      <c r="DD70" s="126"/>
      <c r="DE70" s="126"/>
      <c r="DF70" s="126"/>
      <c r="DG70" s="126"/>
      <c r="DH70" s="126"/>
      <c r="DI70" s="126"/>
      <c r="DJ70" s="126"/>
      <c r="DK70" s="126"/>
      <c r="DL70" s="126"/>
      <c r="DM70" s="126"/>
      <c r="DN70" s="126"/>
      <c r="DO70" s="126"/>
      <c r="DP70" s="126"/>
      <c r="DQ70" s="126"/>
      <c r="DR70" s="126"/>
      <c r="DS70" s="126"/>
      <c r="DT70" s="126"/>
      <c r="DU70" s="126"/>
      <c r="DV70" s="126"/>
      <c r="DW70" s="126"/>
      <c r="DX70" s="126"/>
    </row>
    <row r="71" spans="2:128" ht="15" customHeight="1" x14ac:dyDescent="0.35">
      <c r="B71" s="106" t="s">
        <v>553</v>
      </c>
      <c r="C71" s="90" t="s">
        <v>571</v>
      </c>
      <c r="D71" s="126"/>
      <c r="E71" s="132"/>
      <c r="F71" s="21"/>
      <c r="G71" s="21"/>
      <c r="H71" s="22"/>
      <c r="I71" s="21"/>
      <c r="J71" s="21"/>
      <c r="K71" s="22"/>
      <c r="L71" s="21"/>
      <c r="M71" s="21"/>
      <c r="N71" s="22"/>
      <c r="O71" s="22"/>
      <c r="P71" s="126"/>
      <c r="Q71" s="126"/>
      <c r="R71" s="126"/>
      <c r="S71" s="126"/>
      <c r="T71" s="126"/>
      <c r="U71" s="126"/>
      <c r="V71" s="126"/>
      <c r="W71" s="126"/>
      <c r="X71" s="126"/>
      <c r="Y71" s="126"/>
      <c r="Z71" s="126"/>
      <c r="AA71" s="126"/>
      <c r="AB71" s="126"/>
      <c r="AC71" s="126"/>
      <c r="AD71" s="126"/>
      <c r="AE71" s="126"/>
      <c r="AF71" s="126"/>
      <c r="AG71" s="126"/>
      <c r="AH71" s="126"/>
      <c r="AI71" s="126"/>
      <c r="AJ71" s="127"/>
      <c r="AK71" s="126"/>
      <c r="AL71" s="126"/>
      <c r="AM71" s="126"/>
      <c r="AN71" s="126"/>
      <c r="AO71" s="126"/>
      <c r="AP71" s="126"/>
      <c r="AQ71" s="126"/>
      <c r="AR71" s="126"/>
      <c r="AS71" s="126"/>
      <c r="AT71" s="126"/>
      <c r="AU71" s="127"/>
      <c r="AV71" s="126"/>
      <c r="AW71" s="126"/>
      <c r="AX71" s="126"/>
      <c r="AY71" s="126"/>
      <c r="AZ71" s="126"/>
      <c r="BA71" s="126"/>
      <c r="BB71" s="126"/>
      <c r="BC71" s="126"/>
      <c r="BD71" s="126"/>
      <c r="BE71" s="126"/>
      <c r="BF71" s="127"/>
      <c r="BG71" s="126"/>
      <c r="BH71" s="126"/>
      <c r="BI71" s="126"/>
      <c r="BJ71" s="126"/>
      <c r="BK71" s="126"/>
      <c r="BL71" s="126"/>
      <c r="BM71" s="126"/>
      <c r="BN71" s="126"/>
      <c r="BO71" s="126"/>
      <c r="BP71" s="126"/>
      <c r="BQ71" s="126"/>
      <c r="BR71" s="126"/>
      <c r="BS71" s="126"/>
      <c r="BT71" s="126"/>
      <c r="BU71" s="126"/>
      <c r="BV71" s="126"/>
      <c r="BW71" s="126"/>
      <c r="BX71" s="126"/>
      <c r="BY71" s="126"/>
      <c r="BZ71" s="126"/>
      <c r="CA71" s="126"/>
      <c r="CB71" s="126"/>
      <c r="CC71" s="126"/>
      <c r="CD71" s="126"/>
      <c r="CE71" s="126"/>
      <c r="CF71" s="126"/>
      <c r="CG71" s="126"/>
      <c r="CH71" s="126"/>
      <c r="CI71" s="126"/>
      <c r="CJ71" s="126"/>
      <c r="CK71" s="126"/>
      <c r="CL71" s="126"/>
      <c r="CM71" s="126"/>
      <c r="CN71" s="126"/>
      <c r="CO71" s="126"/>
      <c r="CP71" s="126"/>
      <c r="CQ71" s="126"/>
      <c r="CR71" s="126"/>
      <c r="CS71" s="126"/>
      <c r="CT71" s="126"/>
      <c r="CU71" s="126"/>
      <c r="CV71" s="126"/>
      <c r="CW71" s="126"/>
      <c r="CX71" s="126"/>
      <c r="CY71" s="126"/>
      <c r="CZ71" s="126"/>
      <c r="DA71" s="126"/>
      <c r="DB71" s="126"/>
      <c r="DC71" s="126"/>
      <c r="DD71" s="126"/>
      <c r="DE71" s="126"/>
      <c r="DF71" s="126"/>
      <c r="DG71" s="126"/>
      <c r="DH71" s="126"/>
      <c r="DI71" s="126"/>
      <c r="DJ71" s="126"/>
      <c r="DK71" s="126"/>
      <c r="DL71" s="126"/>
      <c r="DM71" s="126"/>
      <c r="DN71" s="126"/>
      <c r="DO71" s="126"/>
      <c r="DP71" s="126"/>
      <c r="DQ71" s="126"/>
      <c r="DR71" s="126"/>
      <c r="DS71" s="126"/>
      <c r="DT71" s="126"/>
      <c r="DU71" s="126"/>
      <c r="DV71" s="126"/>
      <c r="DW71" s="126"/>
      <c r="DX71" s="126"/>
    </row>
    <row r="72" spans="2:128" ht="15" customHeight="1" x14ac:dyDescent="0.35">
      <c r="B72" s="106" t="s">
        <v>549</v>
      </c>
      <c r="C72" s="90" t="s">
        <v>572</v>
      </c>
      <c r="D72" s="126"/>
      <c r="E72" s="132"/>
      <c r="F72" s="21"/>
      <c r="G72" s="21"/>
      <c r="H72" s="22"/>
      <c r="I72" s="21"/>
      <c r="J72" s="21"/>
      <c r="K72" s="22"/>
      <c r="L72" s="21"/>
      <c r="M72" s="21"/>
      <c r="N72" s="22"/>
      <c r="O72" s="22"/>
      <c r="P72" s="126"/>
      <c r="Q72" s="126"/>
      <c r="R72" s="126"/>
      <c r="S72" s="126"/>
      <c r="T72" s="126"/>
      <c r="U72" s="126"/>
      <c r="V72" s="126"/>
      <c r="W72" s="126"/>
      <c r="X72" s="126"/>
      <c r="Y72" s="126"/>
      <c r="Z72" s="126"/>
      <c r="AA72" s="126"/>
      <c r="AB72" s="126"/>
      <c r="AC72" s="126"/>
      <c r="AD72" s="126"/>
      <c r="AE72" s="126"/>
      <c r="AF72" s="126"/>
      <c r="AG72" s="126"/>
      <c r="AH72" s="126"/>
      <c r="AI72" s="126"/>
      <c r="AJ72" s="127"/>
      <c r="AK72" s="126"/>
      <c r="AL72" s="126"/>
      <c r="AM72" s="126"/>
      <c r="AN72" s="126"/>
      <c r="AO72" s="126"/>
      <c r="AP72" s="126"/>
      <c r="AQ72" s="126"/>
      <c r="AR72" s="126"/>
      <c r="AS72" s="126"/>
      <c r="AT72" s="126"/>
      <c r="AU72" s="127"/>
      <c r="AV72" s="126"/>
      <c r="AW72" s="126"/>
      <c r="AX72" s="126"/>
      <c r="AY72" s="126"/>
      <c r="AZ72" s="126"/>
      <c r="BA72" s="126"/>
      <c r="BB72" s="126"/>
      <c r="BC72" s="126"/>
      <c r="BD72" s="126"/>
      <c r="BE72" s="126"/>
      <c r="BF72" s="127"/>
      <c r="BG72" s="126"/>
      <c r="BH72" s="126"/>
      <c r="BI72" s="126"/>
      <c r="BJ72" s="126"/>
      <c r="BK72" s="126"/>
      <c r="BL72" s="126"/>
      <c r="BM72" s="126"/>
      <c r="BN72" s="126"/>
      <c r="BO72" s="126"/>
      <c r="BP72" s="126"/>
      <c r="BQ72" s="126"/>
      <c r="BR72" s="126"/>
      <c r="BS72" s="126"/>
      <c r="BT72" s="126"/>
      <c r="BU72" s="126"/>
      <c r="BV72" s="126"/>
      <c r="BW72" s="126"/>
      <c r="BX72" s="126"/>
      <c r="BY72" s="126"/>
      <c r="BZ72" s="126"/>
      <c r="CA72" s="126"/>
      <c r="CB72" s="126"/>
      <c r="CC72" s="126"/>
      <c r="CD72" s="126"/>
      <c r="CE72" s="126"/>
      <c r="CF72" s="126"/>
      <c r="CG72" s="126"/>
      <c r="CH72" s="126"/>
      <c r="CI72" s="126"/>
      <c r="CJ72" s="126"/>
      <c r="CK72" s="126"/>
      <c r="CL72" s="126"/>
      <c r="CM72" s="126"/>
      <c r="CN72" s="126"/>
      <c r="CO72" s="126"/>
      <c r="CP72" s="126"/>
      <c r="CQ72" s="126"/>
      <c r="CR72" s="126"/>
      <c r="CS72" s="126"/>
      <c r="CT72" s="126"/>
      <c r="CU72" s="126"/>
      <c r="CV72" s="126"/>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row>
    <row r="73" spans="2:128" ht="15" customHeight="1" x14ac:dyDescent="0.35">
      <c r="B73" s="37" t="s">
        <v>352</v>
      </c>
      <c r="C73" s="23" t="s">
        <v>573</v>
      </c>
      <c r="D73" s="126"/>
      <c r="E73" s="132"/>
      <c r="F73" s="21"/>
      <c r="G73" s="21"/>
      <c r="H73" s="22"/>
      <c r="I73" s="21"/>
      <c r="J73" s="21"/>
      <c r="K73" s="22"/>
      <c r="L73" s="21"/>
      <c r="M73" s="21"/>
      <c r="N73" s="22"/>
      <c r="O73" s="22"/>
      <c r="P73" s="126"/>
      <c r="Q73" s="126"/>
      <c r="R73" s="126"/>
      <c r="S73" s="126"/>
      <c r="T73" s="126"/>
      <c r="U73" s="126"/>
      <c r="V73" s="126"/>
      <c r="W73" s="126"/>
      <c r="X73" s="126"/>
      <c r="Y73" s="126"/>
      <c r="Z73" s="126"/>
      <c r="AA73" s="126"/>
      <c r="AB73" s="126"/>
      <c r="AC73" s="126"/>
      <c r="AD73" s="126"/>
      <c r="AE73" s="126"/>
      <c r="AF73" s="126"/>
      <c r="AG73" s="126"/>
      <c r="AH73" s="126"/>
      <c r="AI73" s="126"/>
      <c r="AJ73" s="127"/>
      <c r="AK73" s="126"/>
      <c r="AL73" s="126"/>
      <c r="AM73" s="126"/>
      <c r="AN73" s="126"/>
      <c r="AO73" s="126"/>
      <c r="AP73" s="126"/>
      <c r="AQ73" s="126"/>
      <c r="AR73" s="126"/>
      <c r="AS73" s="126"/>
      <c r="AT73" s="126"/>
      <c r="AU73" s="127"/>
      <c r="AV73" s="126"/>
      <c r="AW73" s="126"/>
      <c r="AX73" s="126"/>
      <c r="AY73" s="126"/>
      <c r="AZ73" s="126"/>
      <c r="BA73" s="126"/>
      <c r="BB73" s="126"/>
      <c r="BC73" s="126"/>
      <c r="BD73" s="126"/>
      <c r="BE73" s="126"/>
      <c r="BF73" s="127"/>
      <c r="BG73" s="126"/>
      <c r="BH73" s="126"/>
      <c r="BI73" s="126"/>
      <c r="BJ73" s="126"/>
      <c r="BK73" s="126"/>
      <c r="BL73" s="126"/>
      <c r="BM73" s="126"/>
      <c r="BN73" s="126"/>
      <c r="BO73" s="126"/>
      <c r="BP73" s="126"/>
      <c r="BQ73" s="126"/>
      <c r="BR73" s="126"/>
      <c r="BS73" s="126"/>
      <c r="BT73" s="126"/>
      <c r="BU73" s="126"/>
      <c r="BV73" s="126"/>
      <c r="BW73" s="126"/>
      <c r="BX73" s="126"/>
      <c r="BY73" s="126"/>
      <c r="BZ73" s="126"/>
      <c r="CA73" s="126"/>
      <c r="CB73" s="126"/>
      <c r="CC73" s="126"/>
      <c r="CD73" s="126"/>
      <c r="CE73" s="126"/>
      <c r="CF73" s="126"/>
      <c r="CG73" s="126"/>
      <c r="CH73" s="126"/>
      <c r="CI73" s="126"/>
      <c r="CJ73" s="126"/>
      <c r="CK73" s="126"/>
      <c r="CL73" s="126"/>
      <c r="CM73" s="126"/>
      <c r="CN73" s="126"/>
      <c r="CO73" s="126"/>
      <c r="CP73" s="126"/>
      <c r="CQ73" s="126"/>
      <c r="CR73" s="126"/>
      <c r="CS73" s="126"/>
      <c r="CT73" s="126"/>
      <c r="CU73" s="126"/>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row>
    <row r="74" spans="2:128" ht="15" customHeight="1" x14ac:dyDescent="0.35">
      <c r="B74" s="23" t="s">
        <v>373</v>
      </c>
      <c r="C74" s="23" t="s">
        <v>369</v>
      </c>
      <c r="D74" s="126"/>
      <c r="E74" s="132"/>
      <c r="F74" s="21"/>
      <c r="G74" s="21"/>
      <c r="H74" s="22"/>
      <c r="I74" s="21"/>
      <c r="J74" s="21"/>
      <c r="K74" s="22"/>
      <c r="L74" s="21"/>
      <c r="M74" s="21"/>
      <c r="N74" s="22"/>
      <c r="O74" s="22"/>
      <c r="P74" s="126"/>
      <c r="Q74" s="126"/>
      <c r="R74" s="126"/>
      <c r="S74" s="126"/>
      <c r="T74" s="126"/>
      <c r="U74" s="126"/>
      <c r="V74" s="126"/>
      <c r="W74" s="126"/>
      <c r="X74" s="126"/>
      <c r="Y74" s="126"/>
      <c r="Z74" s="126"/>
      <c r="AA74" s="126"/>
      <c r="AB74" s="126"/>
      <c r="AC74" s="126"/>
      <c r="AD74" s="126"/>
      <c r="AE74" s="126"/>
      <c r="AF74" s="126"/>
      <c r="AG74" s="126"/>
      <c r="AH74" s="126"/>
      <c r="AI74" s="126"/>
      <c r="AJ74" s="127"/>
      <c r="AK74" s="126"/>
      <c r="AL74" s="126"/>
      <c r="AM74" s="126"/>
      <c r="AN74" s="126"/>
      <c r="AO74" s="126"/>
      <c r="AP74" s="126"/>
      <c r="AQ74" s="126"/>
      <c r="AR74" s="126"/>
      <c r="AS74" s="126"/>
      <c r="AT74" s="126"/>
      <c r="AU74" s="127"/>
      <c r="AV74" s="126"/>
      <c r="AW74" s="126"/>
      <c r="AX74" s="126"/>
      <c r="AY74" s="126"/>
      <c r="AZ74" s="126"/>
      <c r="BA74" s="126"/>
      <c r="BB74" s="126"/>
      <c r="BC74" s="126"/>
      <c r="BD74" s="126"/>
      <c r="BE74" s="126"/>
      <c r="BF74" s="127"/>
      <c r="BG74" s="126"/>
      <c r="BH74" s="126"/>
      <c r="BI74" s="126"/>
      <c r="BJ74" s="126"/>
      <c r="BK74" s="126"/>
      <c r="BL74" s="126"/>
      <c r="BM74" s="126"/>
      <c r="BN74" s="126"/>
      <c r="BO74" s="126"/>
      <c r="BP74" s="126"/>
      <c r="BQ74" s="126"/>
      <c r="BR74" s="126"/>
      <c r="BS74" s="126"/>
      <c r="BT74" s="126"/>
      <c r="BU74" s="126"/>
      <c r="BV74" s="126"/>
      <c r="BW74" s="126"/>
      <c r="BX74" s="126"/>
      <c r="BY74" s="126"/>
      <c r="BZ74" s="126"/>
      <c r="CA74" s="126"/>
      <c r="CB74" s="126"/>
      <c r="CC74" s="126"/>
      <c r="CD74" s="126"/>
      <c r="CE74" s="126"/>
      <c r="CF74" s="126"/>
      <c r="CG74" s="126"/>
      <c r="CH74" s="126"/>
      <c r="CI74" s="126"/>
      <c r="CJ74" s="126"/>
      <c r="CK74" s="126"/>
      <c r="CL74" s="126"/>
      <c r="CM74" s="126"/>
      <c r="CN74" s="126"/>
      <c r="CO74" s="126"/>
      <c r="CP74" s="126"/>
      <c r="CQ74" s="126"/>
      <c r="CR74" s="126"/>
      <c r="CS74" s="126"/>
      <c r="CT74" s="126"/>
      <c r="CU74" s="126"/>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row>
    <row r="75" spans="2:128" ht="15" customHeight="1" x14ac:dyDescent="0.35">
      <c r="B75" s="89" t="s">
        <v>339</v>
      </c>
      <c r="C75" s="90" t="s">
        <v>574</v>
      </c>
      <c r="D75" s="126"/>
      <c r="E75" s="132"/>
      <c r="F75" s="21"/>
      <c r="G75" s="21"/>
      <c r="H75" s="22"/>
      <c r="I75" s="21"/>
      <c r="J75" s="21"/>
      <c r="K75" s="22"/>
      <c r="L75" s="21"/>
      <c r="M75" s="21"/>
      <c r="N75" s="22"/>
      <c r="O75" s="22"/>
      <c r="P75" s="126"/>
      <c r="Q75" s="126"/>
      <c r="R75" s="126"/>
      <c r="S75" s="126"/>
      <c r="T75" s="126"/>
      <c r="U75" s="126"/>
      <c r="V75" s="126"/>
      <c r="W75" s="126"/>
      <c r="X75" s="126"/>
      <c r="Y75" s="126"/>
      <c r="Z75" s="126"/>
      <c r="AA75" s="126"/>
      <c r="AB75" s="126"/>
      <c r="AC75" s="126"/>
      <c r="AD75" s="126"/>
      <c r="AE75" s="126"/>
      <c r="AF75" s="126"/>
      <c r="AG75" s="126"/>
      <c r="AH75" s="126"/>
      <c r="AI75" s="126"/>
      <c r="AJ75" s="127"/>
      <c r="AK75" s="126"/>
      <c r="AL75" s="126"/>
      <c r="AM75" s="126"/>
      <c r="AN75" s="126"/>
      <c r="AO75" s="126"/>
      <c r="AP75" s="126"/>
      <c r="AQ75" s="126"/>
      <c r="AR75" s="126"/>
      <c r="AS75" s="126"/>
      <c r="AT75" s="126"/>
      <c r="AU75" s="127"/>
      <c r="AV75" s="126"/>
      <c r="AW75" s="126"/>
      <c r="AX75" s="126"/>
      <c r="AY75" s="126"/>
      <c r="AZ75" s="126"/>
      <c r="BA75" s="126"/>
      <c r="BB75" s="126"/>
      <c r="BC75" s="126"/>
      <c r="BD75" s="126"/>
      <c r="BE75" s="126"/>
      <c r="BF75" s="127"/>
      <c r="BG75" s="126"/>
      <c r="BH75" s="126"/>
      <c r="BI75" s="126"/>
      <c r="BJ75" s="126"/>
      <c r="BK75" s="126"/>
      <c r="BL75" s="126"/>
      <c r="BM75" s="126"/>
      <c r="BN75" s="126"/>
      <c r="BO75" s="126"/>
      <c r="BP75" s="126"/>
      <c r="BQ75" s="126"/>
      <c r="BR75" s="126"/>
      <c r="BS75" s="126"/>
      <c r="BT75" s="126"/>
      <c r="BU75" s="126"/>
      <c r="BV75" s="126"/>
      <c r="BW75" s="126"/>
      <c r="BX75" s="126"/>
      <c r="BY75" s="126"/>
      <c r="BZ75" s="126"/>
      <c r="CA75" s="126"/>
      <c r="CB75" s="126"/>
      <c r="CC75" s="126"/>
      <c r="CD75" s="126"/>
      <c r="CE75" s="126"/>
      <c r="CF75" s="126"/>
      <c r="CG75" s="126"/>
      <c r="CH75" s="126"/>
      <c r="CI75" s="126"/>
      <c r="CJ75" s="126"/>
      <c r="CK75" s="126"/>
      <c r="CL75" s="126"/>
      <c r="CM75" s="126"/>
      <c r="CN75" s="126"/>
      <c r="CO75" s="126"/>
      <c r="CP75" s="126"/>
      <c r="CQ75" s="126"/>
      <c r="CR75" s="126"/>
      <c r="CS75" s="126"/>
      <c r="CT75" s="126"/>
      <c r="CU75" s="126"/>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row>
    <row r="76" spans="2:128" ht="15" customHeight="1" x14ac:dyDescent="0.35">
      <c r="B76" s="89" t="s">
        <v>340</v>
      </c>
      <c r="C76" s="90" t="s">
        <v>575</v>
      </c>
      <c r="D76" s="21"/>
      <c r="E76" s="21"/>
      <c r="F76" s="21"/>
      <c r="G76" s="21"/>
      <c r="H76" s="22"/>
      <c r="I76" s="21"/>
      <c r="J76" s="21"/>
      <c r="K76" s="22"/>
      <c r="L76" s="21"/>
      <c r="M76" s="21"/>
      <c r="N76" s="22"/>
      <c r="O76" s="22"/>
      <c r="P76" s="126"/>
      <c r="Q76" s="126"/>
      <c r="R76" s="126"/>
      <c r="S76" s="126"/>
      <c r="T76" s="126"/>
      <c r="U76" s="126"/>
      <c r="V76" s="126"/>
      <c r="W76" s="126"/>
      <c r="X76" s="126"/>
      <c r="Y76" s="126"/>
      <c r="Z76" s="126"/>
      <c r="AA76" s="126"/>
      <c r="AB76" s="126"/>
      <c r="AC76" s="126"/>
      <c r="AD76" s="126"/>
      <c r="AE76" s="126"/>
      <c r="AF76" s="126"/>
      <c r="AG76" s="126"/>
      <c r="AH76" s="126"/>
      <c r="AI76" s="126"/>
      <c r="AJ76" s="127"/>
      <c r="AK76" s="126"/>
      <c r="AL76" s="126"/>
      <c r="AM76" s="126"/>
      <c r="AN76" s="126"/>
      <c r="AO76" s="126"/>
      <c r="AP76" s="126"/>
      <c r="AQ76" s="126"/>
      <c r="AR76" s="126"/>
      <c r="AS76" s="126"/>
      <c r="AT76" s="126"/>
      <c r="AU76" s="127"/>
      <c r="AV76" s="126"/>
      <c r="AW76" s="126"/>
      <c r="AX76" s="126"/>
      <c r="AY76" s="126"/>
      <c r="AZ76" s="126"/>
      <c r="BA76" s="126"/>
      <c r="BB76" s="126"/>
      <c r="BC76" s="126"/>
      <c r="BD76" s="126"/>
      <c r="BE76" s="126"/>
      <c r="BF76" s="127"/>
      <c r="BG76" s="126"/>
      <c r="BH76" s="126"/>
      <c r="BI76" s="126"/>
      <c r="BJ76" s="126"/>
      <c r="BK76" s="126"/>
      <c r="BL76" s="126"/>
      <c r="BM76" s="126"/>
      <c r="BN76" s="126"/>
      <c r="BO76" s="126"/>
      <c r="BP76" s="126"/>
      <c r="BQ76" s="126"/>
      <c r="BR76" s="126"/>
      <c r="BS76" s="126"/>
      <c r="BT76" s="126"/>
      <c r="BU76" s="126"/>
      <c r="BV76" s="126"/>
      <c r="BW76" s="126"/>
      <c r="BX76" s="126"/>
      <c r="BY76" s="126"/>
      <c r="BZ76" s="126"/>
      <c r="CA76" s="126"/>
      <c r="CB76" s="126"/>
      <c r="CC76" s="126"/>
      <c r="CD76" s="126"/>
      <c r="CE76" s="126"/>
      <c r="CF76" s="126"/>
      <c r="CG76" s="126"/>
      <c r="CH76" s="126"/>
      <c r="CI76" s="126"/>
      <c r="CJ76" s="126"/>
      <c r="CK76" s="126"/>
      <c r="CL76" s="126"/>
      <c r="CM76" s="126"/>
      <c r="CN76" s="126"/>
      <c r="CO76" s="126"/>
      <c r="CP76" s="126"/>
      <c r="CQ76" s="126"/>
      <c r="CR76" s="126"/>
      <c r="CS76" s="126"/>
      <c r="CT76" s="126"/>
      <c r="CU76" s="126"/>
      <c r="CV76" s="126"/>
      <c r="CW76" s="126"/>
      <c r="CX76" s="126"/>
      <c r="CY76" s="126"/>
      <c r="CZ76" s="126"/>
      <c r="DA76" s="126"/>
      <c r="DB76" s="126"/>
      <c r="DC76" s="126"/>
      <c r="DD76" s="126"/>
      <c r="DE76" s="126"/>
      <c r="DF76" s="126"/>
      <c r="DG76" s="126"/>
      <c r="DH76" s="126"/>
      <c r="DI76" s="126"/>
      <c r="DJ76" s="126"/>
      <c r="DK76" s="126"/>
      <c r="DL76" s="126"/>
      <c r="DM76" s="126"/>
      <c r="DN76" s="126"/>
      <c r="DO76" s="126"/>
      <c r="DP76" s="126"/>
      <c r="DQ76" s="126"/>
      <c r="DR76" s="126"/>
      <c r="DS76" s="126"/>
      <c r="DT76" s="126"/>
      <c r="DU76" s="126"/>
      <c r="DV76" s="126"/>
      <c r="DW76" s="126"/>
      <c r="DX76" s="126"/>
    </row>
    <row r="77" spans="2:128" ht="15" customHeight="1" x14ac:dyDescent="0.35">
      <c r="B77" s="89" t="s">
        <v>341</v>
      </c>
      <c r="C77" s="90" t="s">
        <v>576</v>
      </c>
      <c r="D77" s="21"/>
      <c r="E77" s="21"/>
      <c r="F77" s="21"/>
      <c r="G77" s="21"/>
      <c r="H77" s="22"/>
      <c r="I77" s="21"/>
      <c r="J77" s="21"/>
      <c r="K77" s="22"/>
      <c r="L77" s="21"/>
      <c r="M77" s="21"/>
      <c r="N77" s="22"/>
      <c r="O77" s="22"/>
      <c r="P77" s="126"/>
      <c r="Q77" s="126"/>
      <c r="R77" s="126"/>
      <c r="S77" s="126"/>
      <c r="T77" s="126"/>
      <c r="U77" s="126"/>
      <c r="V77" s="126"/>
      <c r="W77" s="126"/>
      <c r="X77" s="126"/>
      <c r="Y77" s="126"/>
      <c r="Z77" s="126"/>
      <c r="AA77" s="126"/>
      <c r="AB77" s="126"/>
      <c r="AC77" s="126"/>
      <c r="AD77" s="126"/>
      <c r="AE77" s="126"/>
      <c r="AF77" s="126"/>
      <c r="AG77" s="126"/>
      <c r="AH77" s="126"/>
      <c r="AI77" s="126"/>
      <c r="AJ77" s="127"/>
      <c r="AK77" s="126"/>
      <c r="AL77" s="126"/>
      <c r="AM77" s="126"/>
      <c r="AN77" s="126"/>
      <c r="AO77" s="126"/>
      <c r="AP77" s="126"/>
      <c r="AQ77" s="126"/>
      <c r="AR77" s="126"/>
      <c r="AS77" s="126"/>
      <c r="AT77" s="126"/>
      <c r="AU77" s="127"/>
      <c r="AV77" s="126"/>
      <c r="AW77" s="126"/>
      <c r="AX77" s="126"/>
      <c r="AY77" s="126"/>
      <c r="AZ77" s="126"/>
      <c r="BA77" s="126"/>
      <c r="BB77" s="126"/>
      <c r="BC77" s="126"/>
      <c r="BD77" s="126"/>
      <c r="BE77" s="126"/>
      <c r="BF77" s="127"/>
      <c r="BG77" s="126"/>
      <c r="BH77" s="126"/>
      <c r="BI77" s="126"/>
      <c r="BJ77" s="126"/>
      <c r="BK77" s="126"/>
      <c r="BL77" s="126"/>
      <c r="BM77" s="126"/>
      <c r="BN77" s="126"/>
      <c r="BO77" s="126"/>
      <c r="BP77" s="126"/>
      <c r="BQ77" s="126"/>
      <c r="BR77" s="126"/>
      <c r="BS77" s="126"/>
      <c r="BT77" s="126"/>
      <c r="BU77" s="126"/>
      <c r="BV77" s="126"/>
      <c r="BW77" s="126"/>
      <c r="BX77" s="126"/>
      <c r="BY77" s="126"/>
      <c r="BZ77" s="126"/>
      <c r="CA77" s="126"/>
      <c r="CB77" s="126"/>
      <c r="CC77" s="126"/>
      <c r="CD77" s="126"/>
      <c r="CE77" s="126"/>
      <c r="CF77" s="126"/>
      <c r="CG77" s="126"/>
      <c r="CH77" s="126"/>
      <c r="CI77" s="126"/>
      <c r="CJ77" s="126"/>
      <c r="CK77" s="126"/>
      <c r="CL77" s="126"/>
      <c r="CM77" s="126"/>
      <c r="CN77" s="126"/>
      <c r="CO77" s="126"/>
      <c r="CP77" s="126"/>
      <c r="CQ77" s="126"/>
      <c r="CR77" s="126"/>
      <c r="CS77" s="126"/>
      <c r="CT77" s="126"/>
      <c r="CU77" s="126"/>
      <c r="CV77" s="126"/>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row>
    <row r="78" spans="2:128" ht="15" customHeight="1" x14ac:dyDescent="0.35">
      <c r="B78" s="37" t="s">
        <v>374</v>
      </c>
      <c r="C78" s="23" t="s">
        <v>577</v>
      </c>
      <c r="D78" s="126"/>
      <c r="E78" s="126"/>
      <c r="F78" s="21"/>
      <c r="G78" s="21"/>
      <c r="H78" s="22"/>
      <c r="I78" s="21"/>
      <c r="J78" s="21"/>
      <c r="K78" s="22"/>
      <c r="L78" s="21"/>
      <c r="M78" s="21"/>
      <c r="N78" s="22"/>
      <c r="O78" s="22"/>
      <c r="P78" s="126"/>
      <c r="Q78" s="126"/>
      <c r="R78" s="126"/>
      <c r="S78" s="126"/>
      <c r="T78" s="126"/>
      <c r="U78" s="126"/>
      <c r="V78" s="126"/>
      <c r="W78" s="126"/>
      <c r="X78" s="126"/>
      <c r="Y78" s="126"/>
      <c r="Z78" s="126"/>
      <c r="AA78" s="126"/>
      <c r="AB78" s="126"/>
      <c r="AC78" s="126"/>
      <c r="AD78" s="126"/>
      <c r="AE78" s="126"/>
      <c r="AF78" s="126"/>
      <c r="AG78" s="126"/>
      <c r="AH78" s="126"/>
      <c r="AI78" s="126"/>
      <c r="AJ78" s="127"/>
      <c r="AK78" s="126"/>
      <c r="AL78" s="126"/>
      <c r="AM78" s="126"/>
      <c r="AN78" s="126"/>
      <c r="AO78" s="126"/>
      <c r="AP78" s="126"/>
      <c r="AQ78" s="126"/>
      <c r="AR78" s="126"/>
      <c r="AS78" s="126"/>
      <c r="AT78" s="126"/>
      <c r="AU78" s="127"/>
      <c r="AV78" s="126"/>
      <c r="AW78" s="126"/>
      <c r="AX78" s="126"/>
      <c r="AY78" s="126"/>
      <c r="AZ78" s="126"/>
      <c r="BA78" s="126"/>
      <c r="BB78" s="126"/>
      <c r="BC78" s="126"/>
      <c r="BD78" s="126"/>
      <c r="BE78" s="126"/>
      <c r="BF78" s="127"/>
      <c r="BG78" s="126"/>
      <c r="BH78" s="126"/>
      <c r="BI78" s="126"/>
      <c r="BJ78" s="126"/>
      <c r="BK78" s="126"/>
      <c r="BL78" s="126"/>
      <c r="BM78" s="126"/>
      <c r="BN78" s="126"/>
      <c r="BO78" s="126"/>
      <c r="BP78" s="126"/>
      <c r="BQ78" s="126"/>
      <c r="BR78" s="126"/>
      <c r="BS78" s="126"/>
      <c r="BT78" s="126"/>
      <c r="BU78" s="126"/>
      <c r="BV78" s="126"/>
      <c r="BW78" s="126"/>
      <c r="BX78" s="126"/>
      <c r="BY78" s="126"/>
      <c r="BZ78" s="126"/>
      <c r="CA78" s="126"/>
      <c r="CB78" s="126"/>
      <c r="CC78" s="126"/>
      <c r="CD78" s="126"/>
      <c r="CE78" s="126"/>
      <c r="CF78" s="126"/>
      <c r="CG78" s="126"/>
      <c r="CH78" s="126"/>
      <c r="CI78" s="126"/>
      <c r="CJ78" s="126"/>
      <c r="CK78" s="126"/>
      <c r="CL78" s="126"/>
      <c r="CM78" s="126"/>
      <c r="CN78" s="126"/>
      <c r="CO78" s="126"/>
      <c r="CP78" s="126"/>
      <c r="CQ78" s="126"/>
      <c r="CR78" s="126"/>
      <c r="CS78" s="126"/>
      <c r="CT78" s="126"/>
      <c r="CU78" s="126"/>
      <c r="CV78" s="126"/>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row>
    <row r="79" spans="2:128" ht="15" customHeight="1" x14ac:dyDescent="0.35">
      <c r="B79" s="23" t="s">
        <v>355</v>
      </c>
      <c r="C79" s="23" t="s">
        <v>371</v>
      </c>
      <c r="D79" s="126"/>
      <c r="E79" s="126"/>
      <c r="F79" s="21"/>
      <c r="G79" s="21"/>
      <c r="H79" s="22"/>
      <c r="I79" s="21"/>
      <c r="J79" s="21"/>
      <c r="K79" s="22"/>
      <c r="L79" s="21"/>
      <c r="M79" s="21"/>
      <c r="N79" s="22"/>
      <c r="O79" s="22"/>
      <c r="P79" s="126"/>
      <c r="Q79" s="126"/>
      <c r="R79" s="126"/>
      <c r="S79" s="126"/>
      <c r="T79" s="126"/>
      <c r="U79" s="126"/>
      <c r="V79" s="126"/>
      <c r="W79" s="126"/>
      <c r="X79" s="126"/>
      <c r="Y79" s="126"/>
      <c r="Z79" s="126"/>
      <c r="AA79" s="126"/>
      <c r="AB79" s="126"/>
      <c r="AC79" s="126"/>
      <c r="AD79" s="126"/>
      <c r="AE79" s="126"/>
      <c r="AF79" s="126"/>
      <c r="AG79" s="126"/>
      <c r="AH79" s="126"/>
      <c r="AI79" s="126"/>
      <c r="AJ79" s="127"/>
      <c r="AK79" s="126"/>
      <c r="AL79" s="126"/>
      <c r="AM79" s="126"/>
      <c r="AN79" s="126"/>
      <c r="AO79" s="126"/>
      <c r="AP79" s="126"/>
      <c r="AQ79" s="126"/>
      <c r="AR79" s="126"/>
      <c r="AS79" s="126"/>
      <c r="AT79" s="126"/>
      <c r="AU79" s="127"/>
      <c r="AV79" s="126"/>
      <c r="AW79" s="126"/>
      <c r="AX79" s="126"/>
      <c r="AY79" s="126"/>
      <c r="AZ79" s="126"/>
      <c r="BA79" s="126"/>
      <c r="BB79" s="126"/>
      <c r="BC79" s="126"/>
      <c r="BD79" s="126"/>
      <c r="BE79" s="126"/>
      <c r="BF79" s="127"/>
      <c r="BG79" s="126"/>
      <c r="BH79" s="126"/>
      <c r="BI79" s="126"/>
      <c r="BJ79" s="126"/>
      <c r="BK79" s="126"/>
      <c r="BL79" s="126"/>
      <c r="BM79" s="126"/>
      <c r="BN79" s="126"/>
      <c r="BO79" s="126"/>
      <c r="BP79" s="126"/>
      <c r="BQ79" s="126"/>
      <c r="BR79" s="126"/>
      <c r="BS79" s="126"/>
      <c r="BT79" s="126"/>
      <c r="BU79" s="126"/>
      <c r="BV79" s="126"/>
      <c r="BW79" s="126"/>
      <c r="BX79" s="126"/>
      <c r="BY79" s="126"/>
      <c r="BZ79" s="126"/>
      <c r="CA79" s="126"/>
      <c r="CB79" s="126"/>
      <c r="CC79" s="126"/>
      <c r="CD79" s="126"/>
      <c r="CE79" s="126"/>
      <c r="CF79" s="126"/>
      <c r="CG79" s="126"/>
      <c r="CH79" s="126"/>
      <c r="CI79" s="126"/>
      <c r="CJ79" s="126"/>
      <c r="CK79" s="126"/>
      <c r="CL79" s="126"/>
      <c r="CM79" s="126"/>
      <c r="CN79" s="126"/>
      <c r="CO79" s="126"/>
      <c r="CP79" s="126"/>
      <c r="CQ79" s="126"/>
      <c r="CR79" s="126"/>
      <c r="CS79" s="126"/>
      <c r="CT79" s="126"/>
      <c r="CU79" s="126"/>
      <c r="CV79" s="126"/>
      <c r="CW79" s="126"/>
      <c r="CX79" s="126"/>
      <c r="CY79" s="126"/>
      <c r="CZ79" s="126"/>
      <c r="DA79" s="126"/>
      <c r="DB79" s="126"/>
      <c r="DC79" s="126"/>
      <c r="DD79" s="126"/>
      <c r="DE79" s="126"/>
      <c r="DF79" s="126"/>
      <c r="DG79" s="126"/>
      <c r="DH79" s="126"/>
      <c r="DI79" s="126"/>
      <c r="DJ79" s="126"/>
      <c r="DK79" s="126"/>
      <c r="DL79" s="126"/>
      <c r="DM79" s="126"/>
      <c r="DN79" s="126"/>
      <c r="DO79" s="126"/>
      <c r="DP79" s="126"/>
      <c r="DQ79" s="126"/>
      <c r="DR79" s="126"/>
      <c r="DS79" s="126"/>
      <c r="DT79" s="126"/>
      <c r="DU79" s="126"/>
      <c r="DV79" s="126"/>
      <c r="DW79" s="126"/>
      <c r="DX79" s="126"/>
    </row>
    <row r="80" spans="2:128" ht="15" customHeight="1" x14ac:dyDescent="0.35">
      <c r="B80" s="26" t="s">
        <v>344</v>
      </c>
      <c r="C80" s="23" t="s">
        <v>99</v>
      </c>
      <c r="D80" s="126"/>
      <c r="E80" s="126"/>
      <c r="F80" s="21"/>
      <c r="G80" s="21"/>
      <c r="H80" s="22"/>
      <c r="I80" s="21"/>
      <c r="J80" s="21"/>
      <c r="K80" s="22"/>
      <c r="L80" s="21"/>
      <c r="M80" s="21"/>
      <c r="N80" s="22"/>
      <c r="O80" s="22"/>
      <c r="P80" s="126"/>
      <c r="Q80" s="126"/>
      <c r="R80" s="126"/>
      <c r="S80" s="126"/>
      <c r="T80" s="126"/>
      <c r="U80" s="126"/>
      <c r="V80" s="126"/>
      <c r="W80" s="126"/>
      <c r="X80" s="126"/>
      <c r="Y80" s="126"/>
      <c r="Z80" s="126"/>
      <c r="AA80" s="126"/>
      <c r="AB80" s="126"/>
      <c r="AC80" s="126"/>
      <c r="AD80" s="126"/>
      <c r="AE80" s="126"/>
      <c r="AF80" s="126"/>
      <c r="AG80" s="126"/>
      <c r="AH80" s="126"/>
      <c r="AI80" s="126"/>
      <c r="AJ80" s="127"/>
      <c r="AK80" s="126"/>
      <c r="AL80" s="126"/>
      <c r="AM80" s="126"/>
      <c r="AN80" s="126"/>
      <c r="AO80" s="126"/>
      <c r="AP80" s="126"/>
      <c r="AQ80" s="126"/>
      <c r="AR80" s="126"/>
      <c r="AS80" s="126"/>
      <c r="AT80" s="126"/>
      <c r="AU80" s="127"/>
      <c r="AV80" s="126"/>
      <c r="AW80" s="126"/>
      <c r="AX80" s="126"/>
      <c r="AY80" s="126"/>
      <c r="AZ80" s="126"/>
      <c r="BA80" s="126"/>
      <c r="BB80" s="126"/>
      <c r="BC80" s="126"/>
      <c r="BD80" s="126"/>
      <c r="BE80" s="126"/>
      <c r="BF80" s="127"/>
      <c r="BG80" s="126"/>
      <c r="BH80" s="126"/>
      <c r="BI80" s="126"/>
      <c r="BJ80" s="126"/>
      <c r="BK80" s="126"/>
      <c r="BL80" s="126"/>
      <c r="BM80" s="126"/>
      <c r="BN80" s="126"/>
      <c r="BO80" s="126"/>
      <c r="BP80" s="126"/>
      <c r="BQ80" s="126"/>
      <c r="BR80" s="126"/>
      <c r="BS80" s="126"/>
      <c r="BT80" s="126"/>
      <c r="BU80" s="126"/>
      <c r="BV80" s="126"/>
      <c r="BW80" s="126"/>
      <c r="BX80" s="126"/>
      <c r="BY80" s="126"/>
      <c r="BZ80" s="126"/>
      <c r="CA80" s="126"/>
      <c r="CB80" s="126"/>
      <c r="CC80" s="126"/>
      <c r="CD80" s="126"/>
      <c r="CE80" s="126"/>
      <c r="CF80" s="126"/>
      <c r="CG80" s="126"/>
      <c r="CH80" s="126"/>
      <c r="CI80" s="126"/>
      <c r="CJ80" s="126"/>
      <c r="CK80" s="126"/>
      <c r="CL80" s="126"/>
      <c r="CM80" s="126"/>
      <c r="CN80" s="126"/>
      <c r="CO80" s="126"/>
      <c r="CP80" s="126"/>
      <c r="CQ80" s="126"/>
      <c r="CR80" s="126"/>
      <c r="CS80" s="126"/>
      <c r="CT80" s="126"/>
      <c r="CU80" s="126"/>
      <c r="CV80" s="126"/>
      <c r="CW80" s="126"/>
      <c r="CX80" s="126"/>
      <c r="CY80" s="126"/>
      <c r="CZ80" s="126"/>
      <c r="DA80" s="126"/>
      <c r="DB80" s="126"/>
      <c r="DC80" s="126"/>
      <c r="DD80" s="126"/>
      <c r="DE80" s="126"/>
      <c r="DF80" s="126"/>
      <c r="DG80" s="126"/>
      <c r="DH80" s="126"/>
      <c r="DI80" s="126"/>
      <c r="DJ80" s="126"/>
      <c r="DK80" s="126"/>
      <c r="DL80" s="126"/>
      <c r="DM80" s="126"/>
      <c r="DN80" s="126"/>
      <c r="DO80" s="126"/>
      <c r="DP80" s="126"/>
      <c r="DQ80" s="126"/>
      <c r="DR80" s="126"/>
      <c r="DS80" s="126"/>
      <c r="DT80" s="126"/>
      <c r="DU80" s="126"/>
      <c r="DV80" s="126"/>
      <c r="DW80" s="126"/>
      <c r="DX80" s="126"/>
    </row>
    <row r="81" spans="2:128" ht="15" customHeight="1" x14ac:dyDescent="0.35">
      <c r="B81" s="26" t="s">
        <v>345</v>
      </c>
      <c r="C81" s="23" t="s">
        <v>578</v>
      </c>
      <c r="D81" s="126"/>
      <c r="E81" s="126"/>
      <c r="F81" s="21"/>
      <c r="G81" s="21"/>
      <c r="H81" s="22"/>
      <c r="I81" s="21"/>
      <c r="J81" s="21"/>
      <c r="K81" s="22"/>
      <c r="L81" s="21"/>
      <c r="M81" s="21"/>
      <c r="N81" s="22"/>
      <c r="O81" s="22"/>
      <c r="P81" s="126"/>
      <c r="Q81" s="126"/>
      <c r="R81" s="126"/>
      <c r="S81" s="126"/>
      <c r="T81" s="126"/>
      <c r="U81" s="126"/>
      <c r="V81" s="126"/>
      <c r="W81" s="126"/>
      <c r="X81" s="126"/>
      <c r="Y81" s="126"/>
      <c r="Z81" s="126"/>
      <c r="AA81" s="126"/>
      <c r="AB81" s="126"/>
      <c r="AC81" s="126"/>
      <c r="AD81" s="126"/>
      <c r="AE81" s="126"/>
      <c r="AF81" s="126"/>
      <c r="AG81" s="126"/>
      <c r="AH81" s="126"/>
      <c r="AI81" s="126"/>
      <c r="AJ81" s="127"/>
      <c r="AK81" s="126"/>
      <c r="AL81" s="126"/>
      <c r="AM81" s="126"/>
      <c r="AN81" s="126"/>
      <c r="AO81" s="126"/>
      <c r="AP81" s="126"/>
      <c r="AQ81" s="126"/>
      <c r="AR81" s="126"/>
      <c r="AS81" s="126"/>
      <c r="AT81" s="126"/>
      <c r="AU81" s="127"/>
      <c r="AV81" s="126"/>
      <c r="AW81" s="126"/>
      <c r="AX81" s="126"/>
      <c r="AY81" s="126"/>
      <c r="AZ81" s="126"/>
      <c r="BA81" s="126"/>
      <c r="BB81" s="126"/>
      <c r="BC81" s="126"/>
      <c r="BD81" s="126"/>
      <c r="BE81" s="126"/>
      <c r="BF81" s="127"/>
      <c r="BG81" s="126"/>
      <c r="BH81" s="126"/>
      <c r="BI81" s="126"/>
      <c r="BJ81" s="126"/>
      <c r="BK81" s="126"/>
      <c r="BL81" s="126"/>
      <c r="BM81" s="126"/>
      <c r="BN81" s="126"/>
      <c r="BO81" s="126"/>
      <c r="BP81" s="126"/>
      <c r="BQ81" s="126"/>
      <c r="BR81" s="126"/>
      <c r="BS81" s="126"/>
      <c r="BT81" s="126"/>
      <c r="BU81" s="126"/>
      <c r="BV81" s="126"/>
      <c r="BW81" s="126"/>
      <c r="BX81" s="126"/>
      <c r="BY81" s="126"/>
      <c r="BZ81" s="126"/>
      <c r="CA81" s="126"/>
      <c r="CB81" s="126"/>
      <c r="CC81" s="126"/>
      <c r="CD81" s="126"/>
      <c r="CE81" s="126"/>
      <c r="CF81" s="126"/>
      <c r="CG81" s="126"/>
      <c r="CH81" s="126"/>
      <c r="CI81" s="126"/>
      <c r="CJ81" s="126"/>
      <c r="CK81" s="126"/>
      <c r="CL81" s="126"/>
      <c r="CM81" s="126"/>
      <c r="CN81" s="126"/>
      <c r="CO81" s="126"/>
      <c r="CP81" s="126"/>
      <c r="CQ81" s="126"/>
      <c r="CR81" s="126"/>
      <c r="CS81" s="126"/>
      <c r="CT81" s="126"/>
      <c r="CU81" s="126"/>
      <c r="CV81" s="126"/>
      <c r="CW81" s="126"/>
      <c r="CX81" s="126"/>
      <c r="CY81" s="126"/>
      <c r="CZ81" s="126"/>
      <c r="DA81" s="126"/>
      <c r="DB81" s="126"/>
      <c r="DC81" s="126"/>
      <c r="DD81" s="126"/>
      <c r="DE81" s="126"/>
      <c r="DF81" s="126"/>
      <c r="DG81" s="126"/>
      <c r="DH81" s="126"/>
      <c r="DI81" s="126"/>
      <c r="DJ81" s="126"/>
      <c r="DK81" s="126"/>
      <c r="DL81" s="126"/>
      <c r="DM81" s="126"/>
      <c r="DN81" s="126"/>
      <c r="DO81" s="126"/>
      <c r="DP81" s="126"/>
      <c r="DQ81" s="126"/>
      <c r="DR81" s="126"/>
      <c r="DS81" s="126"/>
      <c r="DT81" s="126"/>
      <c r="DU81" s="126"/>
      <c r="DV81" s="126"/>
      <c r="DW81" s="126"/>
      <c r="DX81" s="126"/>
    </row>
    <row r="82" spans="2:128" ht="15" customHeight="1" x14ac:dyDescent="0.35">
      <c r="B82" s="26" t="s">
        <v>346</v>
      </c>
      <c r="C82" s="23" t="s">
        <v>579</v>
      </c>
      <c r="D82" s="126"/>
      <c r="E82" s="126"/>
      <c r="F82" s="21"/>
      <c r="G82" s="21"/>
      <c r="H82" s="22"/>
      <c r="I82" s="21"/>
      <c r="J82" s="21"/>
      <c r="K82" s="22"/>
      <c r="L82" s="21"/>
      <c r="M82" s="21"/>
      <c r="N82" s="22"/>
      <c r="O82" s="22"/>
      <c r="P82" s="126"/>
      <c r="Q82" s="126"/>
      <c r="R82" s="126"/>
      <c r="S82" s="126"/>
      <c r="T82" s="126"/>
      <c r="U82" s="126"/>
      <c r="V82" s="126"/>
      <c r="W82" s="126"/>
      <c r="X82" s="126"/>
      <c r="Y82" s="126"/>
      <c r="Z82" s="126"/>
      <c r="AA82" s="126"/>
      <c r="AB82" s="126"/>
      <c r="AC82" s="126"/>
      <c r="AD82" s="126"/>
      <c r="AE82" s="126"/>
      <c r="AF82" s="126"/>
      <c r="AG82" s="126"/>
      <c r="AH82" s="126"/>
      <c r="AI82" s="126"/>
      <c r="AJ82" s="127"/>
      <c r="AK82" s="126"/>
      <c r="AL82" s="126"/>
      <c r="AM82" s="126"/>
      <c r="AN82" s="126"/>
      <c r="AO82" s="126"/>
      <c r="AP82" s="126"/>
      <c r="AQ82" s="126"/>
      <c r="AR82" s="126"/>
      <c r="AS82" s="126"/>
      <c r="AT82" s="126"/>
      <c r="AU82" s="127"/>
      <c r="AV82" s="126"/>
      <c r="AW82" s="126"/>
      <c r="AX82" s="126"/>
      <c r="AY82" s="126"/>
      <c r="AZ82" s="126"/>
      <c r="BA82" s="126"/>
      <c r="BB82" s="126"/>
      <c r="BC82" s="126"/>
      <c r="BD82" s="126"/>
      <c r="BE82" s="126"/>
      <c r="BF82" s="127"/>
      <c r="BG82" s="126"/>
      <c r="BH82" s="126"/>
      <c r="BI82" s="126"/>
      <c r="BJ82" s="126"/>
      <c r="BK82" s="126"/>
      <c r="BL82" s="126"/>
      <c r="BM82" s="126"/>
      <c r="BN82" s="126"/>
      <c r="BO82" s="126"/>
      <c r="BP82" s="126"/>
      <c r="BQ82" s="126"/>
      <c r="BR82" s="126"/>
      <c r="BS82" s="126"/>
      <c r="BT82" s="126"/>
      <c r="BU82" s="126"/>
      <c r="BV82" s="126"/>
      <c r="BW82" s="126"/>
      <c r="BX82" s="126"/>
      <c r="BY82" s="126"/>
      <c r="BZ82" s="126"/>
      <c r="CA82" s="126"/>
      <c r="CB82" s="126"/>
      <c r="CC82" s="126"/>
      <c r="CD82" s="126"/>
      <c r="CE82" s="126"/>
      <c r="CF82" s="126"/>
      <c r="CG82" s="126"/>
      <c r="CH82" s="126"/>
      <c r="CI82" s="126"/>
      <c r="CJ82" s="126"/>
      <c r="CK82" s="126"/>
      <c r="CL82" s="126"/>
      <c r="CM82" s="126"/>
      <c r="CN82" s="126"/>
      <c r="CO82" s="126"/>
      <c r="CP82" s="126"/>
      <c r="CQ82" s="126"/>
      <c r="CR82" s="126"/>
      <c r="CS82" s="126"/>
      <c r="CT82" s="126"/>
      <c r="CU82" s="126"/>
      <c r="CV82" s="126"/>
      <c r="CW82" s="126"/>
      <c r="CX82" s="126"/>
      <c r="CY82" s="126"/>
      <c r="CZ82" s="126"/>
      <c r="DA82" s="126"/>
      <c r="DB82" s="126"/>
      <c r="DC82" s="126"/>
      <c r="DD82" s="126"/>
      <c r="DE82" s="126"/>
      <c r="DF82" s="126"/>
      <c r="DG82" s="126"/>
      <c r="DH82" s="126"/>
      <c r="DI82" s="126"/>
      <c r="DJ82" s="126"/>
      <c r="DK82" s="126"/>
      <c r="DL82" s="126"/>
      <c r="DM82" s="126"/>
      <c r="DN82" s="126"/>
      <c r="DO82" s="126"/>
      <c r="DP82" s="126"/>
      <c r="DQ82" s="126"/>
      <c r="DR82" s="126"/>
      <c r="DS82" s="126"/>
      <c r="DT82" s="126"/>
      <c r="DU82" s="126"/>
      <c r="DV82" s="126"/>
      <c r="DW82" s="126"/>
      <c r="DX82" s="126"/>
    </row>
    <row r="83" spans="2:128" ht="15" customHeight="1" x14ac:dyDescent="0.35">
      <c r="B83" s="26" t="s">
        <v>347</v>
      </c>
      <c r="C83" s="23" t="s">
        <v>580</v>
      </c>
      <c r="D83" s="126"/>
      <c r="E83" s="126"/>
      <c r="F83" s="21"/>
      <c r="G83" s="21"/>
      <c r="H83" s="22"/>
      <c r="I83" s="21"/>
      <c r="J83" s="21"/>
      <c r="K83" s="22"/>
      <c r="L83" s="21"/>
      <c r="M83" s="21"/>
      <c r="N83" s="22"/>
      <c r="O83" s="22"/>
      <c r="P83" s="126"/>
      <c r="Q83" s="126"/>
      <c r="R83" s="126"/>
      <c r="S83" s="126"/>
      <c r="T83" s="126"/>
      <c r="U83" s="126"/>
      <c r="V83" s="126"/>
      <c r="W83" s="126"/>
      <c r="X83" s="126"/>
      <c r="Y83" s="126"/>
      <c r="Z83" s="126"/>
      <c r="AA83" s="126"/>
      <c r="AB83" s="126"/>
      <c r="AC83" s="126"/>
      <c r="AD83" s="126"/>
      <c r="AE83" s="126"/>
      <c r="AF83" s="126"/>
      <c r="AG83" s="126"/>
      <c r="AH83" s="126"/>
      <c r="AI83" s="126"/>
      <c r="AJ83" s="127"/>
      <c r="AK83" s="126"/>
      <c r="AL83" s="126"/>
      <c r="AM83" s="126"/>
      <c r="AN83" s="126"/>
      <c r="AO83" s="126"/>
      <c r="AP83" s="126"/>
      <c r="AQ83" s="126"/>
      <c r="AR83" s="126"/>
      <c r="AS83" s="126"/>
      <c r="AT83" s="126"/>
      <c r="AU83" s="127"/>
      <c r="AV83" s="126"/>
      <c r="AW83" s="126"/>
      <c r="AX83" s="126"/>
      <c r="AY83" s="126"/>
      <c r="AZ83" s="126"/>
      <c r="BA83" s="126"/>
      <c r="BB83" s="126"/>
      <c r="BC83" s="126"/>
      <c r="BD83" s="126"/>
      <c r="BE83" s="126"/>
      <c r="BF83" s="127"/>
      <c r="BG83" s="126"/>
      <c r="BH83" s="126"/>
      <c r="BI83" s="126"/>
      <c r="BJ83" s="126"/>
      <c r="BK83" s="126"/>
      <c r="BL83" s="126"/>
      <c r="BM83" s="126"/>
      <c r="BN83" s="126"/>
      <c r="BO83" s="126"/>
      <c r="BP83" s="126"/>
      <c r="BQ83" s="126"/>
      <c r="BR83" s="126"/>
      <c r="BS83" s="126"/>
      <c r="BT83" s="126"/>
      <c r="BU83" s="126"/>
      <c r="BV83" s="126"/>
      <c r="BW83" s="126"/>
      <c r="BX83" s="126"/>
      <c r="BY83" s="126"/>
      <c r="BZ83" s="126"/>
      <c r="CA83" s="126"/>
      <c r="CB83" s="126"/>
      <c r="CC83" s="126"/>
      <c r="CD83" s="126"/>
      <c r="CE83" s="126"/>
      <c r="CF83" s="126"/>
      <c r="CG83" s="126"/>
      <c r="CH83" s="126"/>
      <c r="CI83" s="126"/>
      <c r="CJ83" s="126"/>
      <c r="CK83" s="126"/>
      <c r="CL83" s="126"/>
      <c r="CM83" s="126"/>
      <c r="CN83" s="126"/>
      <c r="CO83" s="126"/>
      <c r="CP83" s="126"/>
      <c r="CQ83" s="126"/>
      <c r="CR83" s="126"/>
      <c r="CS83" s="126"/>
      <c r="CT83" s="126"/>
      <c r="CU83" s="126"/>
      <c r="CV83" s="126"/>
      <c r="CW83" s="126"/>
      <c r="CX83" s="126"/>
      <c r="CY83" s="126"/>
      <c r="CZ83" s="126"/>
      <c r="DA83" s="126"/>
      <c r="DB83" s="126"/>
      <c r="DC83" s="126"/>
      <c r="DD83" s="126"/>
      <c r="DE83" s="126"/>
      <c r="DF83" s="126"/>
      <c r="DG83" s="126"/>
      <c r="DH83" s="126"/>
      <c r="DI83" s="126"/>
      <c r="DJ83" s="126"/>
      <c r="DK83" s="126"/>
      <c r="DL83" s="126"/>
      <c r="DM83" s="126"/>
      <c r="DN83" s="126"/>
      <c r="DO83" s="126"/>
      <c r="DP83" s="126"/>
      <c r="DQ83" s="126"/>
      <c r="DR83" s="126"/>
      <c r="DS83" s="126"/>
      <c r="DT83" s="126"/>
      <c r="DU83" s="126"/>
      <c r="DV83" s="126"/>
      <c r="DW83" s="126"/>
      <c r="DX83" s="126"/>
    </row>
    <row r="84" spans="2:128" ht="15" customHeight="1" x14ac:dyDescent="0.35">
      <c r="B84" s="37" t="s">
        <v>356</v>
      </c>
      <c r="C84" s="23" t="s">
        <v>581</v>
      </c>
      <c r="D84" s="126"/>
      <c r="E84" s="126"/>
      <c r="F84" s="21"/>
      <c r="G84" s="21"/>
      <c r="H84" s="22"/>
      <c r="I84" s="21"/>
      <c r="J84" s="21"/>
      <c r="K84" s="22"/>
      <c r="L84" s="21"/>
      <c r="M84" s="21"/>
      <c r="N84" s="22"/>
      <c r="O84" s="22"/>
      <c r="P84" s="126"/>
      <c r="Q84" s="126"/>
      <c r="R84" s="126"/>
      <c r="S84" s="126"/>
      <c r="T84" s="126"/>
      <c r="U84" s="126"/>
      <c r="V84" s="126"/>
      <c r="W84" s="126"/>
      <c r="X84" s="126"/>
      <c r="Y84" s="126"/>
      <c r="Z84" s="126"/>
      <c r="AA84" s="126"/>
      <c r="AB84" s="126"/>
      <c r="AC84" s="126"/>
      <c r="AD84" s="126"/>
      <c r="AE84" s="126"/>
      <c r="AF84" s="126"/>
      <c r="AG84" s="126"/>
      <c r="AH84" s="126"/>
      <c r="AI84" s="126"/>
      <c r="AJ84" s="127"/>
      <c r="AK84" s="126"/>
      <c r="AL84" s="126"/>
      <c r="AM84" s="126"/>
      <c r="AN84" s="126"/>
      <c r="AO84" s="126"/>
      <c r="AP84" s="126"/>
      <c r="AQ84" s="126"/>
      <c r="AR84" s="126"/>
      <c r="AS84" s="126"/>
      <c r="AT84" s="126"/>
      <c r="AU84" s="127"/>
      <c r="AV84" s="126"/>
      <c r="AW84" s="126"/>
      <c r="AX84" s="126"/>
      <c r="AY84" s="126"/>
      <c r="AZ84" s="126"/>
      <c r="BA84" s="126"/>
      <c r="BB84" s="126"/>
      <c r="BC84" s="126"/>
      <c r="BD84" s="126"/>
      <c r="BE84" s="126"/>
      <c r="BF84" s="127"/>
      <c r="BG84" s="126"/>
      <c r="BH84" s="126"/>
      <c r="BI84" s="126"/>
      <c r="BJ84" s="126"/>
      <c r="BK84" s="126"/>
      <c r="BL84" s="126"/>
      <c r="BM84" s="126"/>
      <c r="BN84" s="126"/>
      <c r="BO84" s="126"/>
      <c r="BP84" s="126"/>
      <c r="BQ84" s="126"/>
      <c r="BR84" s="126"/>
      <c r="BS84" s="126"/>
      <c r="BT84" s="126"/>
      <c r="BU84" s="126"/>
      <c r="BV84" s="126"/>
      <c r="BW84" s="126"/>
      <c r="BX84" s="126"/>
      <c r="BY84" s="126"/>
      <c r="BZ84" s="126"/>
      <c r="CA84" s="126"/>
      <c r="CB84" s="126"/>
      <c r="CC84" s="126"/>
      <c r="CD84" s="126"/>
      <c r="CE84" s="126"/>
      <c r="CF84" s="126"/>
      <c r="CG84" s="126"/>
      <c r="CH84" s="126"/>
      <c r="CI84" s="126"/>
      <c r="CJ84" s="126"/>
      <c r="CK84" s="126"/>
      <c r="CL84" s="126"/>
      <c r="CM84" s="126"/>
      <c r="CN84" s="126"/>
      <c r="CO84" s="126"/>
      <c r="CP84" s="126"/>
      <c r="CQ84" s="126"/>
      <c r="CR84" s="126"/>
      <c r="CS84" s="126"/>
      <c r="CT84" s="126"/>
      <c r="CU84" s="126"/>
      <c r="CV84" s="126"/>
      <c r="CW84" s="126"/>
      <c r="CX84" s="126"/>
      <c r="CY84" s="126"/>
      <c r="CZ84" s="126"/>
      <c r="DA84" s="126"/>
      <c r="DB84" s="126"/>
      <c r="DC84" s="126"/>
      <c r="DD84" s="126"/>
      <c r="DE84" s="126"/>
      <c r="DF84" s="126"/>
      <c r="DG84" s="126"/>
      <c r="DH84" s="126"/>
      <c r="DI84" s="126"/>
      <c r="DJ84" s="126"/>
      <c r="DK84" s="126"/>
      <c r="DL84" s="126"/>
      <c r="DM84" s="126"/>
      <c r="DN84" s="126"/>
      <c r="DO84" s="126"/>
      <c r="DP84" s="126"/>
      <c r="DQ84" s="126"/>
      <c r="DR84" s="126"/>
      <c r="DS84" s="126"/>
      <c r="DT84" s="126"/>
      <c r="DU84" s="126"/>
      <c r="DV84" s="126"/>
      <c r="DW84" s="126"/>
      <c r="DX84" s="126"/>
    </row>
    <row r="85" spans="2:128" ht="15" customHeight="1" x14ac:dyDescent="0.35">
      <c r="B85" s="128" t="s">
        <v>375</v>
      </c>
      <c r="C85" s="23" t="s">
        <v>102</v>
      </c>
      <c r="D85" s="126"/>
      <c r="E85" s="126"/>
      <c r="F85" s="21"/>
      <c r="G85" s="21"/>
      <c r="H85" s="22"/>
      <c r="I85" s="21"/>
      <c r="J85" s="21"/>
      <c r="K85" s="22"/>
      <c r="L85" s="21"/>
      <c r="M85" s="21"/>
      <c r="N85" s="22"/>
      <c r="O85" s="22"/>
      <c r="P85" s="126"/>
      <c r="Q85" s="126"/>
      <c r="R85" s="126"/>
      <c r="S85" s="126"/>
      <c r="T85" s="126"/>
      <c r="U85" s="126"/>
      <c r="V85" s="126"/>
      <c r="W85" s="126"/>
      <c r="X85" s="126"/>
      <c r="Y85" s="126"/>
      <c r="Z85" s="126"/>
      <c r="AA85" s="126"/>
      <c r="AB85" s="126"/>
      <c r="AC85" s="126"/>
      <c r="AD85" s="126"/>
      <c r="AE85" s="126"/>
      <c r="AF85" s="126"/>
      <c r="AG85" s="126"/>
      <c r="AH85" s="126"/>
      <c r="AI85" s="126"/>
      <c r="AJ85" s="127"/>
      <c r="AK85" s="126"/>
      <c r="AL85" s="126"/>
      <c r="AM85" s="126"/>
      <c r="AN85" s="126"/>
      <c r="AO85" s="126"/>
      <c r="AP85" s="126"/>
      <c r="AQ85" s="126"/>
      <c r="AR85" s="126"/>
      <c r="AS85" s="126"/>
      <c r="AT85" s="126"/>
      <c r="AU85" s="127"/>
      <c r="AV85" s="126"/>
      <c r="AW85" s="126"/>
      <c r="AX85" s="126"/>
      <c r="AY85" s="126"/>
      <c r="AZ85" s="126"/>
      <c r="BA85" s="126"/>
      <c r="BB85" s="126"/>
      <c r="BC85" s="126"/>
      <c r="BD85" s="126"/>
      <c r="BE85" s="126"/>
      <c r="BF85" s="127"/>
      <c r="BG85" s="126"/>
      <c r="BH85" s="126"/>
      <c r="BI85" s="126"/>
      <c r="BJ85" s="126"/>
      <c r="BK85" s="126"/>
      <c r="BL85" s="126"/>
      <c r="BM85" s="126"/>
      <c r="BN85" s="126"/>
      <c r="BO85" s="126"/>
      <c r="BP85" s="126"/>
      <c r="BQ85" s="126"/>
      <c r="BR85" s="126"/>
      <c r="BS85" s="126"/>
      <c r="BT85" s="126"/>
      <c r="BU85" s="126"/>
      <c r="BV85" s="126"/>
      <c r="BW85" s="126"/>
      <c r="BX85" s="126"/>
      <c r="BY85" s="126"/>
      <c r="BZ85" s="126"/>
      <c r="CA85" s="126"/>
      <c r="CB85" s="126"/>
      <c r="CC85" s="126"/>
      <c r="CD85" s="126"/>
      <c r="CE85" s="126"/>
      <c r="CF85" s="126"/>
      <c r="CG85" s="126"/>
      <c r="CH85" s="126"/>
      <c r="CI85" s="126"/>
      <c r="CJ85" s="126"/>
      <c r="CK85" s="126"/>
      <c r="CL85" s="126"/>
      <c r="CM85" s="126"/>
      <c r="CN85" s="126"/>
      <c r="CO85" s="126"/>
      <c r="CP85" s="126"/>
      <c r="CQ85" s="126"/>
      <c r="CR85" s="126"/>
      <c r="CS85" s="126"/>
      <c r="CT85" s="126"/>
      <c r="CU85" s="126"/>
      <c r="CV85" s="126"/>
      <c r="CW85" s="126"/>
      <c r="CX85" s="126"/>
      <c r="CY85" s="126"/>
      <c r="CZ85" s="126"/>
      <c r="DA85" s="126"/>
      <c r="DB85" s="126"/>
      <c r="DC85" s="126"/>
      <c r="DD85" s="126"/>
      <c r="DE85" s="126"/>
      <c r="DF85" s="126"/>
      <c r="DG85" s="126"/>
      <c r="DH85" s="126"/>
      <c r="DI85" s="126"/>
      <c r="DJ85" s="126"/>
      <c r="DK85" s="126"/>
      <c r="DL85" s="126"/>
      <c r="DM85" s="126"/>
      <c r="DN85" s="126"/>
      <c r="DO85" s="126"/>
      <c r="DP85" s="126"/>
      <c r="DQ85" s="126"/>
      <c r="DR85" s="126"/>
      <c r="DS85" s="126"/>
      <c r="DT85" s="126"/>
      <c r="DU85" s="126"/>
      <c r="DV85" s="126"/>
      <c r="DW85" s="126"/>
      <c r="DX85" s="126"/>
    </row>
    <row r="86" spans="2:128" ht="15" customHeight="1" x14ac:dyDescent="0.35">
      <c r="B86" s="126" t="s">
        <v>358</v>
      </c>
      <c r="C86" s="23" t="s">
        <v>104</v>
      </c>
      <c r="D86" s="129"/>
      <c r="E86" s="129"/>
      <c r="F86" s="129"/>
      <c r="G86" s="129"/>
      <c r="H86" s="129"/>
      <c r="I86" s="129"/>
      <c r="J86" s="129"/>
      <c r="K86" s="129"/>
      <c r="L86" s="129"/>
      <c r="M86" s="129"/>
      <c r="N86" s="129"/>
      <c r="O86" s="129"/>
      <c r="P86" s="129"/>
      <c r="Q86" s="129"/>
      <c r="R86" s="129"/>
      <c r="S86" s="129"/>
      <c r="T86" s="129"/>
      <c r="U86" s="129"/>
      <c r="V86" s="129"/>
      <c r="W86" s="129"/>
      <c r="X86" s="129"/>
      <c r="Y86" s="129"/>
      <c r="Z86" s="129"/>
      <c r="AA86" s="129"/>
      <c r="AB86" s="129"/>
      <c r="AC86" s="129"/>
      <c r="AD86" s="129"/>
      <c r="AE86" s="129"/>
      <c r="AF86" s="129"/>
      <c r="AG86" s="129"/>
      <c r="AH86" s="129"/>
      <c r="AI86" s="129"/>
      <c r="AJ86" s="130"/>
      <c r="AK86" s="129"/>
      <c r="AL86" s="129"/>
      <c r="AM86" s="129"/>
      <c r="AN86" s="129"/>
      <c r="AO86" s="129"/>
      <c r="AP86" s="129"/>
      <c r="AQ86" s="129"/>
      <c r="AR86" s="129"/>
      <c r="AS86" s="129"/>
      <c r="AT86" s="129"/>
      <c r="AU86" s="130"/>
      <c r="AV86" s="129"/>
      <c r="AW86" s="129"/>
      <c r="AX86" s="129"/>
      <c r="AY86" s="129"/>
      <c r="AZ86" s="129"/>
      <c r="BA86" s="129"/>
      <c r="BB86" s="129"/>
      <c r="BC86" s="129"/>
      <c r="BD86" s="129"/>
      <c r="BE86" s="129"/>
      <c r="BF86" s="130"/>
      <c r="BG86" s="129"/>
      <c r="BH86" s="129"/>
      <c r="BI86" s="129"/>
      <c r="BJ86" s="129"/>
      <c r="BK86" s="129"/>
      <c r="BL86" s="129"/>
      <c r="BM86" s="129"/>
      <c r="BN86" s="129"/>
      <c r="BO86" s="129"/>
      <c r="BP86" s="129"/>
      <c r="BQ86" s="129"/>
      <c r="BR86" s="129"/>
      <c r="BS86" s="129"/>
      <c r="BT86" s="129"/>
      <c r="BU86" s="129"/>
      <c r="BV86" s="129"/>
      <c r="BW86" s="129"/>
      <c r="BX86" s="129"/>
      <c r="BY86" s="129"/>
      <c r="BZ86" s="129"/>
      <c r="CA86" s="129"/>
      <c r="CB86" s="129"/>
      <c r="CC86" s="129"/>
      <c r="CD86" s="129"/>
      <c r="CE86" s="129"/>
      <c r="CF86" s="129"/>
      <c r="CG86" s="129"/>
      <c r="CH86" s="129"/>
      <c r="CI86" s="129"/>
      <c r="CJ86" s="129"/>
      <c r="CK86" s="129"/>
      <c r="CL86" s="129"/>
      <c r="CM86" s="129"/>
      <c r="CN86" s="129"/>
      <c r="CO86" s="129"/>
      <c r="CP86" s="129"/>
      <c r="CQ86" s="129"/>
      <c r="CR86" s="129"/>
      <c r="CS86" s="129"/>
      <c r="CT86" s="129"/>
      <c r="CU86" s="129"/>
      <c r="CV86" s="129"/>
      <c r="CW86" s="129"/>
      <c r="CX86" s="129"/>
      <c r="CY86" s="129"/>
      <c r="CZ86" s="129"/>
      <c r="DA86" s="129"/>
      <c r="DB86" s="129"/>
      <c r="DC86" s="129"/>
      <c r="DD86" s="129"/>
      <c r="DE86" s="129"/>
      <c r="DF86" s="129"/>
      <c r="DG86" s="129"/>
      <c r="DH86" s="129"/>
      <c r="DI86" s="129"/>
      <c r="DJ86" s="129"/>
      <c r="DK86" s="129"/>
      <c r="DL86" s="129"/>
      <c r="DM86" s="129"/>
      <c r="DN86" s="129"/>
      <c r="DO86" s="129"/>
      <c r="DP86" s="129"/>
      <c r="DQ86" s="129"/>
      <c r="DR86" s="129"/>
      <c r="DS86" s="129"/>
      <c r="DT86" s="129"/>
      <c r="DU86" s="129"/>
      <c r="DV86" s="129"/>
      <c r="DW86" s="129"/>
      <c r="DX86" s="129"/>
    </row>
    <row r="87" spans="2:128" ht="15" customHeight="1" x14ac:dyDescent="0.35">
      <c r="B87" s="128" t="s">
        <v>376</v>
      </c>
      <c r="C87" s="23" t="s">
        <v>119</v>
      </c>
      <c r="D87" s="126"/>
      <c r="E87" s="126"/>
      <c r="F87" s="21"/>
      <c r="G87" s="21"/>
      <c r="H87" s="22"/>
      <c r="I87" s="21"/>
      <c r="J87" s="21"/>
      <c r="K87" s="22"/>
      <c r="L87" s="21"/>
      <c r="M87" s="21"/>
      <c r="N87" s="22"/>
      <c r="O87" s="22"/>
      <c r="P87" s="126"/>
      <c r="Q87" s="126"/>
      <c r="R87" s="126"/>
      <c r="S87" s="126"/>
      <c r="T87" s="126"/>
      <c r="U87" s="126"/>
      <c r="V87" s="126"/>
      <c r="W87" s="126"/>
      <c r="X87" s="126"/>
      <c r="Y87" s="126"/>
      <c r="Z87" s="126"/>
      <c r="AA87" s="126"/>
      <c r="AB87" s="126"/>
      <c r="AC87" s="126"/>
      <c r="AD87" s="126"/>
      <c r="AE87" s="126"/>
      <c r="AF87" s="126"/>
      <c r="AG87" s="126"/>
      <c r="AH87" s="126"/>
      <c r="AI87" s="126"/>
      <c r="AJ87" s="127"/>
      <c r="AK87" s="126"/>
      <c r="AL87" s="126"/>
      <c r="AM87" s="126"/>
      <c r="AN87" s="126"/>
      <c r="AO87" s="126"/>
      <c r="AP87" s="126"/>
      <c r="AQ87" s="126"/>
      <c r="AR87" s="126"/>
      <c r="AS87" s="126"/>
      <c r="AT87" s="126"/>
      <c r="AU87" s="127"/>
      <c r="AV87" s="126"/>
      <c r="AW87" s="126"/>
      <c r="AX87" s="126"/>
      <c r="AY87" s="126"/>
      <c r="AZ87" s="126"/>
      <c r="BA87" s="126"/>
      <c r="BB87" s="126"/>
      <c r="BC87" s="126"/>
      <c r="BD87" s="126"/>
      <c r="BE87" s="126"/>
      <c r="BF87" s="127"/>
      <c r="BG87" s="126"/>
      <c r="BH87" s="126"/>
      <c r="BI87" s="126"/>
      <c r="BJ87" s="126"/>
      <c r="BK87" s="126"/>
      <c r="BL87" s="126"/>
      <c r="BM87" s="126"/>
      <c r="BN87" s="126"/>
      <c r="BO87" s="126"/>
      <c r="BP87" s="126"/>
      <c r="BQ87" s="126"/>
      <c r="BR87" s="126"/>
      <c r="BS87" s="126"/>
      <c r="BT87" s="126"/>
      <c r="BU87" s="126"/>
      <c r="BV87" s="126"/>
      <c r="BW87" s="126"/>
      <c r="BX87" s="126"/>
      <c r="BY87" s="126"/>
      <c r="BZ87" s="126"/>
      <c r="CA87" s="126"/>
      <c r="CB87" s="126"/>
      <c r="CC87" s="126"/>
      <c r="CD87" s="126"/>
      <c r="CE87" s="126"/>
      <c r="CF87" s="126"/>
      <c r="CG87" s="126"/>
      <c r="CH87" s="126"/>
      <c r="CI87" s="126"/>
      <c r="CJ87" s="126"/>
      <c r="CK87" s="126"/>
      <c r="CL87" s="126"/>
      <c r="CM87" s="126"/>
      <c r="CN87" s="126"/>
      <c r="CO87" s="126"/>
      <c r="CP87" s="126"/>
      <c r="CQ87" s="126"/>
      <c r="CR87" s="126"/>
      <c r="CS87" s="126"/>
      <c r="CT87" s="126"/>
      <c r="CU87" s="126"/>
      <c r="CV87" s="126"/>
      <c r="CW87" s="126"/>
      <c r="CX87" s="126"/>
      <c r="CY87" s="126"/>
      <c r="CZ87" s="126"/>
      <c r="DA87" s="126"/>
      <c r="DB87" s="126"/>
      <c r="DC87" s="126"/>
      <c r="DD87" s="126"/>
      <c r="DE87" s="126"/>
      <c r="DF87" s="126"/>
      <c r="DG87" s="126"/>
      <c r="DH87" s="126"/>
      <c r="DI87" s="126"/>
      <c r="DJ87" s="126"/>
      <c r="DK87" s="126"/>
      <c r="DL87" s="126"/>
      <c r="DM87" s="126"/>
      <c r="DN87" s="126"/>
      <c r="DO87" s="126"/>
      <c r="DP87" s="126"/>
      <c r="DQ87" s="126"/>
      <c r="DR87" s="126"/>
      <c r="DS87" s="126"/>
      <c r="DT87" s="126"/>
      <c r="DU87" s="126"/>
      <c r="DV87" s="126"/>
      <c r="DW87" s="126"/>
      <c r="DX87" s="126"/>
    </row>
    <row r="88" spans="2:128" ht="15" customHeight="1" x14ac:dyDescent="0.35">
      <c r="B88" s="128" t="s">
        <v>377</v>
      </c>
      <c r="C88" s="23" t="s">
        <v>120</v>
      </c>
      <c r="D88" s="126"/>
      <c r="E88" s="126"/>
      <c r="F88" s="21"/>
      <c r="G88" s="21"/>
      <c r="H88" s="22"/>
      <c r="I88" s="21"/>
      <c r="J88" s="21"/>
      <c r="K88" s="22"/>
      <c r="L88" s="21"/>
      <c r="M88" s="21"/>
      <c r="N88" s="22"/>
      <c r="O88" s="22"/>
      <c r="P88" s="126"/>
      <c r="Q88" s="126"/>
      <c r="R88" s="126"/>
      <c r="S88" s="126"/>
      <c r="T88" s="126"/>
      <c r="U88" s="126"/>
      <c r="V88" s="126"/>
      <c r="W88" s="126"/>
      <c r="X88" s="126"/>
      <c r="Y88" s="126"/>
      <c r="Z88" s="126"/>
      <c r="AA88" s="126"/>
      <c r="AB88" s="126"/>
      <c r="AC88" s="126"/>
      <c r="AD88" s="126"/>
      <c r="AE88" s="126"/>
      <c r="AF88" s="126"/>
      <c r="AG88" s="126"/>
      <c r="AH88" s="126"/>
      <c r="AI88" s="126"/>
      <c r="AJ88" s="127"/>
      <c r="AK88" s="126"/>
      <c r="AL88" s="126"/>
      <c r="AM88" s="126"/>
      <c r="AN88" s="126"/>
      <c r="AO88" s="126"/>
      <c r="AP88" s="126"/>
      <c r="AQ88" s="126"/>
      <c r="AR88" s="126"/>
      <c r="AS88" s="126"/>
      <c r="AT88" s="126"/>
      <c r="AU88" s="127"/>
      <c r="AV88" s="126"/>
      <c r="AW88" s="126"/>
      <c r="AX88" s="126"/>
      <c r="AY88" s="126"/>
      <c r="AZ88" s="126"/>
      <c r="BA88" s="126"/>
      <c r="BB88" s="126"/>
      <c r="BC88" s="126"/>
      <c r="BD88" s="126"/>
      <c r="BE88" s="126"/>
      <c r="BF88" s="127"/>
      <c r="BG88" s="126"/>
      <c r="BH88" s="126"/>
      <c r="BI88" s="126"/>
      <c r="BJ88" s="126"/>
      <c r="BK88" s="126"/>
      <c r="BL88" s="126"/>
      <c r="BM88" s="126"/>
      <c r="BN88" s="126"/>
      <c r="BO88" s="126"/>
      <c r="BP88" s="126"/>
      <c r="BQ88" s="126"/>
      <c r="BR88" s="126"/>
      <c r="BS88" s="126"/>
      <c r="BT88" s="126"/>
      <c r="BU88" s="126"/>
      <c r="BV88" s="126"/>
      <c r="BW88" s="126"/>
      <c r="BX88" s="126"/>
      <c r="BY88" s="126"/>
      <c r="BZ88" s="126"/>
      <c r="CA88" s="126"/>
      <c r="CB88" s="126"/>
      <c r="CC88" s="126"/>
      <c r="CD88" s="126"/>
      <c r="CE88" s="126"/>
      <c r="CF88" s="126"/>
      <c r="CG88" s="126"/>
      <c r="CH88" s="126"/>
      <c r="CI88" s="126"/>
      <c r="CJ88" s="126"/>
      <c r="CK88" s="126"/>
      <c r="CL88" s="126"/>
      <c r="CM88" s="126"/>
      <c r="CN88" s="126"/>
      <c r="CO88" s="126"/>
      <c r="CP88" s="126"/>
      <c r="CQ88" s="126"/>
      <c r="CR88" s="126"/>
      <c r="CS88" s="126"/>
      <c r="CT88" s="126"/>
      <c r="CU88" s="126"/>
      <c r="CV88" s="126"/>
      <c r="CW88" s="126"/>
      <c r="CX88" s="126"/>
      <c r="CY88" s="126"/>
      <c r="CZ88" s="126"/>
      <c r="DA88" s="126"/>
      <c r="DB88" s="126"/>
      <c r="DC88" s="126"/>
      <c r="DD88" s="126"/>
      <c r="DE88" s="126"/>
      <c r="DF88" s="126"/>
      <c r="DG88" s="126"/>
      <c r="DH88" s="126"/>
      <c r="DI88" s="126"/>
      <c r="DJ88" s="126"/>
      <c r="DK88" s="126"/>
      <c r="DL88" s="126"/>
      <c r="DM88" s="126"/>
      <c r="DN88" s="126"/>
      <c r="DO88" s="126"/>
      <c r="DP88" s="126"/>
      <c r="DQ88" s="126"/>
      <c r="DR88" s="126"/>
      <c r="DS88" s="126"/>
      <c r="DT88" s="126"/>
      <c r="DU88" s="126"/>
      <c r="DV88" s="126"/>
      <c r="DW88" s="126"/>
      <c r="DX88" s="126"/>
    </row>
    <row r="89" spans="2:128" ht="15" customHeight="1" x14ac:dyDescent="0.35">
      <c r="B89" s="128" t="s">
        <v>378</v>
      </c>
      <c r="C89" s="23" t="s">
        <v>121</v>
      </c>
      <c r="D89" s="126"/>
      <c r="E89" s="126"/>
      <c r="F89" s="21"/>
      <c r="G89" s="21"/>
      <c r="H89" s="22"/>
      <c r="I89" s="21"/>
      <c r="J89" s="21"/>
      <c r="K89" s="22"/>
      <c r="L89" s="21"/>
      <c r="M89" s="21"/>
      <c r="N89" s="22"/>
      <c r="O89" s="22"/>
      <c r="P89" s="126"/>
      <c r="Q89" s="126"/>
      <c r="R89" s="126"/>
      <c r="S89" s="126"/>
      <c r="T89" s="126"/>
      <c r="U89" s="126"/>
      <c r="V89" s="126"/>
      <c r="W89" s="126"/>
      <c r="X89" s="126"/>
      <c r="Y89" s="126"/>
      <c r="Z89" s="126"/>
      <c r="AA89" s="126"/>
      <c r="AB89" s="126"/>
      <c r="AC89" s="126"/>
      <c r="AD89" s="126"/>
      <c r="AE89" s="126"/>
      <c r="AF89" s="126"/>
      <c r="AG89" s="126"/>
      <c r="AH89" s="126"/>
      <c r="AI89" s="126"/>
      <c r="AJ89" s="127"/>
      <c r="AK89" s="126"/>
      <c r="AL89" s="126"/>
      <c r="AM89" s="126"/>
      <c r="AN89" s="126"/>
      <c r="AO89" s="126"/>
      <c r="AP89" s="126"/>
      <c r="AQ89" s="126"/>
      <c r="AR89" s="126"/>
      <c r="AS89" s="126"/>
      <c r="AT89" s="126"/>
      <c r="AU89" s="127"/>
      <c r="AV89" s="126"/>
      <c r="AW89" s="126"/>
      <c r="AX89" s="126"/>
      <c r="AY89" s="126"/>
      <c r="AZ89" s="126"/>
      <c r="BA89" s="126"/>
      <c r="BB89" s="126"/>
      <c r="BC89" s="126"/>
      <c r="BD89" s="126"/>
      <c r="BE89" s="126"/>
      <c r="BF89" s="127"/>
      <c r="BG89" s="126"/>
      <c r="BH89" s="126"/>
      <c r="BI89" s="126"/>
      <c r="BJ89" s="126"/>
      <c r="BK89" s="126"/>
      <c r="BL89" s="126"/>
      <c r="BM89" s="126"/>
      <c r="BN89" s="126"/>
      <c r="BO89" s="126"/>
      <c r="BP89" s="126"/>
      <c r="BQ89" s="126"/>
      <c r="BR89" s="126"/>
      <c r="BS89" s="126"/>
      <c r="BT89" s="126"/>
      <c r="BU89" s="126"/>
      <c r="BV89" s="126"/>
      <c r="BW89" s="126"/>
      <c r="BX89" s="126"/>
      <c r="BY89" s="126"/>
      <c r="BZ89" s="126"/>
      <c r="CA89" s="126"/>
      <c r="CB89" s="126"/>
      <c r="CC89" s="126"/>
      <c r="CD89" s="126"/>
      <c r="CE89" s="126"/>
      <c r="CF89" s="126"/>
      <c r="CG89" s="126"/>
      <c r="CH89" s="126"/>
      <c r="CI89" s="126"/>
      <c r="CJ89" s="126"/>
      <c r="CK89" s="126"/>
      <c r="CL89" s="126"/>
      <c r="CM89" s="126"/>
      <c r="CN89" s="126"/>
      <c r="CO89" s="126"/>
      <c r="CP89" s="126"/>
      <c r="CQ89" s="126"/>
      <c r="CR89" s="126"/>
      <c r="CS89" s="126"/>
      <c r="CT89" s="126"/>
      <c r="CU89" s="126"/>
      <c r="CV89" s="126"/>
      <c r="CW89" s="126"/>
      <c r="CX89" s="126"/>
      <c r="CY89" s="126"/>
      <c r="CZ89" s="126"/>
      <c r="DA89" s="126"/>
      <c r="DB89" s="126"/>
      <c r="DC89" s="126"/>
      <c r="DD89" s="126"/>
      <c r="DE89" s="126"/>
      <c r="DF89" s="126"/>
      <c r="DG89" s="126"/>
      <c r="DH89" s="126"/>
      <c r="DI89" s="126"/>
      <c r="DJ89" s="126"/>
      <c r="DK89" s="126"/>
      <c r="DL89" s="126"/>
      <c r="DM89" s="126"/>
      <c r="DN89" s="126"/>
      <c r="DO89" s="126"/>
      <c r="DP89" s="126"/>
      <c r="DQ89" s="126"/>
      <c r="DR89" s="126"/>
      <c r="DS89" s="126"/>
      <c r="DT89" s="126"/>
      <c r="DU89" s="126"/>
      <c r="DV89" s="126"/>
      <c r="DW89" s="126"/>
      <c r="DX89" s="126"/>
    </row>
    <row r="92" spans="2:128" ht="15" customHeight="1" x14ac:dyDescent="0.35">
      <c r="B92" s="131" t="s">
        <v>379</v>
      </c>
      <c r="C92" s="20"/>
      <c r="E92" s="44"/>
      <c r="F92" s="44"/>
    </row>
    <row r="93" spans="2:128" ht="15" customHeight="1" x14ac:dyDescent="0.35">
      <c r="B93" s="126" t="s">
        <v>380</v>
      </c>
      <c r="C93" s="23" t="s">
        <v>157</v>
      </c>
      <c r="E93" s="126"/>
      <c r="F93" s="126"/>
      <c r="G93" s="126"/>
      <c r="H93" s="126"/>
      <c r="I93" s="126"/>
      <c r="J93" s="126"/>
      <c r="K93" s="126"/>
      <c r="L93" s="126"/>
      <c r="M93" s="126"/>
      <c r="N93" s="126"/>
      <c r="O93" s="126"/>
      <c r="P93" s="126"/>
      <c r="Q93" s="126"/>
      <c r="R93" s="126"/>
      <c r="S93" s="126"/>
      <c r="T93" s="126"/>
      <c r="U93" s="126"/>
      <c r="V93" s="126"/>
      <c r="W93" s="126"/>
      <c r="X93" s="126"/>
      <c r="Y93" s="126"/>
      <c r="Z93" s="126"/>
      <c r="AA93" s="126"/>
      <c r="AB93" s="126"/>
      <c r="AC93" s="126"/>
      <c r="AD93" s="126"/>
      <c r="AE93" s="126"/>
      <c r="AF93" s="126"/>
      <c r="AG93" s="126"/>
      <c r="AH93" s="126"/>
      <c r="AI93" s="126"/>
      <c r="AJ93" s="127"/>
      <c r="AK93" s="126"/>
      <c r="AL93" s="126"/>
      <c r="AM93" s="126"/>
      <c r="AN93" s="126"/>
      <c r="AO93" s="126"/>
      <c r="AP93" s="126"/>
      <c r="AQ93" s="126"/>
      <c r="AR93" s="126"/>
      <c r="AS93" s="126"/>
      <c r="AT93" s="126"/>
      <c r="AU93" s="127"/>
      <c r="AV93" s="126"/>
      <c r="AW93" s="126"/>
      <c r="AX93" s="126"/>
      <c r="AY93" s="126"/>
      <c r="AZ93" s="126"/>
      <c r="BA93" s="126"/>
      <c r="BB93" s="126"/>
      <c r="BC93" s="126"/>
      <c r="BD93" s="126"/>
      <c r="BE93" s="126"/>
      <c r="BF93" s="127"/>
      <c r="BG93" s="126"/>
      <c r="BH93" s="126"/>
      <c r="BI93" s="126"/>
      <c r="BJ93" s="126"/>
      <c r="BK93" s="126"/>
      <c r="BL93" s="126"/>
      <c r="BM93" s="126"/>
      <c r="BN93" s="126"/>
      <c r="BO93" s="126"/>
      <c r="BP93" s="126"/>
      <c r="BQ93" s="126"/>
      <c r="BR93" s="126"/>
      <c r="BS93" s="126"/>
      <c r="BT93" s="126"/>
      <c r="BU93" s="126"/>
      <c r="BV93" s="126"/>
      <c r="BW93" s="126"/>
      <c r="BX93" s="126"/>
      <c r="BY93" s="126"/>
      <c r="BZ93" s="126"/>
      <c r="CA93" s="126"/>
      <c r="CB93" s="126"/>
      <c r="CC93" s="126"/>
      <c r="CD93" s="126"/>
      <c r="CE93" s="126"/>
      <c r="CF93" s="126"/>
      <c r="CG93" s="126"/>
      <c r="CH93" s="126"/>
      <c r="CI93" s="126"/>
      <c r="CJ93" s="126"/>
      <c r="CK93" s="126"/>
      <c r="CL93" s="126"/>
      <c r="CM93" s="126"/>
      <c r="CN93" s="126"/>
      <c r="CO93" s="126"/>
      <c r="CP93" s="126"/>
      <c r="CQ93" s="126"/>
      <c r="CR93" s="126"/>
      <c r="CS93" s="126"/>
      <c r="CT93" s="126"/>
      <c r="CU93" s="126"/>
      <c r="CV93" s="126"/>
      <c r="CW93" s="126"/>
      <c r="CX93" s="126"/>
      <c r="CY93" s="126"/>
      <c r="CZ93" s="126"/>
      <c r="DA93" s="126"/>
      <c r="DB93" s="126"/>
      <c r="DC93" s="126"/>
      <c r="DD93" s="126"/>
      <c r="DE93" s="126"/>
      <c r="DF93" s="126"/>
      <c r="DG93" s="126"/>
      <c r="DH93" s="126"/>
      <c r="DI93" s="126"/>
      <c r="DJ93" s="126"/>
      <c r="DK93" s="126"/>
      <c r="DL93" s="126"/>
      <c r="DM93" s="126"/>
      <c r="DN93" s="126"/>
      <c r="DO93" s="126"/>
      <c r="DP93" s="126"/>
      <c r="DQ93" s="126"/>
      <c r="DR93" s="126"/>
      <c r="DS93" s="126"/>
      <c r="DT93" s="126"/>
      <c r="DU93" s="126"/>
      <c r="DV93" s="126"/>
      <c r="DW93" s="126"/>
      <c r="DX93" s="126"/>
    </row>
    <row r="94" spans="2:128" ht="15" customHeight="1" x14ac:dyDescent="0.35">
      <c r="B94" s="126" t="s">
        <v>582</v>
      </c>
      <c r="C94" s="23" t="s">
        <v>159</v>
      </c>
      <c r="E94" s="126"/>
      <c r="F94" s="126"/>
      <c r="G94" s="126"/>
      <c r="H94" s="126"/>
      <c r="I94" s="126"/>
      <c r="J94" s="126"/>
      <c r="K94" s="126"/>
      <c r="L94" s="126"/>
      <c r="M94" s="126"/>
      <c r="N94" s="126"/>
      <c r="O94" s="126"/>
      <c r="P94" s="126"/>
      <c r="Q94" s="126"/>
      <c r="R94" s="126"/>
      <c r="S94" s="126"/>
      <c r="T94" s="126"/>
      <c r="U94" s="126"/>
      <c r="V94" s="126"/>
      <c r="W94" s="126"/>
      <c r="X94" s="126"/>
      <c r="Y94" s="126"/>
      <c r="Z94" s="126"/>
      <c r="AA94" s="126"/>
      <c r="AB94" s="126"/>
      <c r="AC94" s="126"/>
      <c r="AD94" s="126"/>
      <c r="AE94" s="126"/>
      <c r="AF94" s="126"/>
      <c r="AG94" s="126"/>
      <c r="AH94" s="126"/>
      <c r="AI94" s="126"/>
      <c r="AJ94" s="127"/>
      <c r="AK94" s="126"/>
      <c r="AL94" s="126"/>
      <c r="AM94" s="126"/>
      <c r="AN94" s="126"/>
      <c r="AO94" s="126"/>
      <c r="AP94" s="126"/>
      <c r="AQ94" s="126"/>
      <c r="AR94" s="126"/>
      <c r="AS94" s="126"/>
      <c r="AT94" s="126"/>
      <c r="AU94" s="127"/>
      <c r="AV94" s="126"/>
      <c r="AW94" s="126"/>
      <c r="AX94" s="126"/>
      <c r="AY94" s="126"/>
      <c r="AZ94" s="126"/>
      <c r="BA94" s="126"/>
      <c r="BB94" s="126"/>
      <c r="BC94" s="126"/>
      <c r="BD94" s="126"/>
      <c r="BE94" s="126"/>
      <c r="BF94" s="127"/>
      <c r="BG94" s="126"/>
      <c r="BH94" s="126"/>
      <c r="BI94" s="126"/>
      <c r="BJ94" s="126"/>
      <c r="BK94" s="126"/>
      <c r="BL94" s="126"/>
      <c r="BM94" s="126"/>
      <c r="BN94" s="126"/>
      <c r="BO94" s="126"/>
      <c r="BP94" s="126"/>
      <c r="BQ94" s="126"/>
      <c r="BR94" s="126"/>
      <c r="BS94" s="126"/>
      <c r="BT94" s="126"/>
      <c r="BU94" s="126"/>
      <c r="BV94" s="126"/>
      <c r="BW94" s="126"/>
      <c r="BX94" s="126"/>
      <c r="BY94" s="126"/>
      <c r="BZ94" s="126"/>
      <c r="CA94" s="126"/>
      <c r="CB94" s="126"/>
      <c r="CC94" s="126"/>
      <c r="CD94" s="126"/>
      <c r="CE94" s="126"/>
      <c r="CF94" s="126"/>
      <c r="CG94" s="126"/>
      <c r="CH94" s="126"/>
      <c r="CI94" s="126"/>
      <c r="CJ94" s="126"/>
      <c r="CK94" s="126"/>
      <c r="CL94" s="126"/>
      <c r="CM94" s="126"/>
      <c r="CN94" s="126"/>
      <c r="CO94" s="126"/>
      <c r="CP94" s="126"/>
      <c r="CQ94" s="126"/>
      <c r="CR94" s="126"/>
      <c r="CS94" s="126"/>
      <c r="CT94" s="126"/>
      <c r="CU94" s="126"/>
      <c r="CV94" s="126"/>
      <c r="CW94" s="126"/>
      <c r="CX94" s="126"/>
      <c r="CY94" s="126"/>
      <c r="CZ94" s="126"/>
      <c r="DA94" s="126"/>
      <c r="DB94" s="126"/>
      <c r="DC94" s="126"/>
      <c r="DD94" s="126"/>
      <c r="DE94" s="126"/>
      <c r="DF94" s="126"/>
      <c r="DG94" s="126"/>
      <c r="DH94" s="126"/>
      <c r="DI94" s="126"/>
      <c r="DJ94" s="126"/>
      <c r="DK94" s="126"/>
      <c r="DL94" s="126"/>
      <c r="DM94" s="126"/>
      <c r="DN94" s="126"/>
      <c r="DO94" s="126"/>
      <c r="DP94" s="126"/>
      <c r="DQ94" s="126"/>
      <c r="DR94" s="126"/>
      <c r="DS94" s="126"/>
      <c r="DT94" s="126"/>
      <c r="DU94" s="126"/>
      <c r="DV94" s="126"/>
      <c r="DW94" s="126"/>
      <c r="DX94" s="126"/>
    </row>
    <row r="95" spans="2:128" ht="15" customHeight="1" x14ac:dyDescent="0.35">
      <c r="B95" s="126" t="s">
        <v>583</v>
      </c>
      <c r="C95" s="23" t="s">
        <v>161</v>
      </c>
      <c r="E95" s="126"/>
      <c r="F95" s="126"/>
      <c r="G95" s="126"/>
      <c r="H95" s="126"/>
      <c r="I95" s="126"/>
      <c r="J95" s="126"/>
      <c r="K95" s="126"/>
      <c r="L95" s="126"/>
      <c r="M95" s="126"/>
      <c r="N95" s="126"/>
      <c r="O95" s="126"/>
      <c r="P95" s="126"/>
      <c r="Q95" s="126"/>
      <c r="R95" s="126"/>
      <c r="S95" s="126"/>
      <c r="T95" s="126"/>
      <c r="U95" s="126"/>
      <c r="V95" s="126"/>
      <c r="W95" s="126"/>
      <c r="X95" s="126"/>
      <c r="Y95" s="126"/>
      <c r="Z95" s="126"/>
      <c r="AA95" s="126"/>
      <c r="AB95" s="126"/>
      <c r="AC95" s="126"/>
      <c r="AD95" s="126"/>
      <c r="AE95" s="126"/>
      <c r="AF95" s="126"/>
      <c r="AG95" s="126"/>
      <c r="AH95" s="126"/>
      <c r="AI95" s="126"/>
      <c r="AJ95" s="127"/>
      <c r="AK95" s="126"/>
      <c r="AL95" s="126"/>
      <c r="AM95" s="126"/>
      <c r="AN95" s="126"/>
      <c r="AO95" s="126"/>
      <c r="AP95" s="126"/>
      <c r="AQ95" s="126"/>
      <c r="AR95" s="126"/>
      <c r="AS95" s="126"/>
      <c r="AT95" s="126"/>
      <c r="AU95" s="127"/>
      <c r="AV95" s="126"/>
      <c r="AW95" s="126"/>
      <c r="AX95" s="126"/>
      <c r="AY95" s="126"/>
      <c r="AZ95" s="126"/>
      <c r="BA95" s="126"/>
      <c r="BB95" s="126"/>
      <c r="BC95" s="126"/>
      <c r="BD95" s="126"/>
      <c r="BE95" s="126"/>
      <c r="BF95" s="127"/>
      <c r="BG95" s="126"/>
      <c r="BH95" s="126"/>
      <c r="BI95" s="126"/>
      <c r="BJ95" s="126"/>
      <c r="BK95" s="126"/>
      <c r="BL95" s="126"/>
      <c r="BM95" s="126"/>
      <c r="BN95" s="126"/>
      <c r="BO95" s="126"/>
      <c r="BP95" s="126"/>
      <c r="BQ95" s="126"/>
      <c r="BR95" s="126"/>
      <c r="BS95" s="126"/>
      <c r="BT95" s="126"/>
      <c r="BU95" s="126"/>
      <c r="BV95" s="126"/>
      <c r="BW95" s="126"/>
      <c r="BX95" s="126"/>
      <c r="BY95" s="126"/>
      <c r="BZ95" s="126"/>
      <c r="CA95" s="126"/>
      <c r="CB95" s="126"/>
      <c r="CC95" s="126"/>
      <c r="CD95" s="126"/>
      <c r="CE95" s="126"/>
      <c r="CF95" s="126"/>
      <c r="CG95" s="126"/>
      <c r="CH95" s="126"/>
      <c r="CI95" s="126"/>
      <c r="CJ95" s="126"/>
      <c r="CK95" s="126"/>
      <c r="CL95" s="126"/>
      <c r="CM95" s="126"/>
      <c r="CN95" s="126"/>
      <c r="CO95" s="126"/>
      <c r="CP95" s="126"/>
      <c r="CQ95" s="126"/>
      <c r="CR95" s="126"/>
      <c r="CS95" s="126"/>
      <c r="CT95" s="126"/>
      <c r="CU95" s="126"/>
      <c r="CV95" s="126"/>
      <c r="CW95" s="126"/>
      <c r="CX95" s="126"/>
      <c r="CY95" s="126"/>
      <c r="CZ95" s="126"/>
      <c r="DA95" s="126"/>
      <c r="DB95" s="126"/>
      <c r="DC95" s="126"/>
      <c r="DD95" s="126"/>
      <c r="DE95" s="126"/>
      <c r="DF95" s="126"/>
      <c r="DG95" s="126"/>
      <c r="DH95" s="126"/>
      <c r="DI95" s="126"/>
      <c r="DJ95" s="126"/>
      <c r="DK95" s="126"/>
      <c r="DL95" s="126"/>
      <c r="DM95" s="126"/>
      <c r="DN95" s="126"/>
      <c r="DO95" s="126"/>
      <c r="DP95" s="126"/>
      <c r="DQ95" s="126"/>
      <c r="DR95" s="126"/>
      <c r="DS95" s="126"/>
      <c r="DT95" s="126"/>
      <c r="DU95" s="126"/>
      <c r="DV95" s="126"/>
      <c r="DW95" s="126"/>
      <c r="DX95" s="126"/>
    </row>
    <row r="96" spans="2:128" ht="15" customHeight="1" x14ac:dyDescent="0.35">
      <c r="B96" s="126" t="s">
        <v>584</v>
      </c>
      <c r="C96" s="23" t="s">
        <v>163</v>
      </c>
      <c r="E96" s="126"/>
      <c r="F96" s="126"/>
      <c r="G96" s="126"/>
      <c r="H96" s="126"/>
      <c r="I96" s="126"/>
      <c r="J96" s="126"/>
      <c r="K96" s="126"/>
      <c r="L96" s="126"/>
      <c r="M96" s="126"/>
      <c r="N96" s="126"/>
      <c r="O96" s="126"/>
      <c r="P96" s="126"/>
      <c r="Q96" s="126"/>
      <c r="R96" s="126"/>
      <c r="S96" s="126"/>
      <c r="T96" s="126"/>
      <c r="U96" s="126"/>
      <c r="V96" s="126"/>
      <c r="W96" s="126"/>
      <c r="X96" s="126"/>
      <c r="Y96" s="126"/>
      <c r="Z96" s="126"/>
      <c r="AA96" s="126"/>
      <c r="AB96" s="126"/>
      <c r="AC96" s="126"/>
      <c r="AD96" s="126"/>
      <c r="AE96" s="126"/>
      <c r="AF96" s="126"/>
      <c r="AG96" s="126"/>
      <c r="AH96" s="126"/>
      <c r="AI96" s="126"/>
      <c r="AJ96" s="127"/>
      <c r="AK96" s="126"/>
      <c r="AL96" s="126"/>
      <c r="AM96" s="126"/>
      <c r="AN96" s="126"/>
      <c r="AO96" s="126"/>
      <c r="AP96" s="126"/>
      <c r="AQ96" s="126"/>
      <c r="AR96" s="126"/>
      <c r="AS96" s="126"/>
      <c r="AT96" s="126"/>
      <c r="AU96" s="127"/>
      <c r="AV96" s="126"/>
      <c r="AW96" s="126"/>
      <c r="AX96" s="126"/>
      <c r="AY96" s="126"/>
      <c r="AZ96" s="126"/>
      <c r="BA96" s="126"/>
      <c r="BB96" s="126"/>
      <c r="BC96" s="126"/>
      <c r="BD96" s="126"/>
      <c r="BE96" s="126"/>
      <c r="BF96" s="127"/>
      <c r="BG96" s="126"/>
      <c r="BH96" s="126"/>
      <c r="BI96" s="126"/>
      <c r="BJ96" s="126"/>
      <c r="BK96" s="126"/>
      <c r="BL96" s="126"/>
      <c r="BM96" s="126"/>
      <c r="BN96" s="126"/>
      <c r="BO96" s="126"/>
      <c r="BP96" s="126"/>
      <c r="BQ96" s="126"/>
      <c r="BR96" s="126"/>
      <c r="BS96" s="126"/>
      <c r="BT96" s="126"/>
      <c r="BU96" s="126"/>
      <c r="BV96" s="126"/>
      <c r="BW96" s="126"/>
      <c r="BX96" s="126"/>
      <c r="BY96" s="126"/>
      <c r="BZ96" s="126"/>
      <c r="CA96" s="126"/>
      <c r="CB96" s="126"/>
      <c r="CC96" s="126"/>
      <c r="CD96" s="126"/>
      <c r="CE96" s="126"/>
      <c r="CF96" s="126"/>
      <c r="CG96" s="126"/>
      <c r="CH96" s="126"/>
      <c r="CI96" s="126"/>
      <c r="CJ96" s="126"/>
      <c r="CK96" s="126"/>
      <c r="CL96" s="126"/>
      <c r="CM96" s="126"/>
      <c r="CN96" s="126"/>
      <c r="CO96" s="126"/>
      <c r="CP96" s="126"/>
      <c r="CQ96" s="126"/>
      <c r="CR96" s="126"/>
      <c r="CS96" s="126"/>
      <c r="CT96" s="126"/>
      <c r="CU96" s="126"/>
      <c r="CV96" s="126"/>
      <c r="CW96" s="126"/>
      <c r="CX96" s="126"/>
      <c r="CY96" s="126"/>
      <c r="CZ96" s="126"/>
      <c r="DA96" s="126"/>
      <c r="DB96" s="126"/>
      <c r="DC96" s="126"/>
      <c r="DD96" s="126"/>
      <c r="DE96" s="126"/>
      <c r="DF96" s="126"/>
      <c r="DG96" s="126"/>
      <c r="DH96" s="126"/>
      <c r="DI96" s="126"/>
      <c r="DJ96" s="126"/>
      <c r="DK96" s="126"/>
      <c r="DL96" s="126"/>
      <c r="DM96" s="126"/>
      <c r="DN96" s="126"/>
      <c r="DO96" s="126"/>
      <c r="DP96" s="126"/>
      <c r="DQ96" s="126"/>
      <c r="DR96" s="126"/>
      <c r="DS96" s="126"/>
      <c r="DT96" s="126"/>
      <c r="DU96" s="126"/>
      <c r="DV96" s="126"/>
      <c r="DW96" s="126"/>
      <c r="DX96" s="126"/>
    </row>
    <row r="97" spans="2:128" ht="15" customHeight="1" x14ac:dyDescent="0.35">
      <c r="B97" s="126" t="s">
        <v>384</v>
      </c>
      <c r="C97" s="23" t="s">
        <v>382</v>
      </c>
      <c r="E97" s="126"/>
      <c r="F97" s="134"/>
      <c r="G97" s="134"/>
      <c r="H97" s="134"/>
      <c r="I97" s="134"/>
      <c r="J97" s="134"/>
      <c r="K97" s="134"/>
      <c r="L97" s="134"/>
      <c r="M97" s="134"/>
      <c r="N97" s="134"/>
      <c r="O97" s="134"/>
      <c r="P97" s="134"/>
      <c r="Q97" s="134"/>
      <c r="R97" s="134"/>
      <c r="S97" s="134"/>
      <c r="T97" s="134"/>
      <c r="U97" s="134"/>
      <c r="V97" s="134"/>
      <c r="W97" s="134"/>
      <c r="X97" s="134"/>
      <c r="Y97" s="134"/>
      <c r="Z97" s="134"/>
      <c r="AA97" s="134"/>
      <c r="AB97" s="134"/>
      <c r="AC97" s="134"/>
      <c r="AD97" s="134"/>
      <c r="AE97" s="134"/>
      <c r="AF97" s="134"/>
      <c r="AG97" s="134"/>
      <c r="AH97" s="134"/>
      <c r="AI97" s="134"/>
      <c r="AJ97" s="134"/>
      <c r="AK97" s="134"/>
      <c r="AL97" s="134"/>
      <c r="AM97" s="134"/>
      <c r="AN97" s="134"/>
      <c r="AO97" s="134"/>
      <c r="AP97" s="134"/>
      <c r="AQ97" s="134"/>
      <c r="AR97" s="134"/>
      <c r="AS97" s="134"/>
      <c r="AT97" s="134"/>
      <c r="AU97" s="134"/>
      <c r="AV97" s="134"/>
      <c r="AW97" s="134"/>
      <c r="AX97" s="134"/>
      <c r="AY97" s="134"/>
      <c r="AZ97" s="134"/>
      <c r="BA97" s="134"/>
      <c r="BB97" s="134"/>
      <c r="BC97" s="134"/>
      <c r="BD97" s="134"/>
      <c r="BE97" s="134"/>
      <c r="BF97" s="134"/>
      <c r="BG97" s="134"/>
      <c r="BH97" s="134"/>
      <c r="BI97" s="134"/>
      <c r="BJ97" s="134"/>
      <c r="BK97" s="134"/>
      <c r="BL97" s="134"/>
      <c r="BM97" s="134"/>
      <c r="BN97" s="134"/>
      <c r="BO97" s="134"/>
      <c r="BP97" s="134"/>
      <c r="BQ97" s="134"/>
      <c r="BR97" s="134"/>
      <c r="BS97" s="134"/>
      <c r="BT97" s="134"/>
      <c r="BU97" s="134"/>
      <c r="BV97" s="134"/>
      <c r="BW97" s="134"/>
      <c r="BX97" s="134"/>
      <c r="BY97" s="134"/>
      <c r="BZ97" s="134"/>
      <c r="CA97" s="134"/>
      <c r="CB97" s="134"/>
      <c r="CC97" s="134"/>
      <c r="CD97" s="134"/>
      <c r="CE97" s="134"/>
      <c r="CF97" s="134"/>
      <c r="CG97" s="134"/>
      <c r="CH97" s="134"/>
      <c r="CI97" s="134"/>
      <c r="CJ97" s="134"/>
      <c r="CK97" s="134"/>
      <c r="CL97" s="134"/>
      <c r="CM97" s="134"/>
      <c r="CN97" s="134"/>
      <c r="CO97" s="134"/>
      <c r="CP97" s="134"/>
      <c r="CQ97" s="134"/>
      <c r="CR97" s="134"/>
      <c r="CS97" s="134"/>
      <c r="CT97" s="134"/>
      <c r="CU97" s="134"/>
      <c r="CV97" s="134"/>
      <c r="CW97" s="134"/>
      <c r="CX97" s="134"/>
      <c r="CY97" s="134"/>
      <c r="CZ97" s="134"/>
      <c r="DA97" s="134"/>
      <c r="DB97" s="134"/>
      <c r="DC97" s="134"/>
      <c r="DD97" s="134"/>
      <c r="DE97" s="134"/>
      <c r="DF97" s="134"/>
      <c r="DG97" s="134"/>
      <c r="DH97" s="134"/>
      <c r="DI97" s="134"/>
      <c r="DJ97" s="134"/>
      <c r="DK97" s="134"/>
      <c r="DL97" s="134"/>
      <c r="DM97" s="134"/>
      <c r="DN97" s="134"/>
      <c r="DO97" s="134"/>
      <c r="DP97" s="134"/>
      <c r="DQ97" s="134"/>
      <c r="DR97" s="134"/>
      <c r="DS97" s="134"/>
      <c r="DT97" s="134"/>
      <c r="DU97" s="134"/>
      <c r="DV97" s="134"/>
      <c r="DW97" s="134"/>
      <c r="DX97" s="134"/>
    </row>
    <row r="98" spans="2:128" ht="15" customHeight="1" x14ac:dyDescent="0.35">
      <c r="B98" s="89" t="s">
        <v>585</v>
      </c>
      <c r="C98" s="90" t="s">
        <v>587</v>
      </c>
      <c r="E98" s="135"/>
      <c r="F98" s="134"/>
      <c r="G98" s="134"/>
      <c r="H98" s="134"/>
      <c r="I98" s="134"/>
      <c r="J98" s="134"/>
      <c r="K98" s="134"/>
      <c r="L98" s="134"/>
      <c r="M98" s="134"/>
      <c r="N98" s="134"/>
      <c r="O98" s="134"/>
      <c r="P98" s="134"/>
      <c r="Q98" s="134"/>
      <c r="R98" s="134"/>
      <c r="S98" s="134"/>
      <c r="T98" s="134"/>
      <c r="U98" s="134"/>
      <c r="V98" s="134"/>
      <c r="W98" s="134"/>
      <c r="X98" s="134"/>
      <c r="Y98" s="134"/>
      <c r="Z98" s="134"/>
      <c r="AA98" s="134"/>
      <c r="AB98" s="134"/>
      <c r="AC98" s="134"/>
      <c r="AD98" s="134"/>
      <c r="AE98" s="134"/>
      <c r="AF98" s="134"/>
      <c r="AG98" s="134"/>
      <c r="AH98" s="134"/>
      <c r="AI98" s="134"/>
      <c r="AJ98" s="134"/>
      <c r="AK98" s="134"/>
      <c r="AL98" s="134"/>
      <c r="AM98" s="134"/>
      <c r="AN98" s="134"/>
      <c r="AO98" s="134"/>
      <c r="AP98" s="134"/>
      <c r="AQ98" s="134"/>
      <c r="AR98" s="134"/>
      <c r="AS98" s="134"/>
      <c r="AT98" s="134"/>
      <c r="AU98" s="134"/>
      <c r="AV98" s="134"/>
      <c r="AW98" s="134"/>
      <c r="AX98" s="134"/>
      <c r="AY98" s="134"/>
      <c r="AZ98" s="134"/>
      <c r="BA98" s="134"/>
      <c r="BB98" s="134"/>
      <c r="BC98" s="134"/>
      <c r="BD98" s="134"/>
      <c r="BE98" s="134"/>
      <c r="BF98" s="134"/>
      <c r="BG98" s="134"/>
      <c r="BH98" s="134"/>
      <c r="BI98" s="134"/>
      <c r="BJ98" s="134"/>
      <c r="BK98" s="134"/>
      <c r="BL98" s="134"/>
      <c r="BM98" s="134"/>
      <c r="BN98" s="134"/>
      <c r="BO98" s="134"/>
      <c r="BP98" s="134"/>
      <c r="BQ98" s="134"/>
      <c r="BR98" s="134"/>
      <c r="BS98" s="134"/>
      <c r="BT98" s="134"/>
      <c r="BU98" s="134"/>
      <c r="BV98" s="134"/>
      <c r="BW98" s="134"/>
      <c r="BX98" s="134"/>
      <c r="BY98" s="134"/>
      <c r="BZ98" s="134"/>
      <c r="CA98" s="134"/>
      <c r="CB98" s="134"/>
      <c r="CC98" s="134"/>
      <c r="CD98" s="134"/>
      <c r="CE98" s="134"/>
      <c r="CF98" s="134"/>
      <c r="CG98" s="134"/>
      <c r="CH98" s="134"/>
      <c r="CI98" s="134"/>
      <c r="CJ98" s="134"/>
      <c r="CK98" s="134"/>
      <c r="CL98" s="134"/>
      <c r="CM98" s="134"/>
      <c r="CN98" s="134"/>
      <c r="CO98" s="134"/>
      <c r="CP98" s="134"/>
      <c r="CQ98" s="134"/>
      <c r="CR98" s="134"/>
      <c r="CS98" s="134"/>
      <c r="CT98" s="134"/>
      <c r="CU98" s="134"/>
      <c r="CV98" s="134"/>
      <c r="CW98" s="134"/>
      <c r="CX98" s="134"/>
      <c r="CY98" s="134"/>
      <c r="CZ98" s="134"/>
      <c r="DA98" s="134"/>
      <c r="DB98" s="134"/>
      <c r="DC98" s="134"/>
      <c r="DD98" s="134"/>
      <c r="DE98" s="134"/>
      <c r="DF98" s="134"/>
      <c r="DG98" s="134"/>
      <c r="DH98" s="134"/>
      <c r="DI98" s="134"/>
      <c r="DJ98" s="134"/>
      <c r="DK98" s="134"/>
      <c r="DL98" s="134"/>
      <c r="DM98" s="134"/>
      <c r="DN98" s="134"/>
      <c r="DO98" s="134"/>
      <c r="DP98" s="134"/>
      <c r="DQ98" s="134"/>
      <c r="DR98" s="134"/>
      <c r="DS98" s="134"/>
      <c r="DT98" s="134"/>
      <c r="DU98" s="134"/>
      <c r="DV98" s="134"/>
      <c r="DW98" s="134"/>
      <c r="DX98" s="134"/>
    </row>
    <row r="99" spans="2:128" ht="15" customHeight="1" x14ac:dyDescent="0.35">
      <c r="B99" s="89" t="s">
        <v>586</v>
      </c>
      <c r="C99" s="90" t="s">
        <v>588</v>
      </c>
      <c r="E99" s="135"/>
      <c r="F99" s="134"/>
      <c r="G99" s="134"/>
      <c r="H99" s="134"/>
      <c r="I99" s="134"/>
      <c r="J99" s="134"/>
      <c r="K99" s="134"/>
      <c r="L99" s="134"/>
      <c r="M99" s="134"/>
      <c r="N99" s="134"/>
      <c r="O99" s="134"/>
      <c r="P99" s="134"/>
      <c r="Q99" s="134"/>
      <c r="R99" s="134"/>
      <c r="S99" s="134"/>
      <c r="T99" s="134"/>
      <c r="U99" s="134"/>
      <c r="V99" s="134"/>
      <c r="W99" s="134"/>
      <c r="X99" s="134"/>
      <c r="Y99" s="134"/>
      <c r="Z99" s="134"/>
      <c r="AA99" s="134"/>
      <c r="AB99" s="134"/>
      <c r="AC99" s="134"/>
      <c r="AD99" s="134"/>
      <c r="AE99" s="134"/>
      <c r="AF99" s="134"/>
      <c r="AG99" s="134"/>
      <c r="AH99" s="134"/>
      <c r="AI99" s="134"/>
      <c r="AJ99" s="134"/>
      <c r="AK99" s="134"/>
      <c r="AL99" s="134"/>
      <c r="AM99" s="134"/>
      <c r="AN99" s="134"/>
      <c r="AO99" s="134"/>
      <c r="AP99" s="134"/>
      <c r="AQ99" s="134"/>
      <c r="AR99" s="134"/>
      <c r="AS99" s="134"/>
      <c r="AT99" s="134"/>
      <c r="AU99" s="134"/>
      <c r="AV99" s="134"/>
      <c r="AW99" s="134"/>
      <c r="AX99" s="134"/>
      <c r="AY99" s="134"/>
      <c r="AZ99" s="134"/>
      <c r="BA99" s="134"/>
      <c r="BB99" s="134"/>
      <c r="BC99" s="134"/>
      <c r="BD99" s="134"/>
      <c r="BE99" s="134"/>
      <c r="BF99" s="134"/>
      <c r="BG99" s="134"/>
      <c r="BH99" s="134"/>
      <c r="BI99" s="134"/>
      <c r="BJ99" s="134"/>
      <c r="BK99" s="134"/>
      <c r="BL99" s="134"/>
      <c r="BM99" s="134"/>
      <c r="BN99" s="134"/>
      <c r="BO99" s="134"/>
      <c r="BP99" s="134"/>
      <c r="BQ99" s="134"/>
      <c r="BR99" s="134"/>
      <c r="BS99" s="134"/>
      <c r="BT99" s="134"/>
      <c r="BU99" s="134"/>
      <c r="BV99" s="134"/>
      <c r="BW99" s="134"/>
      <c r="BX99" s="134"/>
      <c r="BY99" s="134"/>
      <c r="BZ99" s="134"/>
      <c r="CA99" s="134"/>
      <c r="CB99" s="134"/>
      <c r="CC99" s="134"/>
      <c r="CD99" s="134"/>
      <c r="CE99" s="134"/>
      <c r="CF99" s="134"/>
      <c r="CG99" s="134"/>
      <c r="CH99" s="134"/>
      <c r="CI99" s="134"/>
      <c r="CJ99" s="134"/>
      <c r="CK99" s="134"/>
      <c r="CL99" s="134"/>
      <c r="CM99" s="134"/>
      <c r="CN99" s="134"/>
      <c r="CO99" s="134"/>
      <c r="CP99" s="134"/>
      <c r="CQ99" s="134"/>
      <c r="CR99" s="134"/>
      <c r="CS99" s="134"/>
      <c r="CT99" s="134"/>
      <c r="CU99" s="134"/>
      <c r="CV99" s="134"/>
      <c r="CW99" s="134"/>
      <c r="CX99" s="134"/>
      <c r="CY99" s="134"/>
      <c r="CZ99" s="134"/>
      <c r="DA99" s="134"/>
      <c r="DB99" s="134"/>
      <c r="DC99" s="134"/>
      <c r="DD99" s="134"/>
      <c r="DE99" s="134"/>
      <c r="DF99" s="134"/>
      <c r="DG99" s="134"/>
      <c r="DH99" s="134"/>
      <c r="DI99" s="134"/>
      <c r="DJ99" s="134"/>
      <c r="DK99" s="134"/>
      <c r="DL99" s="134"/>
      <c r="DM99" s="134"/>
      <c r="DN99" s="134"/>
      <c r="DO99" s="134"/>
      <c r="DP99" s="134"/>
      <c r="DQ99" s="134"/>
      <c r="DR99" s="134"/>
      <c r="DS99" s="134"/>
      <c r="DT99" s="134"/>
      <c r="DU99" s="134"/>
      <c r="DV99" s="134"/>
      <c r="DW99" s="134"/>
      <c r="DX99" s="134"/>
    </row>
    <row r="101" spans="2:128" ht="15" customHeight="1" x14ac:dyDescent="0.35">
      <c r="B101" s="134"/>
      <c r="C101" s="108"/>
      <c r="E101" s="134"/>
      <c r="F101" s="44"/>
    </row>
    <row r="102" spans="2:128" ht="15" customHeight="1" x14ac:dyDescent="0.35">
      <c r="B102" s="134"/>
      <c r="C102" s="108"/>
      <c r="E102" s="134"/>
      <c r="F102" s="44"/>
    </row>
    <row r="103" spans="2:128" ht="15" customHeight="1" x14ac:dyDescent="0.35">
      <c r="B103" s="134"/>
      <c r="C103" s="108"/>
      <c r="E103" s="134"/>
      <c r="F103" s="44"/>
    </row>
    <row r="104" spans="2:128" ht="15" customHeight="1" x14ac:dyDescent="0.35">
      <c r="B104" s="134"/>
      <c r="C104" s="108"/>
      <c r="E104" s="134"/>
      <c r="F104" s="44"/>
    </row>
    <row r="105" spans="2:128" ht="15" customHeight="1" x14ac:dyDescent="0.35">
      <c r="E105" s="44"/>
      <c r="G105" s="2"/>
    </row>
    <row r="106" spans="2:128" ht="15" customHeight="1" x14ac:dyDescent="0.35">
      <c r="B106" s="131" t="s">
        <v>381</v>
      </c>
    </row>
    <row r="107" spans="2:128" ht="15" customHeight="1" x14ac:dyDescent="0.35">
      <c r="B107" s="23" t="s">
        <v>589</v>
      </c>
      <c r="C107" s="23" t="s">
        <v>33</v>
      </c>
      <c r="D107" s="59"/>
      <c r="E107" s="18"/>
      <c r="F107" s="18"/>
      <c r="G107" s="18"/>
      <c r="H107" s="18"/>
      <c r="I107" s="18"/>
      <c r="J107" s="18"/>
      <c r="K107" s="18"/>
      <c r="L107" s="18"/>
      <c r="M107" s="18"/>
      <c r="N107" s="18"/>
      <c r="O107" s="18"/>
      <c r="P107" s="18"/>
      <c r="Q107" s="18"/>
      <c r="R107" s="18"/>
      <c r="S107" s="18"/>
      <c r="T107" s="18"/>
      <c r="U107" s="18"/>
      <c r="V107" s="18"/>
      <c r="W107" s="18"/>
      <c r="X107" s="18"/>
      <c r="Y107" s="18"/>
      <c r="Z107" s="126"/>
      <c r="AA107" s="126"/>
      <c r="AB107" s="126"/>
      <c r="AC107" s="126"/>
      <c r="AD107" s="126"/>
      <c r="AE107" s="126"/>
      <c r="AF107" s="126"/>
      <c r="AG107" s="126"/>
      <c r="AH107" s="126"/>
      <c r="AI107" s="126"/>
      <c r="AJ107" s="127"/>
      <c r="AK107" s="126"/>
      <c r="AL107" s="126"/>
      <c r="AM107" s="126"/>
      <c r="AN107" s="126"/>
      <c r="AO107" s="126"/>
      <c r="AP107" s="126"/>
      <c r="AQ107" s="126"/>
      <c r="AR107" s="126"/>
      <c r="AS107" s="126"/>
      <c r="AT107" s="126"/>
      <c r="AU107" s="127"/>
      <c r="AV107" s="126"/>
      <c r="AW107" s="126"/>
      <c r="AX107" s="126"/>
      <c r="AY107" s="126"/>
      <c r="AZ107" s="126"/>
      <c r="BA107" s="126"/>
      <c r="BB107" s="126"/>
      <c r="BC107" s="126"/>
      <c r="BD107" s="126"/>
      <c r="BE107" s="126"/>
      <c r="BF107" s="127"/>
      <c r="BG107" s="126"/>
      <c r="BH107" s="126"/>
      <c r="BI107" s="126"/>
      <c r="BJ107" s="126"/>
      <c r="BK107" s="126"/>
      <c r="BL107" s="126"/>
      <c r="BM107" s="126"/>
      <c r="BN107" s="126"/>
      <c r="BO107" s="126"/>
      <c r="BP107" s="126"/>
      <c r="BQ107" s="126"/>
      <c r="BR107" s="126"/>
      <c r="BS107" s="126"/>
      <c r="BT107" s="126"/>
      <c r="BU107" s="126"/>
      <c r="BV107" s="126"/>
      <c r="BW107" s="126"/>
      <c r="BX107" s="126"/>
      <c r="BY107" s="126"/>
      <c r="BZ107" s="126"/>
      <c r="CA107" s="126"/>
      <c r="CB107" s="126"/>
      <c r="CC107" s="126"/>
      <c r="CD107" s="126"/>
      <c r="CE107" s="126"/>
      <c r="CF107" s="126"/>
      <c r="CG107" s="126"/>
      <c r="CH107" s="126"/>
      <c r="CI107" s="126"/>
      <c r="CJ107" s="126"/>
      <c r="CK107" s="126"/>
      <c r="CL107" s="126"/>
      <c r="CM107" s="126"/>
      <c r="CN107" s="126"/>
      <c r="CO107" s="126"/>
      <c r="CP107" s="126"/>
      <c r="CQ107" s="126"/>
      <c r="CR107" s="126"/>
      <c r="CS107" s="126"/>
      <c r="CT107" s="126"/>
      <c r="CU107" s="126"/>
      <c r="CV107" s="126"/>
      <c r="CW107" s="126"/>
      <c r="CX107" s="126"/>
      <c r="CY107" s="126"/>
      <c r="CZ107" s="126"/>
      <c r="DA107" s="126"/>
      <c r="DB107" s="126"/>
      <c r="DC107" s="126"/>
      <c r="DD107" s="126"/>
      <c r="DE107" s="126"/>
      <c r="DF107" s="126"/>
      <c r="DG107" s="126"/>
      <c r="DH107" s="126"/>
      <c r="DI107" s="126"/>
      <c r="DJ107" s="126"/>
      <c r="DK107" s="126"/>
      <c r="DL107" s="126"/>
      <c r="DM107" s="126"/>
      <c r="DN107" s="126"/>
      <c r="DO107" s="126"/>
      <c r="DP107" s="126"/>
      <c r="DQ107" s="126"/>
      <c r="DR107" s="126"/>
      <c r="DS107" s="126"/>
      <c r="DT107" s="126"/>
      <c r="DU107" s="126"/>
      <c r="DV107" s="126"/>
      <c r="DW107" s="126"/>
      <c r="DX107" s="126"/>
    </row>
    <row r="108" spans="2:128" ht="15" customHeight="1" x14ac:dyDescent="0.35">
      <c r="B108" s="136" t="s">
        <v>168</v>
      </c>
      <c r="C108" s="90" t="s">
        <v>35</v>
      </c>
      <c r="D108" s="142"/>
      <c r="E108" s="162"/>
      <c r="F108" s="163"/>
      <c r="G108" s="163"/>
      <c r="H108" s="163"/>
      <c r="I108" s="163"/>
      <c r="J108" s="163"/>
      <c r="K108" s="163"/>
      <c r="L108" s="163"/>
      <c r="M108" s="163"/>
      <c r="N108" s="163"/>
      <c r="O108" s="163"/>
      <c r="P108" s="163"/>
      <c r="Q108" s="163"/>
      <c r="R108" s="163"/>
      <c r="S108" s="164"/>
      <c r="T108" s="138"/>
      <c r="U108" s="138"/>
      <c r="V108" s="138"/>
      <c r="W108" s="138"/>
      <c r="X108" s="138"/>
      <c r="Y108" s="138"/>
      <c r="Z108" s="134"/>
      <c r="AA108" s="134"/>
      <c r="AB108" s="134"/>
      <c r="AC108" s="134"/>
      <c r="AD108" s="134"/>
      <c r="AE108" s="134"/>
      <c r="AF108" s="134"/>
      <c r="AG108" s="134"/>
      <c r="AH108" s="134"/>
      <c r="AI108" s="134"/>
      <c r="AJ108" s="134"/>
      <c r="AK108" s="134"/>
      <c r="AL108" s="134"/>
      <c r="AM108" s="134"/>
      <c r="AN108" s="134"/>
      <c r="AO108" s="134"/>
      <c r="AP108" s="134"/>
      <c r="AQ108" s="134"/>
      <c r="AR108" s="134"/>
      <c r="AS108" s="134"/>
      <c r="AT108" s="134"/>
      <c r="AU108" s="134"/>
      <c r="AV108" s="134"/>
      <c r="AW108" s="134"/>
      <c r="AX108" s="134"/>
      <c r="AY108" s="134"/>
      <c r="AZ108" s="134"/>
      <c r="BA108" s="134"/>
      <c r="BB108" s="134"/>
      <c r="BC108" s="134"/>
      <c r="BD108" s="134"/>
      <c r="BE108" s="134"/>
      <c r="BF108" s="134"/>
      <c r="BG108" s="134"/>
      <c r="BH108" s="134"/>
      <c r="BI108" s="134"/>
      <c r="BJ108" s="134"/>
      <c r="BK108" s="134"/>
      <c r="BL108" s="134"/>
      <c r="BM108" s="134"/>
      <c r="BN108" s="134"/>
      <c r="BO108" s="134"/>
      <c r="BP108" s="134"/>
      <c r="BQ108" s="134"/>
      <c r="BR108" s="134"/>
      <c r="BS108" s="134"/>
      <c r="BT108" s="134"/>
      <c r="BU108" s="134"/>
      <c r="BV108" s="134"/>
      <c r="BW108" s="134"/>
      <c r="BX108" s="134"/>
      <c r="BY108" s="134"/>
      <c r="BZ108" s="134"/>
      <c r="CA108" s="134"/>
      <c r="CB108" s="134"/>
      <c r="CC108" s="134"/>
      <c r="CD108" s="134"/>
      <c r="CE108" s="134"/>
      <c r="CF108" s="134"/>
      <c r="CG108" s="134"/>
      <c r="CH108" s="134"/>
      <c r="CI108" s="134"/>
      <c r="CJ108" s="134"/>
      <c r="CK108" s="134"/>
      <c r="CL108" s="134"/>
      <c r="CM108" s="134"/>
      <c r="CN108" s="134"/>
      <c r="CO108" s="134"/>
      <c r="CP108" s="134"/>
      <c r="CQ108" s="134"/>
      <c r="CR108" s="134"/>
      <c r="CS108" s="134"/>
      <c r="CT108" s="134"/>
      <c r="CU108" s="134"/>
      <c r="CV108" s="134"/>
      <c r="CW108" s="134"/>
      <c r="CX108" s="134"/>
      <c r="CY108" s="134"/>
      <c r="CZ108" s="134"/>
      <c r="DA108" s="134"/>
      <c r="DB108" s="134"/>
      <c r="DC108" s="134"/>
      <c r="DD108" s="134"/>
      <c r="DE108" s="134"/>
      <c r="DF108" s="134"/>
      <c r="DG108" s="134"/>
      <c r="DH108" s="134"/>
      <c r="DI108" s="134"/>
      <c r="DJ108" s="134"/>
      <c r="DK108" s="134"/>
      <c r="DL108" s="134"/>
      <c r="DM108" s="134"/>
      <c r="DN108" s="134"/>
      <c r="DO108" s="134"/>
      <c r="DP108" s="134"/>
      <c r="DQ108" s="134"/>
      <c r="DR108" s="134"/>
      <c r="DS108" s="134"/>
      <c r="DT108" s="134"/>
      <c r="DU108" s="134"/>
      <c r="DV108" s="134"/>
      <c r="DW108" s="134"/>
      <c r="DX108" s="134"/>
    </row>
    <row r="109" spans="2:128" ht="15" customHeight="1" x14ac:dyDescent="0.35">
      <c r="B109" s="136" t="s">
        <v>169</v>
      </c>
      <c r="C109" s="90" t="s">
        <v>37</v>
      </c>
      <c r="E109" s="143"/>
      <c r="F109" s="44"/>
    </row>
    <row r="110" spans="2:128" ht="15" customHeight="1" x14ac:dyDescent="0.35">
      <c r="B110" s="20"/>
      <c r="C110" s="20"/>
      <c r="D110" s="2"/>
      <c r="G110" s="2"/>
      <c r="H110" s="2"/>
      <c r="I110" s="2"/>
      <c r="J110" s="2"/>
      <c r="K110" s="2"/>
      <c r="L110" s="2"/>
      <c r="M110" s="2"/>
      <c r="N110" s="2"/>
      <c r="O110" s="2"/>
      <c r="P110" s="2"/>
      <c r="Q110" s="2"/>
      <c r="R110" s="2"/>
      <c r="S110" s="2"/>
      <c r="T110" s="2"/>
      <c r="U110" s="2"/>
      <c r="V110" s="2"/>
      <c r="W110" s="2"/>
      <c r="X110" s="2"/>
      <c r="Y110" s="2"/>
    </row>
  </sheetData>
  <mergeCells count="3">
    <mergeCell ref="E4:DX4"/>
    <mergeCell ref="B3:B5"/>
    <mergeCell ref="E108:S108"/>
  </mergeCells>
  <hyperlinks>
    <hyperlink ref="A1" location="Guidelines!A57" display="information" xr:uid="{03215D58-AAE7-4331-83C1-6188E5D0C27F}"/>
  </hyperlinks>
  <pageMargins left="0.70866141732283505" right="0.70866141732283505" top="1" bottom="1.5" header="0.31496062992126" footer="0.31496062992126"/>
  <pageSetup paperSize="9" scale="28" orientation="landscape" cellComments="asDisplayed" r:id="rId1"/>
  <headerFooter alignWithMargins="0">
    <oddHeader xml:space="preserve">&amp;A&amp;R&amp;6&amp;G
 </oddHeader>
    <oddFooter>&amp;CPage &amp;P&amp;L&amp;F&amp;R&amp;P</oddFooter>
    <evenFooter>&amp;L&amp;F&amp;R&amp;D</evenFooter>
    <firstFooter>&amp;L&amp;F&amp;R&amp;D</firstFooter>
  </headerFooter>
  <customProperties>
    <customPr name="dnb_wsclassificatie" r:id="rId2"/>
  </customProperties>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B40467-21EC-43B0-B952-6E1A1B22EC6A}">
  <sheetPr codeName="Sheet6">
    <tabColor rgb="FFFFC000"/>
  </sheetPr>
  <dimension ref="A1:M95"/>
  <sheetViews>
    <sheetView showGridLines="0" zoomScale="80" zoomScaleNormal="80" workbookViewId="0"/>
  </sheetViews>
  <sheetFormatPr defaultColWidth="10.7265625" defaultRowHeight="15" customHeight="1" x14ac:dyDescent="0.35"/>
  <cols>
    <col min="1" max="1" width="10.7265625" style="6" customWidth="1"/>
    <col min="2" max="2" width="64.54296875" style="6" customWidth="1"/>
    <col min="3" max="3" width="10.7265625" style="121"/>
    <col min="4" max="10" width="10.7265625" style="6"/>
    <col min="12" max="16384" width="10.7265625" style="6"/>
  </cols>
  <sheetData>
    <row r="1" spans="1:13" ht="18.5" x14ac:dyDescent="0.35">
      <c r="A1" s="139" t="s">
        <v>623</v>
      </c>
      <c r="B1" s="64" t="s">
        <v>661</v>
      </c>
      <c r="C1" s="115"/>
      <c r="D1" s="64"/>
      <c r="E1" s="64"/>
      <c r="F1" s="64"/>
      <c r="G1" s="64"/>
      <c r="H1" s="64"/>
      <c r="I1" s="64"/>
      <c r="J1" s="64"/>
    </row>
    <row r="2" spans="1:13" ht="15" customHeight="1" x14ac:dyDescent="0.35">
      <c r="B2" s="4"/>
      <c r="C2" s="4"/>
      <c r="D2" s="5"/>
      <c r="E2" s="5"/>
      <c r="F2" s="5"/>
      <c r="G2" s="5"/>
      <c r="H2" s="5"/>
      <c r="I2" s="5"/>
      <c r="J2" s="5"/>
    </row>
    <row r="3" spans="1:13" ht="39" x14ac:dyDescent="0.35">
      <c r="B3" s="7"/>
      <c r="C3" s="4"/>
      <c r="D3" s="8" t="s">
        <v>2</v>
      </c>
      <c r="E3" s="94" t="s">
        <v>405</v>
      </c>
      <c r="F3" s="39" t="s">
        <v>3</v>
      </c>
      <c r="G3" s="39" t="s">
        <v>6</v>
      </c>
      <c r="H3" s="91" t="s">
        <v>4</v>
      </c>
      <c r="I3" s="39" t="s">
        <v>7</v>
      </c>
      <c r="J3" s="91" t="s">
        <v>5</v>
      </c>
    </row>
    <row r="4" spans="1:13" ht="15" customHeight="1" x14ac:dyDescent="0.35">
      <c r="B4" s="7"/>
      <c r="C4" s="4"/>
      <c r="D4" s="9" t="s">
        <v>8</v>
      </c>
      <c r="E4" s="95" t="s">
        <v>9</v>
      </c>
      <c r="F4" s="25" t="s">
        <v>10</v>
      </c>
      <c r="G4" s="25" t="s">
        <v>11</v>
      </c>
      <c r="H4" s="92" t="s">
        <v>417</v>
      </c>
      <c r="I4" s="25" t="s">
        <v>12</v>
      </c>
      <c r="J4" s="92" t="s">
        <v>418</v>
      </c>
    </row>
    <row r="5" spans="1:13" ht="15" customHeight="1" x14ac:dyDescent="0.35">
      <c r="B5" s="48" t="s">
        <v>13</v>
      </c>
      <c r="C5" s="116"/>
      <c r="D5" s="10"/>
      <c r="E5" s="10"/>
      <c r="F5" s="10"/>
      <c r="G5" s="10"/>
      <c r="H5" s="10"/>
      <c r="I5" s="10"/>
      <c r="J5" s="10"/>
      <c r="L5" s="63"/>
      <c r="M5" s="6" t="s">
        <v>420</v>
      </c>
    </row>
    <row r="6" spans="1:13" ht="15" customHeight="1" x14ac:dyDescent="0.35">
      <c r="B6" s="50" t="s">
        <v>14</v>
      </c>
      <c r="C6" s="116" t="s">
        <v>15</v>
      </c>
      <c r="D6" s="63"/>
      <c r="E6" s="10"/>
      <c r="F6" s="40"/>
      <c r="G6" s="40"/>
      <c r="H6" s="40"/>
      <c r="I6" s="40"/>
      <c r="J6" s="40"/>
      <c r="L6" s="96"/>
      <c r="M6" s="6" t="s">
        <v>421</v>
      </c>
    </row>
    <row r="7" spans="1:13" ht="15" customHeight="1" x14ac:dyDescent="0.35">
      <c r="B7" s="50" t="s">
        <v>16</v>
      </c>
      <c r="C7" s="116" t="s">
        <v>17</v>
      </c>
      <c r="D7" s="63"/>
      <c r="E7" s="10"/>
      <c r="F7" s="40"/>
      <c r="G7" s="40"/>
      <c r="H7" s="40"/>
      <c r="I7" s="40"/>
      <c r="J7" s="40"/>
      <c r="L7" s="93"/>
      <c r="M7" s="6" t="s">
        <v>404</v>
      </c>
    </row>
    <row r="8" spans="1:13" ht="15" customHeight="1" x14ac:dyDescent="0.35">
      <c r="B8" s="50" t="s">
        <v>18</v>
      </c>
      <c r="C8" s="116" t="s">
        <v>19</v>
      </c>
      <c r="D8" s="11"/>
      <c r="E8" s="10"/>
      <c r="F8" s="41"/>
      <c r="G8" s="41"/>
      <c r="H8" s="41"/>
      <c r="I8" s="41"/>
      <c r="J8" s="41"/>
      <c r="L8" s="10"/>
      <c r="M8" s="6" t="s">
        <v>403</v>
      </c>
    </row>
    <row r="9" spans="1:13" ht="15" customHeight="1" x14ac:dyDescent="0.35">
      <c r="B9" s="50" t="s">
        <v>20</v>
      </c>
      <c r="C9" s="116" t="s">
        <v>21</v>
      </c>
      <c r="D9" s="11"/>
      <c r="E9" s="10"/>
      <c r="F9" s="96"/>
      <c r="G9" s="12"/>
      <c r="H9" s="12"/>
      <c r="I9" s="12"/>
      <c r="J9" s="12"/>
    </row>
    <row r="10" spans="1:13" ht="15" customHeight="1" x14ac:dyDescent="0.35">
      <c r="B10" s="50" t="s">
        <v>22</v>
      </c>
      <c r="C10" s="116" t="s">
        <v>23</v>
      </c>
      <c r="D10" s="11"/>
      <c r="E10" s="10"/>
      <c r="F10" s="41"/>
      <c r="G10" s="41"/>
      <c r="H10" s="41"/>
      <c r="I10" s="41"/>
      <c r="J10" s="41"/>
    </row>
    <row r="11" spans="1:13" ht="15" customHeight="1" x14ac:dyDescent="0.35">
      <c r="B11" s="50" t="s">
        <v>24</v>
      </c>
      <c r="C11" s="116" t="s">
        <v>25</v>
      </c>
      <c r="D11" s="11"/>
      <c r="E11" s="10"/>
      <c r="F11" s="41"/>
      <c r="G11" s="41"/>
      <c r="H11" s="41"/>
      <c r="I11" s="41"/>
      <c r="J11" s="41"/>
    </row>
    <row r="12" spans="1:13" s="14" customFormat="1" ht="14.25" customHeight="1" x14ac:dyDescent="0.3">
      <c r="B12" s="60" t="s">
        <v>26</v>
      </c>
      <c r="C12" s="116" t="s">
        <v>27</v>
      </c>
      <c r="D12" s="11"/>
      <c r="E12" s="10"/>
      <c r="F12" s="41"/>
      <c r="G12" s="93"/>
      <c r="H12" s="93"/>
      <c r="I12" s="93"/>
      <c r="J12" s="93"/>
    </row>
    <row r="13" spans="1:13" ht="15" customHeight="1" x14ac:dyDescent="0.35">
      <c r="B13" s="51" t="s">
        <v>28</v>
      </c>
      <c r="C13" s="116" t="s">
        <v>29</v>
      </c>
      <c r="D13" s="11"/>
      <c r="E13" s="10"/>
      <c r="F13" s="41"/>
      <c r="G13" s="41"/>
      <c r="H13" s="41"/>
      <c r="I13" s="41"/>
      <c r="J13" s="41"/>
    </row>
    <row r="14" spans="1:13" ht="15" customHeight="1" x14ac:dyDescent="0.35">
      <c r="B14" s="51" t="s">
        <v>30</v>
      </c>
      <c r="C14" s="116" t="s">
        <v>31</v>
      </c>
      <c r="D14" s="11"/>
      <c r="E14" s="10"/>
      <c r="F14" s="41"/>
      <c r="G14" s="41"/>
      <c r="H14" s="41"/>
      <c r="I14" s="41"/>
      <c r="J14" s="41"/>
    </row>
    <row r="15" spans="1:13" ht="15" customHeight="1" thickBot="1" x14ac:dyDescent="0.4">
      <c r="B15" s="51" t="s">
        <v>32</v>
      </c>
      <c r="C15" s="116" t="s">
        <v>33</v>
      </c>
      <c r="D15" s="11"/>
      <c r="E15" s="10"/>
      <c r="F15" s="41"/>
      <c r="G15" s="41"/>
      <c r="H15" s="41"/>
      <c r="I15" s="41"/>
      <c r="J15" s="41"/>
    </row>
    <row r="16" spans="1:13" s="47" customFormat="1" ht="15" customHeight="1" x14ac:dyDescent="0.3">
      <c r="B16" s="56" t="s">
        <v>34</v>
      </c>
      <c r="C16" s="116" t="s">
        <v>35</v>
      </c>
      <c r="D16" s="11"/>
      <c r="E16" s="73"/>
      <c r="F16" s="41"/>
      <c r="G16" s="93"/>
      <c r="H16" s="93"/>
      <c r="I16" s="93"/>
      <c r="J16" s="93"/>
    </row>
    <row r="17" spans="2:10" s="47" customFormat="1" ht="15" customHeight="1" thickBot="1" x14ac:dyDescent="0.35">
      <c r="B17" s="56" t="s">
        <v>36</v>
      </c>
      <c r="C17" s="116" t="s">
        <v>37</v>
      </c>
      <c r="D17" s="11"/>
      <c r="E17" s="74"/>
      <c r="F17" s="41"/>
      <c r="G17" s="93"/>
      <c r="H17" s="93"/>
      <c r="I17" s="93"/>
      <c r="J17" s="93"/>
    </row>
    <row r="18" spans="2:10" ht="15" customHeight="1" thickBot="1" x14ac:dyDescent="0.4">
      <c r="B18" s="51" t="s">
        <v>38</v>
      </c>
      <c r="C18" s="116" t="s">
        <v>39</v>
      </c>
      <c r="D18" s="11"/>
      <c r="E18" s="10"/>
      <c r="F18" s="41"/>
      <c r="G18" s="41"/>
      <c r="H18" s="41"/>
      <c r="I18" s="41"/>
      <c r="J18" s="41"/>
    </row>
    <row r="19" spans="2:10" ht="15" customHeight="1" x14ac:dyDescent="0.35">
      <c r="B19" s="56" t="s">
        <v>40</v>
      </c>
      <c r="C19" s="116" t="s">
        <v>41</v>
      </c>
      <c r="D19" s="11"/>
      <c r="E19" s="73"/>
      <c r="F19" s="41"/>
      <c r="G19" s="93"/>
      <c r="H19" s="93"/>
      <c r="I19" s="93"/>
      <c r="J19" s="93"/>
    </row>
    <row r="20" spans="2:10" ht="15" customHeight="1" x14ac:dyDescent="0.35">
      <c r="B20" s="56" t="s">
        <v>42</v>
      </c>
      <c r="C20" s="116" t="s">
        <v>43</v>
      </c>
      <c r="D20" s="11"/>
      <c r="E20" s="75"/>
      <c r="F20" s="41"/>
      <c r="G20" s="93"/>
      <c r="H20" s="93"/>
      <c r="I20" s="93"/>
      <c r="J20" s="93"/>
    </row>
    <row r="21" spans="2:10" ht="15" customHeight="1" x14ac:dyDescent="0.35">
      <c r="B21" s="56" t="s">
        <v>44</v>
      </c>
      <c r="C21" s="116" t="s">
        <v>45</v>
      </c>
      <c r="D21" s="11"/>
      <c r="E21" s="75"/>
      <c r="F21" s="41"/>
      <c r="G21" s="93"/>
      <c r="H21" s="93"/>
      <c r="I21" s="93"/>
      <c r="J21" s="93"/>
    </row>
    <row r="22" spans="2:10" ht="15" customHeight="1" thickBot="1" x14ac:dyDescent="0.4">
      <c r="B22" s="56" t="s">
        <v>46</v>
      </c>
      <c r="C22" s="116" t="s">
        <v>47</v>
      </c>
      <c r="D22" s="11"/>
      <c r="E22" s="74"/>
      <c r="F22" s="41"/>
      <c r="G22" s="93"/>
      <c r="H22" s="93"/>
      <c r="I22" s="93"/>
      <c r="J22" s="93"/>
    </row>
    <row r="23" spans="2:10" ht="15" customHeight="1" x14ac:dyDescent="0.35">
      <c r="B23" s="51" t="s">
        <v>48</v>
      </c>
      <c r="C23" s="116" t="s">
        <v>49</v>
      </c>
      <c r="D23" s="11"/>
      <c r="E23" s="10"/>
      <c r="F23" s="41"/>
      <c r="G23" s="42"/>
      <c r="H23" s="42"/>
      <c r="I23" s="42"/>
      <c r="J23" s="42"/>
    </row>
    <row r="24" spans="2:10" ht="15" customHeight="1" x14ac:dyDescent="0.35">
      <c r="B24" s="51" t="s">
        <v>50</v>
      </c>
      <c r="C24" s="116" t="s">
        <v>51</v>
      </c>
      <c r="D24" s="11"/>
      <c r="E24" s="10"/>
      <c r="F24" s="41"/>
      <c r="G24" s="41"/>
      <c r="H24" s="41"/>
      <c r="I24" s="41"/>
      <c r="J24" s="41"/>
    </row>
    <row r="25" spans="2:10" ht="15" customHeight="1" x14ac:dyDescent="0.35">
      <c r="B25" s="51" t="s">
        <v>52</v>
      </c>
      <c r="C25" s="116" t="s">
        <v>53</v>
      </c>
      <c r="D25" s="11"/>
      <c r="E25" s="10"/>
      <c r="F25" s="41"/>
      <c r="G25" s="41"/>
      <c r="H25" s="41"/>
      <c r="I25" s="41"/>
      <c r="J25" s="41"/>
    </row>
    <row r="26" spans="2:10" ht="15" customHeight="1" x14ac:dyDescent="0.35">
      <c r="B26" s="51" t="s">
        <v>54</v>
      </c>
      <c r="C26" s="116" t="s">
        <v>55</v>
      </c>
      <c r="D26" s="11"/>
      <c r="E26" s="10"/>
      <c r="F26" s="41"/>
      <c r="G26" s="41"/>
      <c r="H26" s="41"/>
      <c r="I26" s="41"/>
      <c r="J26" s="41"/>
    </row>
    <row r="27" spans="2:10" ht="15" customHeight="1" x14ac:dyDescent="0.35">
      <c r="B27" s="50" t="s">
        <v>56</v>
      </c>
      <c r="C27" s="116" t="s">
        <v>57</v>
      </c>
      <c r="D27" s="11"/>
      <c r="E27" s="10"/>
      <c r="F27" s="41"/>
      <c r="G27" s="41"/>
      <c r="H27" s="41"/>
      <c r="I27" s="41"/>
      <c r="J27" s="41"/>
    </row>
    <row r="28" spans="2:10" ht="15" customHeight="1" thickBot="1" x14ac:dyDescent="0.4">
      <c r="B28" s="50" t="s">
        <v>58</v>
      </c>
      <c r="C28" s="116" t="s">
        <v>59</v>
      </c>
      <c r="D28" s="11"/>
      <c r="E28" s="10"/>
      <c r="F28" s="41"/>
      <c r="G28" s="41"/>
      <c r="H28" s="41"/>
      <c r="I28" s="41"/>
      <c r="J28" s="41"/>
    </row>
    <row r="29" spans="2:10" ht="15" customHeight="1" x14ac:dyDescent="0.35">
      <c r="B29" s="51" t="s">
        <v>60</v>
      </c>
      <c r="C29" s="116" t="s">
        <v>61</v>
      </c>
      <c r="D29" s="11"/>
      <c r="E29" s="73"/>
      <c r="F29" s="41"/>
      <c r="G29" s="93"/>
      <c r="H29" s="93"/>
      <c r="I29" s="93"/>
      <c r="J29" s="93"/>
    </row>
    <row r="30" spans="2:10" ht="15" customHeight="1" x14ac:dyDescent="0.35">
      <c r="B30" s="51" t="s">
        <v>62</v>
      </c>
      <c r="C30" s="116" t="s">
        <v>63</v>
      </c>
      <c r="D30" s="11"/>
      <c r="E30" s="75"/>
      <c r="F30" s="41"/>
      <c r="G30" s="93"/>
      <c r="H30" s="93"/>
      <c r="I30" s="93"/>
      <c r="J30" s="93"/>
    </row>
    <row r="31" spans="2:10" ht="15" customHeight="1" thickBot="1" x14ac:dyDescent="0.4">
      <c r="B31" s="51" t="s">
        <v>64</v>
      </c>
      <c r="C31" s="116" t="s">
        <v>65</v>
      </c>
      <c r="D31" s="11"/>
      <c r="E31" s="74"/>
      <c r="F31" s="41"/>
      <c r="G31" s="93"/>
      <c r="H31" s="93"/>
      <c r="I31" s="93"/>
      <c r="J31" s="93"/>
    </row>
    <row r="32" spans="2:10" ht="15" customHeight="1" x14ac:dyDescent="0.35">
      <c r="B32" s="52" t="s">
        <v>66</v>
      </c>
      <c r="C32" s="116" t="s">
        <v>67</v>
      </c>
      <c r="D32" s="11"/>
      <c r="E32" s="10"/>
      <c r="F32" s="41"/>
      <c r="G32" s="41"/>
      <c r="H32" s="41"/>
      <c r="I32" s="41"/>
      <c r="J32" s="41"/>
    </row>
    <row r="33" spans="2:10" ht="15" customHeight="1" thickBot="1" x14ac:dyDescent="0.4">
      <c r="B33" s="61" t="s">
        <v>68</v>
      </c>
      <c r="C33" s="116" t="s">
        <v>69</v>
      </c>
      <c r="D33" s="11"/>
      <c r="E33" s="10"/>
      <c r="F33" s="41"/>
      <c r="G33" s="93"/>
      <c r="H33" s="93"/>
      <c r="I33" s="93"/>
      <c r="J33" s="93"/>
    </row>
    <row r="34" spans="2:10" ht="15" customHeight="1" x14ac:dyDescent="0.35">
      <c r="B34" s="56" t="s">
        <v>70</v>
      </c>
      <c r="C34" s="116" t="s">
        <v>71</v>
      </c>
      <c r="D34" s="11"/>
      <c r="E34" s="73"/>
      <c r="F34" s="41"/>
      <c r="G34" s="93"/>
      <c r="H34" s="93"/>
      <c r="I34" s="93"/>
      <c r="J34" s="93"/>
    </row>
    <row r="35" spans="2:10" ht="15" customHeight="1" thickBot="1" x14ac:dyDescent="0.4">
      <c r="B35" s="56" t="s">
        <v>72</v>
      </c>
      <c r="C35" s="116" t="s">
        <v>73</v>
      </c>
      <c r="D35" s="11"/>
      <c r="E35" s="74"/>
      <c r="F35" s="41"/>
      <c r="G35" s="93"/>
      <c r="H35" s="93"/>
      <c r="I35" s="93"/>
      <c r="J35" s="93"/>
    </row>
    <row r="36" spans="2:10" s="15" customFormat="1" ht="15" customHeight="1" thickBot="1" x14ac:dyDescent="0.35">
      <c r="B36" s="62" t="s">
        <v>74</v>
      </c>
      <c r="C36" s="116" t="s">
        <v>75</v>
      </c>
      <c r="D36" s="11"/>
      <c r="E36" s="10"/>
      <c r="F36" s="41"/>
      <c r="G36" s="93"/>
      <c r="H36" s="93"/>
      <c r="I36" s="93"/>
      <c r="J36" s="93"/>
    </row>
    <row r="37" spans="2:10" ht="15" customHeight="1" x14ac:dyDescent="0.35">
      <c r="B37" s="56" t="s">
        <v>76</v>
      </c>
      <c r="C37" s="116" t="s">
        <v>77</v>
      </c>
      <c r="D37" s="11"/>
      <c r="E37" s="73"/>
      <c r="F37" s="41"/>
      <c r="G37" s="93"/>
      <c r="H37" s="93"/>
      <c r="I37" s="93"/>
      <c r="J37" s="93"/>
    </row>
    <row r="38" spans="2:10" ht="15" customHeight="1" thickBot="1" x14ac:dyDescent="0.4">
      <c r="B38" s="56" t="s">
        <v>78</v>
      </c>
      <c r="C38" s="116" t="s">
        <v>79</v>
      </c>
      <c r="D38" s="11"/>
      <c r="E38" s="74"/>
      <c r="F38" s="41"/>
      <c r="G38" s="93"/>
      <c r="H38" s="93"/>
      <c r="I38" s="93"/>
      <c r="J38" s="93"/>
    </row>
    <row r="39" spans="2:10" ht="15" customHeight="1" x14ac:dyDescent="0.35">
      <c r="B39" s="51" t="s">
        <v>80</v>
      </c>
      <c r="C39" s="116" t="s">
        <v>81</v>
      </c>
      <c r="D39" s="11"/>
      <c r="E39" s="10"/>
      <c r="F39" s="41"/>
      <c r="G39" s="93"/>
      <c r="H39" s="93"/>
      <c r="I39" s="93"/>
      <c r="J39" s="93"/>
    </row>
    <row r="40" spans="2:10" ht="15" customHeight="1" x14ac:dyDescent="0.35">
      <c r="B40" s="50" t="s">
        <v>82</v>
      </c>
      <c r="C40" s="116" t="s">
        <v>83</v>
      </c>
      <c r="D40" s="11"/>
      <c r="E40" s="10"/>
      <c r="F40" s="41"/>
      <c r="G40" s="41"/>
      <c r="H40" s="41"/>
      <c r="I40" s="41"/>
      <c r="J40" s="41"/>
    </row>
    <row r="41" spans="2:10" ht="15" customHeight="1" x14ac:dyDescent="0.35">
      <c r="B41" s="50" t="s">
        <v>84</v>
      </c>
      <c r="C41" s="116" t="s">
        <v>85</v>
      </c>
      <c r="D41" s="11"/>
      <c r="E41" s="10"/>
      <c r="F41" s="41"/>
      <c r="G41" s="41"/>
      <c r="H41" s="41"/>
      <c r="I41" s="41"/>
      <c r="J41" s="41"/>
    </row>
    <row r="42" spans="2:10" ht="15" customHeight="1" x14ac:dyDescent="0.35">
      <c r="B42" s="50" t="s">
        <v>86</v>
      </c>
      <c r="C42" s="116" t="s">
        <v>87</v>
      </c>
      <c r="D42" s="11"/>
      <c r="E42" s="10"/>
      <c r="F42" s="41"/>
      <c r="G42" s="41"/>
      <c r="H42" s="41"/>
      <c r="I42" s="41"/>
      <c r="J42" s="41"/>
    </row>
    <row r="43" spans="2:10" ht="15" customHeight="1" x14ac:dyDescent="0.35">
      <c r="B43" s="50" t="s">
        <v>88</v>
      </c>
      <c r="C43" s="116" t="s">
        <v>89</v>
      </c>
      <c r="D43" s="11"/>
      <c r="E43" s="10"/>
      <c r="F43" s="41"/>
      <c r="G43" s="41"/>
      <c r="H43" s="41"/>
      <c r="I43" s="41"/>
      <c r="J43" s="41"/>
    </row>
    <row r="44" spans="2:10" ht="15" customHeight="1" x14ac:dyDescent="0.35">
      <c r="B44" s="50" t="s">
        <v>90</v>
      </c>
      <c r="C44" s="116" t="s">
        <v>91</v>
      </c>
      <c r="D44" s="13"/>
      <c r="E44" s="10"/>
      <c r="F44" s="13"/>
      <c r="G44" s="13"/>
      <c r="H44" s="13"/>
      <c r="I44" s="13"/>
      <c r="J44" s="13"/>
    </row>
    <row r="45" spans="2:10" ht="15" customHeight="1" x14ac:dyDescent="0.35">
      <c r="B45" s="53" t="s">
        <v>92</v>
      </c>
      <c r="C45" s="116" t="s">
        <v>93</v>
      </c>
      <c r="D45" s="13"/>
      <c r="E45" s="10"/>
      <c r="F45" s="13"/>
      <c r="G45" s="13"/>
      <c r="H45" s="13"/>
      <c r="I45" s="13"/>
      <c r="J45" s="13"/>
    </row>
    <row r="46" spans="2:10" ht="15" customHeight="1" x14ac:dyDescent="0.35">
      <c r="B46" s="50" t="s">
        <v>94</v>
      </c>
      <c r="C46" s="116" t="s">
        <v>95</v>
      </c>
      <c r="D46" s="11"/>
      <c r="E46" s="10"/>
      <c r="F46" s="41"/>
      <c r="G46" s="41"/>
      <c r="H46" s="41"/>
      <c r="I46" s="41"/>
      <c r="J46" s="41"/>
    </row>
    <row r="47" spans="2:10" ht="15" customHeight="1" x14ac:dyDescent="0.35">
      <c r="B47" s="50" t="s">
        <v>96</v>
      </c>
      <c r="C47" s="116" t="s">
        <v>97</v>
      </c>
      <c r="D47" s="11"/>
      <c r="E47" s="10"/>
      <c r="F47" s="41"/>
      <c r="G47" s="41"/>
      <c r="H47" s="41"/>
      <c r="I47" s="41"/>
      <c r="J47" s="41"/>
    </row>
    <row r="48" spans="2:10" ht="15" customHeight="1" x14ac:dyDescent="0.35">
      <c r="B48" s="54" t="s">
        <v>98</v>
      </c>
      <c r="C48" s="117" t="s">
        <v>99</v>
      </c>
      <c r="D48" s="11"/>
      <c r="E48" s="10"/>
      <c r="F48" s="41"/>
      <c r="G48" s="10"/>
      <c r="H48" s="10"/>
      <c r="I48" s="10"/>
      <c r="J48" s="10"/>
    </row>
    <row r="49" spans="2:10" ht="15" customHeight="1" x14ac:dyDescent="0.35">
      <c r="B49" s="48" t="s">
        <v>100</v>
      </c>
      <c r="C49" s="116"/>
      <c r="D49" s="10"/>
      <c r="E49" s="10"/>
      <c r="F49" s="10"/>
      <c r="G49" s="10"/>
      <c r="H49" s="10"/>
      <c r="I49" s="10"/>
      <c r="J49" s="10"/>
    </row>
    <row r="50" spans="2:10" ht="15" customHeight="1" thickBot="1" x14ac:dyDescent="0.4">
      <c r="B50" s="50" t="s">
        <v>101</v>
      </c>
      <c r="C50" s="116" t="s">
        <v>102</v>
      </c>
      <c r="D50" s="41"/>
      <c r="E50" s="10"/>
      <c r="F50" s="41"/>
      <c r="G50" s="93"/>
      <c r="H50" s="93"/>
      <c r="I50" s="93"/>
      <c r="J50" s="93"/>
    </row>
    <row r="51" spans="2:10" ht="15" customHeight="1" x14ac:dyDescent="0.35">
      <c r="B51" s="51" t="s">
        <v>103</v>
      </c>
      <c r="C51" s="116" t="s">
        <v>104</v>
      </c>
      <c r="D51" s="41"/>
      <c r="E51" s="73"/>
      <c r="F51" s="41"/>
      <c r="G51" s="41"/>
      <c r="H51" s="41"/>
      <c r="I51" s="41"/>
      <c r="J51" s="41"/>
    </row>
    <row r="52" spans="2:10" ht="15" customHeight="1" x14ac:dyDescent="0.35">
      <c r="B52" s="56" t="s">
        <v>105</v>
      </c>
      <c r="C52" s="116" t="s">
        <v>106</v>
      </c>
      <c r="D52" s="41"/>
      <c r="E52" s="70"/>
      <c r="F52" s="97"/>
      <c r="G52" s="93"/>
      <c r="H52" s="93"/>
      <c r="I52" s="93"/>
      <c r="J52" s="93"/>
    </row>
    <row r="53" spans="2:10" ht="15" customHeight="1" x14ac:dyDescent="0.35">
      <c r="B53" s="56" t="s">
        <v>107</v>
      </c>
      <c r="C53" s="116" t="s">
        <v>108</v>
      </c>
      <c r="D53" s="41"/>
      <c r="E53" s="71"/>
      <c r="F53" s="97"/>
      <c r="G53" s="93"/>
      <c r="H53" s="93"/>
      <c r="I53" s="93"/>
      <c r="J53" s="93"/>
    </row>
    <row r="54" spans="2:10" ht="15" customHeight="1" x14ac:dyDescent="0.35">
      <c r="B54" s="56" t="s">
        <v>109</v>
      </c>
      <c r="C54" s="116" t="s">
        <v>110</v>
      </c>
      <c r="D54" s="41"/>
      <c r="E54" s="71"/>
      <c r="F54" s="97"/>
      <c r="G54" s="93"/>
      <c r="H54" s="93"/>
      <c r="I54" s="93"/>
      <c r="J54" s="93"/>
    </row>
    <row r="55" spans="2:10" ht="15" customHeight="1" x14ac:dyDescent="0.35">
      <c r="B55" s="51" t="s">
        <v>111</v>
      </c>
      <c r="C55" s="116" t="s">
        <v>112</v>
      </c>
      <c r="D55" s="41"/>
      <c r="E55" s="71"/>
      <c r="F55" s="41"/>
      <c r="G55" s="41"/>
      <c r="H55" s="41"/>
      <c r="I55" s="41"/>
      <c r="J55" s="41"/>
    </row>
    <row r="56" spans="2:10" ht="15" customHeight="1" x14ac:dyDescent="0.35">
      <c r="B56" s="56" t="s">
        <v>105</v>
      </c>
      <c r="C56" s="116" t="s">
        <v>113</v>
      </c>
      <c r="D56" s="41"/>
      <c r="E56" s="70"/>
      <c r="F56" s="97"/>
      <c r="G56" s="93"/>
      <c r="H56" s="93"/>
      <c r="I56" s="93"/>
      <c r="J56" s="93"/>
    </row>
    <row r="57" spans="2:10" ht="15" customHeight="1" x14ac:dyDescent="0.35">
      <c r="B57" s="56" t="s">
        <v>107</v>
      </c>
      <c r="C57" s="116" t="s">
        <v>114</v>
      </c>
      <c r="D57" s="41"/>
      <c r="E57" s="71"/>
      <c r="F57" s="97"/>
      <c r="G57" s="93"/>
      <c r="H57" s="93"/>
      <c r="I57" s="93"/>
      <c r="J57" s="93"/>
    </row>
    <row r="58" spans="2:10" ht="15" customHeight="1" thickBot="1" x14ac:dyDescent="0.4">
      <c r="B58" s="56" t="s">
        <v>109</v>
      </c>
      <c r="C58" s="116" t="s">
        <v>115</v>
      </c>
      <c r="D58" s="41"/>
      <c r="E58" s="72"/>
      <c r="F58" s="97"/>
      <c r="G58" s="93"/>
      <c r="H58" s="93"/>
      <c r="I58" s="93"/>
      <c r="J58" s="93"/>
    </row>
    <row r="59" spans="2:10" ht="15" customHeight="1" thickBot="1" x14ac:dyDescent="0.4">
      <c r="B59" s="50" t="s">
        <v>116</v>
      </c>
      <c r="C59" s="116" t="s">
        <v>117</v>
      </c>
      <c r="D59" s="41"/>
      <c r="E59" s="10"/>
      <c r="F59" s="41"/>
      <c r="G59" s="93"/>
      <c r="H59" s="93"/>
      <c r="I59" s="93"/>
      <c r="J59" s="93"/>
    </row>
    <row r="60" spans="2:10" ht="15" customHeight="1" x14ac:dyDescent="0.35">
      <c r="B60" s="51" t="s">
        <v>118</v>
      </c>
      <c r="C60" s="116" t="s">
        <v>119</v>
      </c>
      <c r="D60" s="41"/>
      <c r="E60" s="73"/>
      <c r="F60" s="41"/>
      <c r="G60" s="41"/>
      <c r="H60" s="41"/>
      <c r="I60" s="41"/>
      <c r="J60" s="41"/>
    </row>
    <row r="61" spans="2:10" ht="15" customHeight="1" x14ac:dyDescent="0.35">
      <c r="B61" s="56" t="s">
        <v>105</v>
      </c>
      <c r="C61" s="116" t="s">
        <v>120</v>
      </c>
      <c r="D61" s="41"/>
      <c r="E61" s="70"/>
      <c r="F61" s="97"/>
      <c r="G61" s="93"/>
      <c r="H61" s="93"/>
      <c r="I61" s="93"/>
      <c r="J61" s="93"/>
    </row>
    <row r="62" spans="2:10" ht="15" customHeight="1" x14ac:dyDescent="0.35">
      <c r="B62" s="56" t="s">
        <v>107</v>
      </c>
      <c r="C62" s="116" t="s">
        <v>121</v>
      </c>
      <c r="D62" s="41"/>
      <c r="E62" s="71"/>
      <c r="F62" s="97"/>
      <c r="G62" s="93"/>
      <c r="H62" s="93"/>
      <c r="I62" s="93"/>
      <c r="J62" s="93"/>
    </row>
    <row r="63" spans="2:10" ht="15" customHeight="1" x14ac:dyDescent="0.35">
      <c r="B63" s="56" t="s">
        <v>109</v>
      </c>
      <c r="C63" s="116" t="s">
        <v>122</v>
      </c>
      <c r="D63" s="41"/>
      <c r="E63" s="71"/>
      <c r="F63" s="97"/>
      <c r="G63" s="93"/>
      <c r="H63" s="93"/>
      <c r="I63" s="93"/>
      <c r="J63" s="93"/>
    </row>
    <row r="64" spans="2:10" ht="15" customHeight="1" x14ac:dyDescent="0.35">
      <c r="B64" s="62" t="s">
        <v>123</v>
      </c>
      <c r="C64" s="116" t="s">
        <v>124</v>
      </c>
      <c r="D64" s="41"/>
      <c r="E64" s="10"/>
      <c r="F64" s="41"/>
      <c r="G64" s="41"/>
      <c r="H64" s="41"/>
      <c r="I64" s="41"/>
      <c r="J64" s="41"/>
    </row>
    <row r="65" spans="2:10" ht="15" customHeight="1" x14ac:dyDescent="0.35">
      <c r="B65" s="56" t="s">
        <v>105</v>
      </c>
      <c r="C65" s="116" t="s">
        <v>125</v>
      </c>
      <c r="D65" s="41"/>
      <c r="E65" s="70"/>
      <c r="F65" s="97"/>
      <c r="G65" s="93"/>
      <c r="H65" s="93"/>
      <c r="I65" s="93"/>
      <c r="J65" s="93"/>
    </row>
    <row r="66" spans="2:10" ht="15" customHeight="1" x14ac:dyDescent="0.35">
      <c r="B66" s="56" t="s">
        <v>107</v>
      </c>
      <c r="C66" s="116" t="s">
        <v>126</v>
      </c>
      <c r="D66" s="41"/>
      <c r="E66" s="71"/>
      <c r="F66" s="97"/>
      <c r="G66" s="93"/>
      <c r="H66" s="93"/>
      <c r="I66" s="93"/>
      <c r="J66" s="93"/>
    </row>
    <row r="67" spans="2:10" ht="15" customHeight="1" thickBot="1" x14ac:dyDescent="0.4">
      <c r="B67" s="56" t="s">
        <v>109</v>
      </c>
      <c r="C67" s="116" t="s">
        <v>127</v>
      </c>
      <c r="D67" s="41"/>
      <c r="E67" s="72"/>
      <c r="F67" s="97"/>
      <c r="G67" s="93"/>
      <c r="H67" s="93"/>
      <c r="I67" s="93"/>
      <c r="J67" s="93"/>
    </row>
    <row r="68" spans="2:10" ht="15" customHeight="1" x14ac:dyDescent="0.35">
      <c r="B68" s="50" t="s">
        <v>128</v>
      </c>
      <c r="C68" s="116" t="s">
        <v>129</v>
      </c>
      <c r="D68" s="41"/>
      <c r="E68" s="10"/>
      <c r="F68" s="41"/>
      <c r="G68" s="41"/>
      <c r="H68" s="41"/>
      <c r="I68" s="41"/>
      <c r="J68" s="41"/>
    </row>
    <row r="69" spans="2:10" ht="15" customHeight="1" x14ac:dyDescent="0.35">
      <c r="B69" s="51" t="s">
        <v>105</v>
      </c>
      <c r="C69" s="116" t="s">
        <v>130</v>
      </c>
      <c r="D69" s="41"/>
      <c r="E69" s="10"/>
      <c r="F69" s="97"/>
      <c r="G69" s="93"/>
      <c r="H69" s="93"/>
      <c r="I69" s="93"/>
      <c r="J69" s="93"/>
    </row>
    <row r="70" spans="2:10" ht="15" customHeight="1" x14ac:dyDescent="0.35">
      <c r="B70" s="51" t="s">
        <v>107</v>
      </c>
      <c r="C70" s="116" t="s">
        <v>131</v>
      </c>
      <c r="D70" s="41"/>
      <c r="E70" s="10"/>
      <c r="F70" s="97"/>
      <c r="G70" s="93"/>
      <c r="H70" s="93"/>
      <c r="I70" s="93"/>
      <c r="J70" s="93"/>
    </row>
    <row r="71" spans="2:10" ht="15" customHeight="1" x14ac:dyDescent="0.35">
      <c r="B71" s="51" t="s">
        <v>109</v>
      </c>
      <c r="C71" s="116" t="s">
        <v>132</v>
      </c>
      <c r="D71" s="41"/>
      <c r="E71" s="10"/>
      <c r="F71" s="97"/>
      <c r="G71" s="93"/>
      <c r="H71" s="93"/>
      <c r="I71" s="93"/>
      <c r="J71" s="93"/>
    </row>
    <row r="72" spans="2:10" ht="15" customHeight="1" x14ac:dyDescent="0.35">
      <c r="B72" s="50" t="s">
        <v>133</v>
      </c>
      <c r="C72" s="116" t="s">
        <v>134</v>
      </c>
      <c r="D72" s="63"/>
      <c r="E72" s="10"/>
      <c r="F72" s="40"/>
      <c r="G72" s="40"/>
      <c r="H72" s="40"/>
      <c r="I72" s="40"/>
      <c r="J72" s="40"/>
    </row>
    <row r="73" spans="2:10" ht="15" customHeight="1" x14ac:dyDescent="0.35">
      <c r="B73" s="50" t="s">
        <v>135</v>
      </c>
      <c r="C73" s="116" t="s">
        <v>136</v>
      </c>
      <c r="D73" s="41"/>
      <c r="E73" s="10"/>
      <c r="F73" s="41"/>
      <c r="G73" s="41"/>
      <c r="H73" s="41"/>
      <c r="I73" s="41"/>
      <c r="J73" s="41"/>
    </row>
    <row r="74" spans="2:10" ht="15" customHeight="1" x14ac:dyDescent="0.35">
      <c r="B74" s="50" t="s">
        <v>137</v>
      </c>
      <c r="C74" s="116" t="s">
        <v>138</v>
      </c>
      <c r="D74" s="41"/>
      <c r="E74" s="10"/>
      <c r="F74" s="41"/>
      <c r="G74" s="41"/>
      <c r="H74" s="41"/>
      <c r="I74" s="41"/>
      <c r="J74" s="41"/>
    </row>
    <row r="75" spans="2:10" ht="15" customHeight="1" x14ac:dyDescent="0.35">
      <c r="B75" s="50" t="s">
        <v>139</v>
      </c>
      <c r="C75" s="116" t="s">
        <v>140</v>
      </c>
      <c r="D75" s="41"/>
      <c r="E75" s="10"/>
      <c r="F75" s="41"/>
      <c r="G75" s="41"/>
      <c r="H75" s="41"/>
      <c r="I75" s="41"/>
      <c r="J75" s="41"/>
    </row>
    <row r="76" spans="2:10" s="14" customFormat="1" ht="15" customHeight="1" x14ac:dyDescent="0.3">
      <c r="B76" s="50" t="s">
        <v>141</v>
      </c>
      <c r="C76" s="116" t="s">
        <v>142</v>
      </c>
      <c r="D76" s="41"/>
      <c r="E76" s="10"/>
      <c r="F76" s="41"/>
      <c r="G76" s="41"/>
      <c r="H76" s="41"/>
      <c r="I76" s="41"/>
      <c r="J76" s="41"/>
    </row>
    <row r="77" spans="2:10" ht="15" customHeight="1" x14ac:dyDescent="0.35">
      <c r="B77" s="50" t="s">
        <v>143</v>
      </c>
      <c r="C77" s="116" t="s">
        <v>144</v>
      </c>
      <c r="D77" s="41"/>
      <c r="E77" s="10"/>
      <c r="F77" s="96"/>
      <c r="G77" s="12"/>
      <c r="H77" s="12"/>
      <c r="I77" s="12"/>
      <c r="J77" s="12"/>
    </row>
    <row r="78" spans="2:10" ht="15" customHeight="1" x14ac:dyDescent="0.35">
      <c r="B78" s="50" t="s">
        <v>50</v>
      </c>
      <c r="C78" s="116" t="s">
        <v>145</v>
      </c>
      <c r="D78" s="41"/>
      <c r="E78" s="10"/>
      <c r="F78" s="41"/>
      <c r="G78" s="41"/>
      <c r="H78" s="41"/>
      <c r="I78" s="41"/>
      <c r="J78" s="41"/>
    </row>
    <row r="79" spans="2:10" ht="15" customHeight="1" x14ac:dyDescent="0.35">
      <c r="B79" s="50" t="s">
        <v>146</v>
      </c>
      <c r="C79" s="116" t="s">
        <v>147</v>
      </c>
      <c r="D79" s="41"/>
      <c r="E79" s="10"/>
      <c r="F79" s="41"/>
      <c r="G79" s="41"/>
      <c r="H79" s="41"/>
      <c r="I79" s="41"/>
      <c r="J79" s="41"/>
    </row>
    <row r="80" spans="2:10" ht="15" customHeight="1" x14ac:dyDescent="0.35">
      <c r="B80" s="53" t="s">
        <v>148</v>
      </c>
      <c r="C80" s="116" t="s">
        <v>149</v>
      </c>
      <c r="D80" s="41"/>
      <c r="E80" s="10"/>
      <c r="F80" s="41"/>
      <c r="G80" s="41"/>
      <c r="H80" s="41"/>
      <c r="I80" s="41"/>
      <c r="J80" s="41"/>
    </row>
    <row r="81" spans="2:10" ht="15" customHeight="1" x14ac:dyDescent="0.35">
      <c r="B81" s="50" t="s">
        <v>150</v>
      </c>
      <c r="C81" s="116" t="s">
        <v>151</v>
      </c>
      <c r="D81" s="41"/>
      <c r="E81" s="10"/>
      <c r="F81" s="41"/>
      <c r="G81" s="41"/>
      <c r="H81" s="41"/>
      <c r="I81" s="41"/>
      <c r="J81" s="41"/>
    </row>
    <row r="82" spans="2:10" ht="15" customHeight="1" x14ac:dyDescent="0.35">
      <c r="B82" s="50" t="s">
        <v>152</v>
      </c>
      <c r="C82" s="116" t="s">
        <v>153</v>
      </c>
      <c r="D82" s="41"/>
      <c r="E82" s="10"/>
      <c r="F82" s="41"/>
      <c r="G82" s="41"/>
      <c r="H82" s="41"/>
      <c r="I82" s="41"/>
      <c r="J82" s="41"/>
    </row>
    <row r="83" spans="2:10" ht="15" customHeight="1" x14ac:dyDescent="0.35">
      <c r="B83" s="50" t="s">
        <v>154</v>
      </c>
      <c r="C83" s="116" t="s">
        <v>155</v>
      </c>
      <c r="D83" s="41"/>
      <c r="E83" s="10"/>
      <c r="F83" s="41"/>
      <c r="G83" s="41"/>
      <c r="H83" s="41"/>
      <c r="I83" s="41"/>
      <c r="J83" s="41"/>
    </row>
    <row r="84" spans="2:10" s="16" customFormat="1" ht="15" customHeight="1" thickBot="1" x14ac:dyDescent="0.35">
      <c r="B84" s="50" t="s">
        <v>156</v>
      </c>
      <c r="C84" s="116" t="s">
        <v>157</v>
      </c>
      <c r="D84" s="41"/>
      <c r="E84" s="10"/>
      <c r="F84" s="41"/>
      <c r="G84" s="41"/>
      <c r="H84" s="41"/>
      <c r="I84" s="41"/>
      <c r="J84" s="41"/>
    </row>
    <row r="85" spans="2:10" ht="15" customHeight="1" x14ac:dyDescent="0.35">
      <c r="B85" s="51" t="s">
        <v>158</v>
      </c>
      <c r="C85" s="116" t="s">
        <v>159</v>
      </c>
      <c r="D85" s="41"/>
      <c r="E85" s="73"/>
      <c r="F85" s="41"/>
      <c r="G85" s="93"/>
      <c r="H85" s="93"/>
      <c r="I85" s="93"/>
      <c r="J85" s="93"/>
    </row>
    <row r="86" spans="2:10" ht="15" customHeight="1" thickBot="1" x14ac:dyDescent="0.4">
      <c r="B86" s="51" t="s">
        <v>160</v>
      </c>
      <c r="C86" s="116" t="s">
        <v>161</v>
      </c>
      <c r="D86" s="41"/>
      <c r="E86" s="74"/>
      <c r="F86" s="41"/>
      <c r="G86" s="93"/>
      <c r="H86" s="93"/>
      <c r="I86" s="93"/>
      <c r="J86" s="93"/>
    </row>
    <row r="87" spans="2:10" ht="15" customHeight="1" x14ac:dyDescent="0.35">
      <c r="B87" s="50" t="s">
        <v>162</v>
      </c>
      <c r="C87" s="116" t="s">
        <v>163</v>
      </c>
      <c r="D87" s="13"/>
      <c r="E87" s="10"/>
      <c r="F87" s="13"/>
      <c r="G87" s="13"/>
      <c r="H87" s="13"/>
      <c r="I87" s="13"/>
      <c r="J87" s="13"/>
    </row>
    <row r="88" spans="2:10" ht="15" customHeight="1" x14ac:dyDescent="0.35">
      <c r="B88" s="54" t="s">
        <v>164</v>
      </c>
      <c r="C88" s="117" t="s">
        <v>165</v>
      </c>
      <c r="D88" s="41"/>
      <c r="E88" s="10"/>
      <c r="F88" s="41"/>
      <c r="G88" s="12"/>
      <c r="H88" s="12"/>
      <c r="I88" s="12"/>
      <c r="J88" s="12"/>
    </row>
    <row r="89" spans="2:10" ht="15" customHeight="1" x14ac:dyDescent="0.35">
      <c r="B89" s="57" t="s">
        <v>166</v>
      </c>
      <c r="C89" s="117" t="s">
        <v>167</v>
      </c>
      <c r="D89" s="41"/>
      <c r="E89" s="10"/>
      <c r="F89" s="41"/>
      <c r="G89" s="12"/>
      <c r="H89" s="12"/>
      <c r="I89" s="12"/>
      <c r="J89" s="12"/>
    </row>
    <row r="90" spans="2:10" ht="15" customHeight="1" x14ac:dyDescent="0.35">
      <c r="B90" s="14"/>
      <c r="C90" s="118"/>
      <c r="D90" s="14"/>
      <c r="E90" s="14"/>
      <c r="F90" s="14"/>
      <c r="G90" s="14"/>
      <c r="H90" s="14"/>
      <c r="I90" s="14"/>
      <c r="J90" s="14"/>
    </row>
    <row r="91" spans="2:10" ht="15" customHeight="1" x14ac:dyDescent="0.35">
      <c r="B91" s="17"/>
      <c r="C91" s="119"/>
      <c r="D91" s="17"/>
      <c r="E91" s="17"/>
      <c r="F91" s="17"/>
      <c r="G91" s="17"/>
      <c r="H91" s="17"/>
      <c r="I91" s="17"/>
      <c r="J91" s="17"/>
    </row>
    <row r="95" spans="2:10" ht="15" customHeight="1" x14ac:dyDescent="0.35">
      <c r="C95" s="120"/>
    </row>
  </sheetData>
  <hyperlinks>
    <hyperlink ref="A1" location="Guidelines!A106" display="information" xr:uid="{A630B66A-A6A7-474E-9734-FBDA03FADF79}"/>
  </hyperlinks>
  <pageMargins left="0.70866141732283505" right="0.70866141732283505" top="1" bottom="1.5" header="0.31496062992126" footer="0.31496062992126"/>
  <pageSetup paperSize="9" scale="66" fitToHeight="2" orientation="landscape" cellComments="asDisplayed" r:id="rId1"/>
  <headerFooter alignWithMargins="0">
    <oddHeader xml:space="preserve">&amp;A&amp;R&amp;6&amp;G
 </oddHeader>
    <oddFooter>&amp;CPage &amp;P&amp;L&amp;F&amp;R&amp;P</oddFooter>
    <evenFooter>&amp;L&amp;F&amp;R&amp;D</evenFooter>
    <firstFooter>&amp;L&amp;F&amp;R&amp;D</firstFooter>
  </headerFooter>
  <rowBreaks count="1" manualBreakCount="1">
    <brk id="48" max="16383"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672BAD-62A3-433E-AAE7-F8915421DAA8}">
  <sheetPr codeName="Sheet7">
    <tabColor rgb="FF7030A0"/>
    <pageSetUpPr fitToPage="1"/>
  </sheetPr>
  <dimension ref="A1:DX109"/>
  <sheetViews>
    <sheetView zoomScale="80" zoomScaleNormal="80" workbookViewId="0">
      <pane xSplit="3" ySplit="5" topLeftCell="D6" activePane="bottomRight" state="frozen"/>
      <selection activeCell="A2" sqref="A2"/>
      <selection pane="topRight" activeCell="A2" sqref="A2"/>
      <selection pane="bottomLeft" activeCell="A2" sqref="A2"/>
      <selection pane="bottomRight"/>
    </sheetView>
  </sheetViews>
  <sheetFormatPr defaultColWidth="10.7265625" defaultRowHeight="15" customHeight="1" x14ac:dyDescent="0.3"/>
  <cols>
    <col min="1" max="1" width="10.7265625" style="87"/>
    <col min="2" max="2" width="90.1796875" style="3" bestFit="1" customWidth="1"/>
    <col min="3" max="3" width="7.7265625" style="3" bestFit="1" customWidth="1"/>
    <col min="4" max="4" width="10.7265625" style="3"/>
    <col min="5" max="6" width="10.7265625" style="2"/>
    <col min="7" max="16384" width="10.7265625" style="3"/>
  </cols>
  <sheetData>
    <row r="1" spans="1:128" ht="18.5" x14ac:dyDescent="0.3">
      <c r="A1" s="139" t="s">
        <v>623</v>
      </c>
      <c r="B1" s="64" t="s">
        <v>662</v>
      </c>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4"/>
      <c r="AP1" s="64"/>
      <c r="AQ1" s="64"/>
      <c r="AR1" s="64"/>
      <c r="AS1" s="64"/>
      <c r="AT1" s="64"/>
      <c r="AU1" s="64"/>
      <c r="AV1" s="64"/>
      <c r="AW1" s="64"/>
      <c r="AX1" s="64"/>
      <c r="AY1" s="64"/>
      <c r="AZ1" s="64"/>
      <c r="BA1" s="64"/>
      <c r="BB1" s="64"/>
      <c r="BC1" s="64"/>
      <c r="BD1" s="64"/>
      <c r="BE1" s="64"/>
      <c r="BF1" s="64"/>
      <c r="BG1" s="64"/>
      <c r="BH1" s="64"/>
      <c r="BI1" s="64"/>
      <c r="BJ1" s="64"/>
      <c r="BK1" s="64"/>
      <c r="BL1" s="64"/>
      <c r="BM1" s="64"/>
      <c r="BN1" s="64"/>
      <c r="BO1" s="64"/>
      <c r="BP1" s="64"/>
      <c r="BQ1" s="64"/>
      <c r="BR1" s="64"/>
      <c r="BS1" s="64"/>
      <c r="BT1" s="64"/>
      <c r="BU1" s="64"/>
      <c r="BV1" s="64"/>
      <c r="BW1" s="64"/>
      <c r="BX1" s="64"/>
      <c r="BY1" s="64"/>
      <c r="BZ1" s="64"/>
      <c r="CA1" s="64"/>
      <c r="CB1" s="64"/>
      <c r="CC1" s="64"/>
      <c r="CD1" s="64"/>
      <c r="CE1" s="64"/>
      <c r="CF1" s="64"/>
      <c r="CG1" s="64"/>
      <c r="CH1" s="64"/>
      <c r="CI1" s="64"/>
      <c r="CJ1" s="64"/>
      <c r="CK1" s="64"/>
      <c r="CL1" s="64"/>
      <c r="CM1" s="64"/>
      <c r="CN1" s="64"/>
      <c r="CO1" s="64"/>
      <c r="CP1" s="64"/>
      <c r="CQ1" s="64"/>
      <c r="CR1" s="64"/>
      <c r="CS1" s="64"/>
      <c r="CT1" s="64"/>
      <c r="CU1" s="64"/>
      <c r="CV1" s="64"/>
      <c r="CW1" s="64"/>
      <c r="CX1" s="64"/>
      <c r="CY1" s="64"/>
      <c r="CZ1" s="64"/>
      <c r="DA1" s="64"/>
      <c r="DB1" s="64"/>
      <c r="DC1" s="64"/>
      <c r="DD1" s="64"/>
      <c r="DE1" s="64"/>
      <c r="DF1" s="64"/>
      <c r="DG1" s="64"/>
      <c r="DH1" s="64"/>
      <c r="DI1" s="64"/>
      <c r="DJ1" s="64"/>
      <c r="DK1" s="64"/>
      <c r="DL1" s="64"/>
      <c r="DM1" s="64"/>
      <c r="DN1" s="64"/>
      <c r="DO1" s="64"/>
      <c r="DP1" s="64"/>
      <c r="DQ1" s="64"/>
      <c r="DR1" s="64"/>
      <c r="DS1" s="64"/>
      <c r="DT1" s="64"/>
      <c r="DU1" s="64"/>
      <c r="DV1" s="64"/>
      <c r="DW1" s="64"/>
      <c r="DX1" s="64"/>
    </row>
    <row r="2" spans="1:128" ht="15" customHeight="1" x14ac:dyDescent="0.3">
      <c r="E2" s="3"/>
      <c r="F2" s="3"/>
    </row>
    <row r="3" spans="1:128" ht="15" customHeight="1" x14ac:dyDescent="0.3">
      <c r="B3" s="165"/>
      <c r="D3" s="38" t="s">
        <v>174</v>
      </c>
      <c r="E3" s="21" t="s">
        <v>683</v>
      </c>
      <c r="F3" s="21" t="s">
        <v>176</v>
      </c>
      <c r="G3" s="21" t="s">
        <v>177</v>
      </c>
      <c r="H3" s="21" t="s">
        <v>178</v>
      </c>
      <c r="I3" s="21" t="s">
        <v>179</v>
      </c>
      <c r="J3" s="21" t="s">
        <v>180</v>
      </c>
      <c r="K3" s="21" t="s">
        <v>181</v>
      </c>
      <c r="L3" s="21" t="s">
        <v>182</v>
      </c>
      <c r="M3" s="21" t="s">
        <v>183</v>
      </c>
      <c r="N3" s="21" t="s">
        <v>184</v>
      </c>
      <c r="O3" s="21" t="s">
        <v>185</v>
      </c>
      <c r="P3" s="21" t="s">
        <v>186</v>
      </c>
      <c r="Q3" s="21" t="s">
        <v>187</v>
      </c>
      <c r="R3" s="21" t="s">
        <v>188</v>
      </c>
      <c r="S3" s="21" t="s">
        <v>189</v>
      </c>
      <c r="T3" s="21" t="s">
        <v>190</v>
      </c>
      <c r="U3" s="21" t="s">
        <v>191</v>
      </c>
      <c r="V3" s="21" t="s">
        <v>192</v>
      </c>
      <c r="W3" s="21" t="s">
        <v>193</v>
      </c>
      <c r="X3" s="21" t="s">
        <v>194</v>
      </c>
      <c r="Y3" s="21" t="s">
        <v>195</v>
      </c>
      <c r="Z3" s="21" t="s">
        <v>196</v>
      </c>
      <c r="AA3" s="21" t="s">
        <v>197</v>
      </c>
      <c r="AB3" s="21" t="s">
        <v>198</v>
      </c>
      <c r="AC3" s="21" t="s">
        <v>199</v>
      </c>
      <c r="AD3" s="21" t="s">
        <v>200</v>
      </c>
      <c r="AE3" s="21" t="s">
        <v>201</v>
      </c>
      <c r="AF3" s="21" t="s">
        <v>202</v>
      </c>
      <c r="AG3" s="21" t="s">
        <v>203</v>
      </c>
      <c r="AH3" s="21" t="s">
        <v>204</v>
      </c>
      <c r="AI3" s="21" t="s">
        <v>205</v>
      </c>
      <c r="AJ3" s="101" t="s">
        <v>545</v>
      </c>
      <c r="AK3" s="99" t="s">
        <v>206</v>
      </c>
      <c r="AL3" s="99" t="s">
        <v>207</v>
      </c>
      <c r="AM3" s="99" t="s">
        <v>208</v>
      </c>
      <c r="AN3" s="99" t="s">
        <v>209</v>
      </c>
      <c r="AO3" s="99" t="s">
        <v>210</v>
      </c>
      <c r="AP3" s="99" t="s">
        <v>211</v>
      </c>
      <c r="AQ3" s="99" t="s">
        <v>212</v>
      </c>
      <c r="AR3" s="99" t="s">
        <v>213</v>
      </c>
      <c r="AS3" s="99" t="s">
        <v>214</v>
      </c>
      <c r="AT3" s="99" t="s">
        <v>215</v>
      </c>
      <c r="AU3" s="101" t="s">
        <v>546</v>
      </c>
      <c r="AV3" s="99" t="s">
        <v>216</v>
      </c>
      <c r="AW3" s="99" t="s">
        <v>217</v>
      </c>
      <c r="AX3" s="99" t="s">
        <v>218</v>
      </c>
      <c r="AY3" s="99" t="s">
        <v>219</v>
      </c>
      <c r="AZ3" s="99" t="s">
        <v>220</v>
      </c>
      <c r="BA3" s="99" t="s">
        <v>221</v>
      </c>
      <c r="BB3" s="99" t="s">
        <v>222</v>
      </c>
      <c r="BC3" s="99" t="s">
        <v>223</v>
      </c>
      <c r="BD3" s="99" t="s">
        <v>224</v>
      </c>
      <c r="BE3" s="99" t="s">
        <v>225</v>
      </c>
      <c r="BF3" s="101" t="s">
        <v>547</v>
      </c>
      <c r="BG3" s="99" t="s">
        <v>226</v>
      </c>
      <c r="BH3" s="99" t="s">
        <v>227</v>
      </c>
      <c r="BI3" s="99" t="s">
        <v>228</v>
      </c>
      <c r="BJ3" s="99" t="s">
        <v>229</v>
      </c>
      <c r="BK3" s="99" t="s">
        <v>230</v>
      </c>
      <c r="BL3" s="99" t="s">
        <v>231</v>
      </c>
      <c r="BM3" s="99" t="s">
        <v>232</v>
      </c>
      <c r="BN3" s="99" t="s">
        <v>233</v>
      </c>
      <c r="BO3" s="99" t="s">
        <v>234</v>
      </c>
      <c r="BP3" s="99" t="s">
        <v>235</v>
      </c>
      <c r="BQ3" s="99" t="s">
        <v>236</v>
      </c>
      <c r="BR3" s="99" t="s">
        <v>237</v>
      </c>
      <c r="BS3" s="99" t="s">
        <v>238</v>
      </c>
      <c r="BT3" s="99" t="s">
        <v>239</v>
      </c>
      <c r="BU3" s="99" t="s">
        <v>240</v>
      </c>
      <c r="BV3" s="99" t="s">
        <v>241</v>
      </c>
      <c r="BW3" s="99" t="s">
        <v>242</v>
      </c>
      <c r="BX3" s="99" t="s">
        <v>243</v>
      </c>
      <c r="BY3" s="99" t="s">
        <v>244</v>
      </c>
      <c r="BZ3" s="99" t="s">
        <v>245</v>
      </c>
      <c r="CA3" s="99" t="s">
        <v>246</v>
      </c>
      <c r="CB3" s="99" t="s">
        <v>247</v>
      </c>
      <c r="CC3" s="99" t="s">
        <v>248</v>
      </c>
      <c r="CD3" s="99" t="s">
        <v>249</v>
      </c>
      <c r="CE3" s="99" t="s">
        <v>250</v>
      </c>
      <c r="CF3" s="99" t="s">
        <v>251</v>
      </c>
      <c r="CG3" s="99" t="s">
        <v>252</v>
      </c>
      <c r="CH3" s="99" t="s">
        <v>253</v>
      </c>
      <c r="CI3" s="99" t="s">
        <v>254</v>
      </c>
      <c r="CJ3" s="99" t="s">
        <v>255</v>
      </c>
      <c r="CK3" s="99" t="s">
        <v>256</v>
      </c>
      <c r="CL3" s="99" t="s">
        <v>257</v>
      </c>
      <c r="CM3" s="99" t="s">
        <v>258</v>
      </c>
      <c r="CN3" s="99" t="s">
        <v>259</v>
      </c>
      <c r="CO3" s="99" t="s">
        <v>260</v>
      </c>
      <c r="CP3" s="99" t="s">
        <v>261</v>
      </c>
      <c r="CQ3" s="99" t="s">
        <v>262</v>
      </c>
      <c r="CR3" s="99" t="s">
        <v>263</v>
      </c>
      <c r="CS3" s="99" t="s">
        <v>264</v>
      </c>
      <c r="CT3" s="99" t="s">
        <v>265</v>
      </c>
      <c r="CU3" s="99" t="s">
        <v>266</v>
      </c>
      <c r="CV3" s="99" t="s">
        <v>267</v>
      </c>
      <c r="CW3" s="99" t="s">
        <v>268</v>
      </c>
      <c r="CX3" s="99" t="s">
        <v>269</v>
      </c>
      <c r="CY3" s="99" t="s">
        <v>270</v>
      </c>
      <c r="CZ3" s="99" t="s">
        <v>271</v>
      </c>
      <c r="DA3" s="99" t="s">
        <v>272</v>
      </c>
      <c r="DB3" s="99" t="s">
        <v>273</v>
      </c>
      <c r="DC3" s="99" t="s">
        <v>274</v>
      </c>
      <c r="DD3" s="99" t="s">
        <v>275</v>
      </c>
      <c r="DE3" s="99" t="s">
        <v>276</v>
      </c>
      <c r="DF3" s="99" t="s">
        <v>277</v>
      </c>
      <c r="DG3" s="99" t="s">
        <v>278</v>
      </c>
      <c r="DH3" s="99" t="s">
        <v>279</v>
      </c>
      <c r="DI3" s="99" t="s">
        <v>280</v>
      </c>
      <c r="DJ3" s="99" t="s">
        <v>281</v>
      </c>
      <c r="DK3" s="99" t="s">
        <v>282</v>
      </c>
      <c r="DL3" s="99" t="s">
        <v>283</v>
      </c>
      <c r="DM3" s="99" t="s">
        <v>284</v>
      </c>
      <c r="DN3" s="99" t="s">
        <v>285</v>
      </c>
      <c r="DO3" s="99" t="s">
        <v>286</v>
      </c>
      <c r="DP3" s="99" t="s">
        <v>287</v>
      </c>
      <c r="DQ3" s="99" t="s">
        <v>288</v>
      </c>
      <c r="DR3" s="99" t="s">
        <v>289</v>
      </c>
      <c r="DS3" s="99" t="s">
        <v>290</v>
      </c>
      <c r="DT3" s="99" t="s">
        <v>291</v>
      </c>
      <c r="DU3" s="99" t="s">
        <v>292</v>
      </c>
      <c r="DV3" s="99" t="s">
        <v>293</v>
      </c>
      <c r="DW3" s="99" t="s">
        <v>294</v>
      </c>
      <c r="DX3" s="99" t="s">
        <v>295</v>
      </c>
    </row>
    <row r="4" spans="1:128" ht="15" customHeight="1" x14ac:dyDescent="0.3">
      <c r="B4" s="165"/>
      <c r="D4" s="137" t="s">
        <v>606</v>
      </c>
      <c r="E4" s="160" t="s">
        <v>296</v>
      </c>
      <c r="F4" s="160"/>
      <c r="G4" s="160"/>
      <c r="H4" s="160"/>
      <c r="I4" s="160"/>
      <c r="J4" s="160"/>
      <c r="K4" s="160"/>
      <c r="L4" s="160"/>
      <c r="M4" s="160"/>
      <c r="N4" s="160"/>
      <c r="O4" s="160"/>
      <c r="P4" s="160"/>
      <c r="Q4" s="160"/>
      <c r="R4" s="160"/>
      <c r="S4" s="160"/>
      <c r="T4" s="160"/>
      <c r="U4" s="160"/>
      <c r="V4" s="160"/>
      <c r="W4" s="160"/>
      <c r="X4" s="160"/>
      <c r="Y4" s="160"/>
      <c r="Z4" s="160"/>
      <c r="AA4" s="160"/>
      <c r="AB4" s="160"/>
      <c r="AC4" s="160"/>
      <c r="AD4" s="160"/>
      <c r="AE4" s="160"/>
      <c r="AF4" s="160"/>
      <c r="AG4" s="160"/>
      <c r="AH4" s="160"/>
      <c r="AI4" s="160"/>
      <c r="AJ4" s="160"/>
      <c r="AK4" s="160"/>
      <c r="AL4" s="160"/>
      <c r="AM4" s="160"/>
      <c r="AN4" s="160"/>
      <c r="AO4" s="160"/>
      <c r="AP4" s="160"/>
      <c r="AQ4" s="160"/>
      <c r="AR4" s="160"/>
      <c r="AS4" s="160"/>
      <c r="AT4" s="160"/>
      <c r="AU4" s="160"/>
      <c r="AV4" s="160"/>
      <c r="AW4" s="160"/>
      <c r="AX4" s="160"/>
      <c r="AY4" s="160"/>
      <c r="AZ4" s="160"/>
      <c r="BA4" s="160"/>
      <c r="BB4" s="160"/>
      <c r="BC4" s="160"/>
      <c r="BD4" s="160"/>
      <c r="BE4" s="160"/>
      <c r="BF4" s="160"/>
      <c r="BG4" s="160"/>
      <c r="BH4" s="160"/>
      <c r="BI4" s="160"/>
      <c r="BJ4" s="160"/>
      <c r="BK4" s="160"/>
      <c r="BL4" s="160"/>
      <c r="BM4" s="160"/>
      <c r="BN4" s="160"/>
      <c r="BO4" s="160"/>
      <c r="BP4" s="160"/>
      <c r="BQ4" s="160"/>
      <c r="BR4" s="160"/>
      <c r="BS4" s="160"/>
      <c r="BT4" s="160"/>
      <c r="BU4" s="160"/>
      <c r="BV4" s="160"/>
      <c r="BW4" s="160"/>
      <c r="BX4" s="160"/>
      <c r="BY4" s="160"/>
      <c r="BZ4" s="160"/>
      <c r="CA4" s="160"/>
      <c r="CB4" s="160"/>
      <c r="CC4" s="160"/>
      <c r="CD4" s="160"/>
      <c r="CE4" s="160"/>
      <c r="CF4" s="160"/>
      <c r="CG4" s="160"/>
      <c r="CH4" s="160"/>
      <c r="CI4" s="160"/>
      <c r="CJ4" s="160"/>
      <c r="CK4" s="160"/>
      <c r="CL4" s="160"/>
      <c r="CM4" s="160"/>
      <c r="CN4" s="160"/>
      <c r="CO4" s="160"/>
      <c r="CP4" s="160"/>
      <c r="CQ4" s="160"/>
      <c r="CR4" s="160"/>
      <c r="CS4" s="160"/>
      <c r="CT4" s="160"/>
      <c r="CU4" s="160"/>
      <c r="CV4" s="160"/>
      <c r="CW4" s="160"/>
      <c r="CX4" s="160"/>
      <c r="CY4" s="160"/>
      <c r="CZ4" s="160"/>
      <c r="DA4" s="160"/>
      <c r="DB4" s="160"/>
      <c r="DC4" s="160"/>
      <c r="DD4" s="160"/>
      <c r="DE4" s="160"/>
      <c r="DF4" s="160"/>
      <c r="DG4" s="160"/>
      <c r="DH4" s="160"/>
      <c r="DI4" s="160"/>
      <c r="DJ4" s="160"/>
      <c r="DK4" s="160"/>
      <c r="DL4" s="160"/>
      <c r="DM4" s="160"/>
      <c r="DN4" s="160"/>
      <c r="DO4" s="160"/>
      <c r="DP4" s="160"/>
      <c r="DQ4" s="160"/>
      <c r="DR4" s="160"/>
      <c r="DS4" s="160"/>
      <c r="DT4" s="160"/>
      <c r="DU4" s="160"/>
      <c r="DV4" s="160"/>
      <c r="DW4" s="160"/>
      <c r="DX4" s="160"/>
    </row>
    <row r="5" spans="1:128" ht="15" customHeight="1" x14ac:dyDescent="0.3">
      <c r="B5" s="165"/>
      <c r="D5" s="98" t="s">
        <v>297</v>
      </c>
      <c r="E5" s="98" t="s">
        <v>298</v>
      </c>
      <c r="F5" s="98" t="s">
        <v>299</v>
      </c>
      <c r="G5" s="98" t="s">
        <v>300</v>
      </c>
      <c r="H5" s="98" t="s">
        <v>301</v>
      </c>
      <c r="I5" s="98" t="s">
        <v>302</v>
      </c>
      <c r="J5" s="98" t="s">
        <v>303</v>
      </c>
      <c r="K5" s="98" t="s">
        <v>304</v>
      </c>
      <c r="L5" s="98" t="s">
        <v>305</v>
      </c>
      <c r="M5" s="98" t="s">
        <v>306</v>
      </c>
      <c r="N5" s="98" t="s">
        <v>307</v>
      </c>
      <c r="O5" s="98" t="s">
        <v>308</v>
      </c>
      <c r="P5" s="98" t="s">
        <v>309</v>
      </c>
      <c r="Q5" s="98" t="s">
        <v>310</v>
      </c>
      <c r="R5" s="98" t="s">
        <v>311</v>
      </c>
      <c r="S5" s="98" t="s">
        <v>312</v>
      </c>
      <c r="T5" s="98" t="s">
        <v>313</v>
      </c>
      <c r="U5" s="98" t="s">
        <v>314</v>
      </c>
      <c r="V5" s="98" t="s">
        <v>315</v>
      </c>
      <c r="W5" s="98" t="s">
        <v>316</v>
      </c>
      <c r="X5" s="98" t="s">
        <v>317</v>
      </c>
      <c r="Y5" s="98" t="s">
        <v>318</v>
      </c>
      <c r="Z5" s="98" t="s">
        <v>319</v>
      </c>
      <c r="AA5" s="98" t="s">
        <v>320</v>
      </c>
      <c r="AB5" s="98" t="s">
        <v>321</v>
      </c>
      <c r="AC5" s="98" t="s">
        <v>322</v>
      </c>
      <c r="AD5" s="98" t="s">
        <v>323</v>
      </c>
      <c r="AE5" s="98" t="s">
        <v>324</v>
      </c>
      <c r="AF5" s="98" t="s">
        <v>325</v>
      </c>
      <c r="AG5" s="98" t="s">
        <v>326</v>
      </c>
      <c r="AH5" s="98" t="s">
        <v>327</v>
      </c>
      <c r="AI5" s="98" t="s">
        <v>328</v>
      </c>
      <c r="AJ5" s="102" t="s">
        <v>329</v>
      </c>
      <c r="AK5" s="100" t="s">
        <v>544</v>
      </c>
      <c r="AL5" s="100" t="s">
        <v>455</v>
      </c>
      <c r="AM5" s="100" t="s">
        <v>456</v>
      </c>
      <c r="AN5" s="100" t="s">
        <v>457</v>
      </c>
      <c r="AO5" s="100" t="s">
        <v>458</v>
      </c>
      <c r="AP5" s="100" t="s">
        <v>459</v>
      </c>
      <c r="AQ5" s="100" t="s">
        <v>460</v>
      </c>
      <c r="AR5" s="100" t="s">
        <v>461</v>
      </c>
      <c r="AS5" s="100" t="s">
        <v>462</v>
      </c>
      <c r="AT5" s="100" t="s">
        <v>463</v>
      </c>
      <c r="AU5" s="102" t="s">
        <v>330</v>
      </c>
      <c r="AV5" s="100" t="s">
        <v>464</v>
      </c>
      <c r="AW5" s="100" t="s">
        <v>465</v>
      </c>
      <c r="AX5" s="100" t="s">
        <v>466</v>
      </c>
      <c r="AY5" s="100" t="s">
        <v>467</v>
      </c>
      <c r="AZ5" s="100" t="s">
        <v>468</v>
      </c>
      <c r="BA5" s="100" t="s">
        <v>469</v>
      </c>
      <c r="BB5" s="100" t="s">
        <v>470</v>
      </c>
      <c r="BC5" s="100" t="s">
        <v>471</v>
      </c>
      <c r="BD5" s="100" t="s">
        <v>472</v>
      </c>
      <c r="BE5" s="100" t="s">
        <v>473</v>
      </c>
      <c r="BF5" s="102" t="s">
        <v>331</v>
      </c>
      <c r="BG5" s="100" t="s">
        <v>474</v>
      </c>
      <c r="BH5" s="100" t="s">
        <v>475</v>
      </c>
      <c r="BI5" s="100" t="s">
        <v>476</v>
      </c>
      <c r="BJ5" s="100" t="s">
        <v>477</v>
      </c>
      <c r="BK5" s="100" t="s">
        <v>478</v>
      </c>
      <c r="BL5" s="100" t="s">
        <v>479</v>
      </c>
      <c r="BM5" s="100" t="s">
        <v>480</v>
      </c>
      <c r="BN5" s="100" t="s">
        <v>481</v>
      </c>
      <c r="BO5" s="100" t="s">
        <v>482</v>
      </c>
      <c r="BP5" s="100" t="s">
        <v>483</v>
      </c>
      <c r="BQ5" s="100" t="s">
        <v>484</v>
      </c>
      <c r="BR5" s="100" t="s">
        <v>485</v>
      </c>
      <c r="BS5" s="100" t="s">
        <v>486</v>
      </c>
      <c r="BT5" s="100" t="s">
        <v>487</v>
      </c>
      <c r="BU5" s="100" t="s">
        <v>488</v>
      </c>
      <c r="BV5" s="100" t="s">
        <v>489</v>
      </c>
      <c r="BW5" s="100" t="s">
        <v>490</v>
      </c>
      <c r="BX5" s="100" t="s">
        <v>491</v>
      </c>
      <c r="BY5" s="100" t="s">
        <v>492</v>
      </c>
      <c r="BZ5" s="100" t="s">
        <v>493</v>
      </c>
      <c r="CA5" s="100" t="s">
        <v>494</v>
      </c>
      <c r="CB5" s="100" t="s">
        <v>495</v>
      </c>
      <c r="CC5" s="100" t="s">
        <v>496</v>
      </c>
      <c r="CD5" s="100" t="s">
        <v>497</v>
      </c>
      <c r="CE5" s="100" t="s">
        <v>498</v>
      </c>
      <c r="CF5" s="100" t="s">
        <v>499</v>
      </c>
      <c r="CG5" s="100" t="s">
        <v>500</v>
      </c>
      <c r="CH5" s="100" t="s">
        <v>502</v>
      </c>
      <c r="CI5" s="100" t="s">
        <v>503</v>
      </c>
      <c r="CJ5" s="100" t="s">
        <v>504</v>
      </c>
      <c r="CK5" s="100" t="s">
        <v>505</v>
      </c>
      <c r="CL5" s="100" t="s">
        <v>506</v>
      </c>
      <c r="CM5" s="100" t="s">
        <v>507</v>
      </c>
      <c r="CN5" s="100" t="s">
        <v>508</v>
      </c>
      <c r="CO5" s="100" t="s">
        <v>509</v>
      </c>
      <c r="CP5" s="100" t="s">
        <v>510</v>
      </c>
      <c r="CQ5" s="100" t="s">
        <v>511</v>
      </c>
      <c r="CR5" s="100" t="s">
        <v>512</v>
      </c>
      <c r="CS5" s="100" t="s">
        <v>513</v>
      </c>
      <c r="CT5" s="100" t="s">
        <v>514</v>
      </c>
      <c r="CU5" s="100" t="s">
        <v>515</v>
      </c>
      <c r="CV5" s="100" t="s">
        <v>516</v>
      </c>
      <c r="CW5" s="100" t="s">
        <v>517</v>
      </c>
      <c r="CX5" s="100" t="s">
        <v>518</v>
      </c>
      <c r="CY5" s="100" t="s">
        <v>519</v>
      </c>
      <c r="CZ5" s="100" t="s">
        <v>520</v>
      </c>
      <c r="DA5" s="100" t="s">
        <v>521</v>
      </c>
      <c r="DB5" s="100" t="s">
        <v>523</v>
      </c>
      <c r="DC5" s="100" t="s">
        <v>522</v>
      </c>
      <c r="DD5" s="100" t="s">
        <v>524</v>
      </c>
      <c r="DE5" s="100" t="s">
        <v>525</v>
      </c>
      <c r="DF5" s="100" t="s">
        <v>526</v>
      </c>
      <c r="DG5" s="100" t="s">
        <v>501</v>
      </c>
      <c r="DH5" s="100" t="s">
        <v>527</v>
      </c>
      <c r="DI5" s="100" t="s">
        <v>528</v>
      </c>
      <c r="DJ5" s="100" t="s">
        <v>529</v>
      </c>
      <c r="DK5" s="100" t="s">
        <v>530</v>
      </c>
      <c r="DL5" s="100" t="s">
        <v>531</v>
      </c>
      <c r="DM5" s="100" t="s">
        <v>532</v>
      </c>
      <c r="DN5" s="100" t="s">
        <v>533</v>
      </c>
      <c r="DO5" s="100" t="s">
        <v>534</v>
      </c>
      <c r="DP5" s="100" t="s">
        <v>535</v>
      </c>
      <c r="DQ5" s="100" t="s">
        <v>536</v>
      </c>
      <c r="DR5" s="100" t="s">
        <v>537</v>
      </c>
      <c r="DS5" s="100" t="s">
        <v>538</v>
      </c>
      <c r="DT5" s="100" t="s">
        <v>539</v>
      </c>
      <c r="DU5" s="100" t="s">
        <v>540</v>
      </c>
      <c r="DV5" s="100" t="s">
        <v>541</v>
      </c>
      <c r="DW5" s="100" t="s">
        <v>542</v>
      </c>
      <c r="DX5" s="100" t="s">
        <v>543</v>
      </c>
    </row>
    <row r="6" spans="1:128" ht="15" customHeight="1" x14ac:dyDescent="0.3">
      <c r="B6" s="88" t="s">
        <v>332</v>
      </c>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row>
    <row r="7" spans="1:128" ht="15" customHeight="1" x14ac:dyDescent="0.3">
      <c r="B7" s="23" t="s">
        <v>333</v>
      </c>
      <c r="C7" s="23" t="s">
        <v>55</v>
      </c>
      <c r="D7" s="10"/>
      <c r="E7" s="10"/>
      <c r="F7" s="21"/>
      <c r="G7" s="21"/>
      <c r="H7" s="22"/>
      <c r="I7" s="21"/>
      <c r="J7" s="21"/>
      <c r="K7" s="22"/>
      <c r="L7" s="21"/>
      <c r="M7" s="21"/>
      <c r="N7" s="22"/>
      <c r="O7" s="22"/>
      <c r="P7" s="19"/>
      <c r="Q7" s="19"/>
      <c r="R7" s="19"/>
      <c r="S7" s="19"/>
      <c r="T7" s="19"/>
      <c r="U7" s="19"/>
      <c r="V7" s="19"/>
      <c r="W7" s="19"/>
      <c r="X7" s="19"/>
      <c r="Y7" s="19"/>
      <c r="Z7" s="19"/>
      <c r="AA7" s="19"/>
      <c r="AB7" s="19"/>
      <c r="AC7" s="19"/>
      <c r="AD7" s="19"/>
      <c r="AE7" s="19"/>
      <c r="AF7" s="19"/>
      <c r="AG7" s="19"/>
      <c r="AH7" s="19"/>
      <c r="AI7" s="19"/>
      <c r="AJ7" s="103"/>
      <c r="AK7" s="19"/>
      <c r="AL7" s="19"/>
      <c r="AM7" s="19"/>
      <c r="AN7" s="19"/>
      <c r="AO7" s="19"/>
      <c r="AP7" s="19"/>
      <c r="AQ7" s="19"/>
      <c r="AR7" s="19"/>
      <c r="AS7" s="19"/>
      <c r="AT7" s="19"/>
      <c r="AU7" s="103"/>
      <c r="AV7" s="19"/>
      <c r="AW7" s="19"/>
      <c r="AX7" s="19"/>
      <c r="AY7" s="19"/>
      <c r="AZ7" s="19"/>
      <c r="BA7" s="19"/>
      <c r="BB7" s="19"/>
      <c r="BC7" s="19"/>
      <c r="BD7" s="19"/>
      <c r="BE7" s="19"/>
      <c r="BF7" s="103"/>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F7" s="19"/>
      <c r="CG7" s="19"/>
      <c r="CH7" s="19"/>
      <c r="CI7" s="19"/>
      <c r="CJ7" s="19"/>
      <c r="CK7" s="19"/>
      <c r="CL7" s="19"/>
      <c r="CM7" s="19"/>
      <c r="CN7" s="19"/>
      <c r="CO7" s="19"/>
      <c r="CP7" s="19"/>
      <c r="CQ7" s="19"/>
      <c r="CR7" s="19"/>
      <c r="CS7" s="19"/>
      <c r="CT7" s="19"/>
      <c r="CU7" s="19"/>
      <c r="CV7" s="19"/>
      <c r="CW7" s="19"/>
      <c r="CX7" s="19"/>
      <c r="CY7" s="19"/>
      <c r="CZ7" s="19"/>
      <c r="DA7" s="19"/>
      <c r="DB7" s="19"/>
      <c r="DC7" s="19"/>
      <c r="DD7" s="19"/>
      <c r="DE7" s="19"/>
      <c r="DF7" s="19"/>
      <c r="DG7" s="19"/>
      <c r="DH7" s="19"/>
      <c r="DI7" s="19"/>
      <c r="DJ7" s="19"/>
      <c r="DK7" s="19"/>
      <c r="DL7" s="19"/>
      <c r="DM7" s="19"/>
      <c r="DN7" s="19"/>
      <c r="DO7" s="19"/>
      <c r="DP7" s="19"/>
      <c r="DQ7" s="19"/>
      <c r="DR7" s="19"/>
      <c r="DS7" s="19"/>
      <c r="DT7" s="19"/>
      <c r="DU7" s="19"/>
      <c r="DV7" s="19"/>
      <c r="DW7" s="19"/>
      <c r="DX7" s="19"/>
    </row>
    <row r="8" spans="1:128" ht="15" customHeight="1" x14ac:dyDescent="0.3">
      <c r="B8" s="37" t="s">
        <v>334</v>
      </c>
      <c r="C8" s="23" t="s">
        <v>431</v>
      </c>
      <c r="D8" s="10"/>
      <c r="E8" s="10"/>
      <c r="F8" s="21"/>
      <c r="G8" s="21"/>
      <c r="H8" s="22"/>
      <c r="I8" s="21"/>
      <c r="J8" s="21"/>
      <c r="K8" s="22"/>
      <c r="L8" s="21"/>
      <c r="M8" s="21"/>
      <c r="N8" s="22"/>
      <c r="O8" s="22"/>
      <c r="P8" s="19"/>
      <c r="Q8" s="19"/>
      <c r="R8" s="19"/>
      <c r="S8" s="19"/>
      <c r="T8" s="19"/>
      <c r="U8" s="19"/>
      <c r="V8" s="19"/>
      <c r="W8" s="19"/>
      <c r="X8" s="19"/>
      <c r="Y8" s="19"/>
      <c r="Z8" s="19"/>
      <c r="AA8" s="19"/>
      <c r="AB8" s="19"/>
      <c r="AC8" s="19"/>
      <c r="AD8" s="19"/>
      <c r="AE8" s="19"/>
      <c r="AF8" s="19"/>
      <c r="AG8" s="19"/>
      <c r="AH8" s="19"/>
      <c r="AI8" s="19"/>
      <c r="AJ8" s="103"/>
      <c r="AK8" s="19"/>
      <c r="AL8" s="19"/>
      <c r="AM8" s="19"/>
      <c r="AN8" s="19"/>
      <c r="AO8" s="19"/>
      <c r="AP8" s="19"/>
      <c r="AQ8" s="19"/>
      <c r="AR8" s="19"/>
      <c r="AS8" s="19"/>
      <c r="AT8" s="19"/>
      <c r="AU8" s="103"/>
      <c r="AV8" s="19"/>
      <c r="AW8" s="19"/>
      <c r="AX8" s="19"/>
      <c r="AY8" s="19"/>
      <c r="AZ8" s="19"/>
      <c r="BA8" s="19"/>
      <c r="BB8" s="19"/>
      <c r="BC8" s="19"/>
      <c r="BD8" s="19"/>
      <c r="BE8" s="19"/>
      <c r="BF8" s="103"/>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19"/>
      <c r="CN8" s="19"/>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row>
    <row r="9" spans="1:128" ht="15" customHeight="1" x14ac:dyDescent="0.3">
      <c r="B9" s="23" t="s">
        <v>335</v>
      </c>
      <c r="C9" s="23" t="s">
        <v>57</v>
      </c>
      <c r="D9" s="10"/>
      <c r="E9" s="10"/>
      <c r="F9" s="21"/>
      <c r="G9" s="21"/>
      <c r="H9" s="22"/>
      <c r="I9" s="21"/>
      <c r="J9" s="21"/>
      <c r="K9" s="22"/>
      <c r="L9" s="21"/>
      <c r="M9" s="21"/>
      <c r="N9" s="22"/>
      <c r="O9" s="22"/>
      <c r="P9" s="19"/>
      <c r="Q9" s="19"/>
      <c r="R9" s="19"/>
      <c r="S9" s="19"/>
      <c r="T9" s="19"/>
      <c r="U9" s="19"/>
      <c r="V9" s="19"/>
      <c r="W9" s="19"/>
      <c r="X9" s="19"/>
      <c r="Y9" s="19"/>
      <c r="Z9" s="19"/>
      <c r="AA9" s="19"/>
      <c r="AB9" s="19"/>
      <c r="AC9" s="19"/>
      <c r="AD9" s="19"/>
      <c r="AE9" s="19"/>
      <c r="AF9" s="19"/>
      <c r="AG9" s="19"/>
      <c r="AH9" s="19"/>
      <c r="AI9" s="19"/>
      <c r="AJ9" s="103"/>
      <c r="AK9" s="19"/>
      <c r="AL9" s="19"/>
      <c r="AM9" s="19"/>
      <c r="AN9" s="19"/>
      <c r="AO9" s="19"/>
      <c r="AP9" s="19"/>
      <c r="AQ9" s="19"/>
      <c r="AR9" s="19"/>
      <c r="AS9" s="19"/>
      <c r="AT9" s="19"/>
      <c r="AU9" s="103"/>
      <c r="AV9" s="19"/>
      <c r="AW9" s="19"/>
      <c r="AX9" s="19"/>
      <c r="AY9" s="19"/>
      <c r="AZ9" s="19"/>
      <c r="BA9" s="19"/>
      <c r="BB9" s="19"/>
      <c r="BC9" s="19"/>
      <c r="BD9" s="19"/>
      <c r="BE9" s="19"/>
      <c r="BF9" s="103"/>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c r="CI9" s="19"/>
      <c r="CJ9" s="19"/>
      <c r="CK9" s="19"/>
      <c r="CL9" s="19"/>
      <c r="CM9" s="19"/>
      <c r="CN9" s="19"/>
      <c r="CO9" s="19"/>
      <c r="CP9" s="19"/>
      <c r="CQ9" s="19"/>
      <c r="CR9" s="19"/>
      <c r="CS9" s="19"/>
      <c r="CT9" s="19"/>
      <c r="CU9" s="19"/>
      <c r="CV9" s="19"/>
      <c r="CW9" s="19"/>
      <c r="CX9" s="19"/>
      <c r="CY9" s="19"/>
      <c r="CZ9" s="19"/>
      <c r="DA9" s="19"/>
      <c r="DB9" s="19"/>
      <c r="DC9" s="19"/>
      <c r="DD9" s="19"/>
      <c r="DE9" s="19"/>
      <c r="DF9" s="19"/>
      <c r="DG9" s="19"/>
      <c r="DH9" s="19"/>
      <c r="DI9" s="19"/>
      <c r="DJ9" s="19"/>
      <c r="DK9" s="19"/>
      <c r="DL9" s="19"/>
      <c r="DM9" s="19"/>
      <c r="DN9" s="19"/>
      <c r="DO9" s="19"/>
      <c r="DP9" s="19"/>
      <c r="DQ9" s="19"/>
      <c r="DR9" s="19"/>
      <c r="DS9" s="19"/>
      <c r="DT9" s="19"/>
      <c r="DU9" s="19"/>
      <c r="DV9" s="19"/>
      <c r="DW9" s="19"/>
      <c r="DX9" s="19"/>
    </row>
    <row r="10" spans="1:128" ht="15" customHeight="1" x14ac:dyDescent="0.3">
      <c r="B10" s="89" t="s">
        <v>336</v>
      </c>
      <c r="C10" s="90" t="s">
        <v>433</v>
      </c>
      <c r="D10" s="10"/>
      <c r="E10" s="10"/>
      <c r="F10" s="21"/>
      <c r="G10" s="21"/>
      <c r="H10" s="22"/>
      <c r="I10" s="21"/>
      <c r="J10" s="21"/>
      <c r="K10" s="22"/>
      <c r="L10" s="21"/>
      <c r="M10" s="21"/>
      <c r="N10" s="22"/>
      <c r="O10" s="22"/>
      <c r="P10" s="19"/>
      <c r="Q10" s="19"/>
      <c r="R10" s="19"/>
      <c r="S10" s="19"/>
      <c r="T10" s="19"/>
      <c r="U10" s="19"/>
      <c r="V10" s="19"/>
      <c r="W10" s="19"/>
      <c r="X10" s="19"/>
      <c r="Y10" s="19"/>
      <c r="Z10" s="19"/>
      <c r="AA10" s="19"/>
      <c r="AB10" s="19"/>
      <c r="AC10" s="19"/>
      <c r="AD10" s="19"/>
      <c r="AE10" s="19"/>
      <c r="AF10" s="19"/>
      <c r="AG10" s="19"/>
      <c r="AH10" s="19"/>
      <c r="AI10" s="19"/>
      <c r="AJ10" s="103"/>
      <c r="AK10" s="19"/>
      <c r="AL10" s="19"/>
      <c r="AM10" s="19"/>
      <c r="AN10" s="19"/>
      <c r="AO10" s="19"/>
      <c r="AP10" s="19"/>
      <c r="AQ10" s="19"/>
      <c r="AR10" s="19"/>
      <c r="AS10" s="19"/>
      <c r="AT10" s="19"/>
      <c r="AU10" s="103"/>
      <c r="AV10" s="19"/>
      <c r="AW10" s="19"/>
      <c r="AX10" s="19"/>
      <c r="AY10" s="19"/>
      <c r="AZ10" s="19"/>
      <c r="BA10" s="19"/>
      <c r="BB10" s="19"/>
      <c r="BC10" s="19"/>
      <c r="BD10" s="19"/>
      <c r="BE10" s="19"/>
      <c r="BF10" s="103"/>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19"/>
      <c r="CN10" s="19"/>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row>
    <row r="11" spans="1:128" ht="15" customHeight="1" x14ac:dyDescent="0.3">
      <c r="B11" s="37" t="s">
        <v>337</v>
      </c>
      <c r="C11" s="23" t="s">
        <v>434</v>
      </c>
      <c r="D11" s="10"/>
      <c r="E11" s="10"/>
      <c r="F11" s="21"/>
      <c r="G11" s="21"/>
      <c r="H11" s="22"/>
      <c r="I11" s="21"/>
      <c r="J11" s="21"/>
      <c r="K11" s="22"/>
      <c r="L11" s="21"/>
      <c r="M11" s="21"/>
      <c r="N11" s="22"/>
      <c r="O11" s="22"/>
      <c r="P11" s="19"/>
      <c r="Q11" s="19"/>
      <c r="R11" s="19"/>
      <c r="S11" s="19"/>
      <c r="T11" s="19"/>
      <c r="U11" s="19"/>
      <c r="V11" s="19"/>
      <c r="W11" s="19"/>
      <c r="X11" s="19"/>
      <c r="Y11" s="19"/>
      <c r="Z11" s="19"/>
      <c r="AA11" s="19"/>
      <c r="AB11" s="19"/>
      <c r="AC11" s="19"/>
      <c r="AD11" s="19"/>
      <c r="AE11" s="19"/>
      <c r="AF11" s="19"/>
      <c r="AG11" s="19"/>
      <c r="AH11" s="19"/>
      <c r="AI11" s="19"/>
      <c r="AJ11" s="103"/>
      <c r="AK11" s="19"/>
      <c r="AL11" s="19"/>
      <c r="AM11" s="19"/>
      <c r="AN11" s="19"/>
      <c r="AO11" s="19"/>
      <c r="AP11" s="19"/>
      <c r="AQ11" s="19"/>
      <c r="AR11" s="19"/>
      <c r="AS11" s="19"/>
      <c r="AT11" s="19"/>
      <c r="AU11" s="103"/>
      <c r="AV11" s="19"/>
      <c r="AW11" s="19"/>
      <c r="AX11" s="19"/>
      <c r="AY11" s="19"/>
      <c r="AZ11" s="19"/>
      <c r="BA11" s="19"/>
      <c r="BB11" s="19"/>
      <c r="BC11" s="19"/>
      <c r="BD11" s="19"/>
      <c r="BE11" s="19"/>
      <c r="BF11" s="103"/>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19"/>
      <c r="CF11" s="19"/>
      <c r="CG11" s="19"/>
      <c r="CH11" s="19"/>
      <c r="CI11" s="19"/>
      <c r="CJ11" s="19"/>
      <c r="CK11" s="19"/>
      <c r="CL11" s="19"/>
      <c r="CM11" s="19"/>
      <c r="CN11" s="19"/>
      <c r="CO11" s="19"/>
      <c r="CP11" s="19"/>
      <c r="CQ11" s="19"/>
      <c r="CR11" s="19"/>
      <c r="CS11" s="19"/>
      <c r="CT11" s="19"/>
      <c r="CU11" s="19"/>
      <c r="CV11" s="19"/>
      <c r="CW11" s="19"/>
      <c r="CX11" s="19"/>
      <c r="CY11" s="19"/>
      <c r="CZ11" s="19"/>
      <c r="DA11" s="19"/>
      <c r="DB11" s="19"/>
      <c r="DC11" s="19"/>
      <c r="DD11" s="19"/>
      <c r="DE11" s="19"/>
      <c r="DF11" s="19"/>
      <c r="DG11" s="19"/>
      <c r="DH11" s="19"/>
      <c r="DI11" s="19"/>
      <c r="DJ11" s="19"/>
      <c r="DK11" s="19"/>
      <c r="DL11" s="19"/>
      <c r="DM11" s="19"/>
      <c r="DN11" s="19"/>
      <c r="DO11" s="19"/>
      <c r="DP11" s="19"/>
      <c r="DQ11" s="19"/>
      <c r="DR11" s="19"/>
      <c r="DS11" s="19"/>
      <c r="DT11" s="19"/>
      <c r="DU11" s="19"/>
      <c r="DV11" s="19"/>
      <c r="DW11" s="19"/>
      <c r="DX11" s="19"/>
    </row>
    <row r="12" spans="1:128" ht="15" customHeight="1" x14ac:dyDescent="0.3">
      <c r="B12" s="23" t="s">
        <v>338</v>
      </c>
      <c r="C12" s="23" t="s">
        <v>59</v>
      </c>
      <c r="D12" s="10"/>
      <c r="E12" s="10"/>
      <c r="F12" s="21"/>
      <c r="G12" s="21"/>
      <c r="H12" s="22"/>
      <c r="I12" s="21"/>
      <c r="J12" s="21"/>
      <c r="K12" s="22"/>
      <c r="L12" s="21"/>
      <c r="M12" s="21"/>
      <c r="N12" s="22"/>
      <c r="O12" s="22"/>
      <c r="P12" s="19"/>
      <c r="Q12" s="19"/>
      <c r="R12" s="19"/>
      <c r="S12" s="19"/>
      <c r="T12" s="19"/>
      <c r="U12" s="19"/>
      <c r="V12" s="19"/>
      <c r="W12" s="19"/>
      <c r="X12" s="19"/>
      <c r="Y12" s="19"/>
      <c r="Z12" s="19"/>
      <c r="AA12" s="19"/>
      <c r="AB12" s="19"/>
      <c r="AC12" s="19"/>
      <c r="AD12" s="19"/>
      <c r="AE12" s="19"/>
      <c r="AF12" s="19"/>
      <c r="AG12" s="19"/>
      <c r="AH12" s="19"/>
      <c r="AI12" s="19"/>
      <c r="AJ12" s="103"/>
      <c r="AK12" s="19"/>
      <c r="AL12" s="19"/>
      <c r="AM12" s="19"/>
      <c r="AN12" s="19"/>
      <c r="AO12" s="19"/>
      <c r="AP12" s="19"/>
      <c r="AQ12" s="19"/>
      <c r="AR12" s="19"/>
      <c r="AS12" s="19"/>
      <c r="AT12" s="19"/>
      <c r="AU12" s="103"/>
      <c r="AV12" s="19"/>
      <c r="AW12" s="19"/>
      <c r="AX12" s="19"/>
      <c r="AY12" s="19"/>
      <c r="AZ12" s="19"/>
      <c r="BA12" s="19"/>
      <c r="BB12" s="19"/>
      <c r="BC12" s="19"/>
      <c r="BD12" s="19"/>
      <c r="BE12" s="19"/>
      <c r="BF12" s="103"/>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19"/>
      <c r="CN12" s="19"/>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row>
    <row r="13" spans="1:128" ht="15" customHeight="1" x14ac:dyDescent="0.3">
      <c r="B13" s="89" t="s">
        <v>339</v>
      </c>
      <c r="C13" s="90" t="s">
        <v>436</v>
      </c>
      <c r="D13" s="10"/>
      <c r="E13" s="10"/>
      <c r="F13" s="21"/>
      <c r="G13" s="21"/>
      <c r="H13" s="22"/>
      <c r="I13" s="21"/>
      <c r="J13" s="21"/>
      <c r="K13" s="22"/>
      <c r="L13" s="21"/>
      <c r="M13" s="21"/>
      <c r="N13" s="22"/>
      <c r="O13" s="22"/>
      <c r="P13" s="19"/>
      <c r="Q13" s="19"/>
      <c r="R13" s="19"/>
      <c r="S13" s="19"/>
      <c r="T13" s="19"/>
      <c r="U13" s="19"/>
      <c r="V13" s="19"/>
      <c r="W13" s="19"/>
      <c r="X13" s="19"/>
      <c r="Y13" s="19"/>
      <c r="Z13" s="19"/>
      <c r="AA13" s="19"/>
      <c r="AB13" s="19"/>
      <c r="AC13" s="19"/>
      <c r="AD13" s="19"/>
      <c r="AE13" s="19"/>
      <c r="AF13" s="19"/>
      <c r="AG13" s="19"/>
      <c r="AH13" s="19"/>
      <c r="AI13" s="19"/>
      <c r="AJ13" s="103"/>
      <c r="AK13" s="19"/>
      <c r="AL13" s="19"/>
      <c r="AM13" s="19"/>
      <c r="AN13" s="19"/>
      <c r="AO13" s="19"/>
      <c r="AP13" s="19"/>
      <c r="AQ13" s="19"/>
      <c r="AR13" s="19"/>
      <c r="AS13" s="19"/>
      <c r="AT13" s="19"/>
      <c r="AU13" s="103"/>
      <c r="AV13" s="19"/>
      <c r="AW13" s="19"/>
      <c r="AX13" s="19"/>
      <c r="AY13" s="19"/>
      <c r="AZ13" s="19"/>
      <c r="BA13" s="19"/>
      <c r="BB13" s="19"/>
      <c r="BC13" s="19"/>
      <c r="BD13" s="19"/>
      <c r="BE13" s="19"/>
      <c r="BF13" s="103"/>
      <c r="BG13" s="19"/>
      <c r="BH13" s="19"/>
      <c r="BI13" s="19"/>
      <c r="BJ13" s="19"/>
      <c r="BK13" s="19"/>
      <c r="BL13" s="19"/>
      <c r="BM13" s="19"/>
      <c r="BN13" s="19"/>
      <c r="BO13" s="19"/>
      <c r="BP13" s="19"/>
      <c r="BQ13" s="19"/>
      <c r="BR13" s="19"/>
      <c r="BS13" s="19"/>
      <c r="BT13" s="19"/>
      <c r="BU13" s="19"/>
      <c r="BV13" s="19"/>
      <c r="BW13" s="19"/>
      <c r="BX13" s="19"/>
      <c r="BY13" s="19"/>
      <c r="BZ13" s="19"/>
      <c r="CA13" s="19"/>
      <c r="CB13" s="19"/>
      <c r="CC13" s="19"/>
      <c r="CD13" s="19"/>
      <c r="CE13" s="19"/>
      <c r="CF13" s="19"/>
      <c r="CG13" s="19"/>
      <c r="CH13" s="19"/>
      <c r="CI13" s="19"/>
      <c r="CJ13" s="19"/>
      <c r="CK13" s="19"/>
      <c r="CL13" s="19"/>
      <c r="CM13" s="19"/>
      <c r="CN13" s="19"/>
      <c r="CO13" s="19"/>
      <c r="CP13" s="19"/>
      <c r="CQ13" s="19"/>
      <c r="CR13" s="19"/>
      <c r="CS13" s="19"/>
      <c r="CT13" s="19"/>
      <c r="CU13" s="19"/>
      <c r="CV13" s="19"/>
      <c r="CW13" s="19"/>
      <c r="CX13" s="19"/>
      <c r="CY13" s="19"/>
      <c r="CZ13" s="19"/>
      <c r="DA13" s="19"/>
      <c r="DB13" s="19"/>
      <c r="DC13" s="19"/>
      <c r="DD13" s="19"/>
      <c r="DE13" s="19"/>
      <c r="DF13" s="19"/>
      <c r="DG13" s="19"/>
      <c r="DH13" s="19"/>
      <c r="DI13" s="19"/>
      <c r="DJ13" s="19"/>
      <c r="DK13" s="19"/>
      <c r="DL13" s="19"/>
      <c r="DM13" s="19"/>
      <c r="DN13" s="19"/>
      <c r="DO13" s="19"/>
      <c r="DP13" s="19"/>
      <c r="DQ13" s="19"/>
      <c r="DR13" s="19"/>
      <c r="DS13" s="19"/>
      <c r="DT13" s="19"/>
      <c r="DU13" s="19"/>
      <c r="DV13" s="19"/>
      <c r="DW13" s="19"/>
      <c r="DX13" s="19"/>
    </row>
    <row r="14" spans="1:128" ht="15" customHeight="1" x14ac:dyDescent="0.3">
      <c r="B14" s="89" t="s">
        <v>340</v>
      </c>
      <c r="C14" s="90" t="s">
        <v>437</v>
      </c>
      <c r="D14" s="10"/>
      <c r="E14" s="10"/>
      <c r="F14" s="21"/>
      <c r="G14" s="21"/>
      <c r="H14" s="22"/>
      <c r="I14" s="21"/>
      <c r="J14" s="21"/>
      <c r="K14" s="22"/>
      <c r="L14" s="21"/>
      <c r="M14" s="21"/>
      <c r="N14" s="22"/>
      <c r="O14" s="22"/>
      <c r="P14" s="19"/>
      <c r="Q14" s="19"/>
      <c r="R14" s="19"/>
      <c r="S14" s="19"/>
      <c r="T14" s="19"/>
      <c r="U14" s="19"/>
      <c r="V14" s="19"/>
      <c r="W14" s="19"/>
      <c r="X14" s="19"/>
      <c r="Y14" s="19"/>
      <c r="Z14" s="19"/>
      <c r="AA14" s="19"/>
      <c r="AB14" s="19"/>
      <c r="AC14" s="19"/>
      <c r="AD14" s="19"/>
      <c r="AE14" s="19"/>
      <c r="AF14" s="19"/>
      <c r="AG14" s="19"/>
      <c r="AH14" s="19"/>
      <c r="AI14" s="19"/>
      <c r="AJ14" s="103"/>
      <c r="AK14" s="19"/>
      <c r="AL14" s="19"/>
      <c r="AM14" s="19"/>
      <c r="AN14" s="19"/>
      <c r="AO14" s="19"/>
      <c r="AP14" s="19"/>
      <c r="AQ14" s="19"/>
      <c r="AR14" s="19"/>
      <c r="AS14" s="19"/>
      <c r="AT14" s="19"/>
      <c r="AU14" s="103"/>
      <c r="AV14" s="19"/>
      <c r="AW14" s="19"/>
      <c r="AX14" s="19"/>
      <c r="AY14" s="19"/>
      <c r="AZ14" s="19"/>
      <c r="BA14" s="19"/>
      <c r="BB14" s="19"/>
      <c r="BC14" s="19"/>
      <c r="BD14" s="19"/>
      <c r="BE14" s="19"/>
      <c r="BF14" s="103"/>
      <c r="BG14" s="19"/>
      <c r="BH14" s="19"/>
      <c r="BI14" s="19"/>
      <c r="BJ14" s="19"/>
      <c r="BK14" s="19"/>
      <c r="BL14" s="19"/>
      <c r="BM14" s="19"/>
      <c r="BN14" s="19"/>
      <c r="BO14" s="19"/>
      <c r="BP14" s="19"/>
      <c r="BQ14" s="19"/>
      <c r="BR14" s="19"/>
      <c r="BS14" s="19"/>
      <c r="BT14" s="19"/>
      <c r="BU14" s="19"/>
      <c r="BV14" s="19"/>
      <c r="BW14" s="19"/>
      <c r="BX14" s="19"/>
      <c r="BY14" s="19"/>
      <c r="BZ14" s="19"/>
      <c r="CA14" s="19"/>
      <c r="CB14" s="19"/>
      <c r="CC14" s="19"/>
      <c r="CD14" s="19"/>
      <c r="CE14" s="19"/>
      <c r="CF14" s="19"/>
      <c r="CG14" s="19"/>
      <c r="CH14" s="19"/>
      <c r="CI14" s="19"/>
      <c r="CJ14" s="19"/>
      <c r="CK14" s="19"/>
      <c r="CL14" s="19"/>
      <c r="CM14" s="19"/>
      <c r="CN14" s="19"/>
      <c r="CO14" s="19"/>
      <c r="CP14" s="19"/>
      <c r="CQ14" s="19"/>
      <c r="CR14" s="19"/>
      <c r="CS14" s="19"/>
      <c r="CT14" s="19"/>
      <c r="CU14" s="19"/>
      <c r="CV14" s="19"/>
      <c r="CW14" s="19"/>
      <c r="CX14" s="19"/>
      <c r="CY14" s="19"/>
      <c r="CZ14" s="19"/>
      <c r="DA14" s="19"/>
      <c r="DB14" s="19"/>
      <c r="DC14" s="19"/>
      <c r="DD14" s="19"/>
      <c r="DE14" s="19"/>
      <c r="DF14" s="19"/>
      <c r="DG14" s="19"/>
      <c r="DH14" s="19"/>
      <c r="DI14" s="19"/>
      <c r="DJ14" s="19"/>
      <c r="DK14" s="19"/>
      <c r="DL14" s="19"/>
      <c r="DM14" s="19"/>
      <c r="DN14" s="19"/>
      <c r="DO14" s="19"/>
      <c r="DP14" s="19"/>
      <c r="DQ14" s="19"/>
      <c r="DR14" s="19"/>
      <c r="DS14" s="19"/>
      <c r="DT14" s="19"/>
      <c r="DU14" s="19"/>
      <c r="DV14" s="19"/>
      <c r="DW14" s="19"/>
      <c r="DX14" s="19"/>
    </row>
    <row r="15" spans="1:128" ht="15" customHeight="1" x14ac:dyDescent="0.3">
      <c r="B15" s="89" t="s">
        <v>341</v>
      </c>
      <c r="C15" s="90" t="s">
        <v>438</v>
      </c>
      <c r="D15" s="10"/>
      <c r="E15" s="10"/>
      <c r="F15" s="21"/>
      <c r="G15" s="21"/>
      <c r="H15" s="22"/>
      <c r="I15" s="21"/>
      <c r="J15" s="21"/>
      <c r="K15" s="22"/>
      <c r="L15" s="21"/>
      <c r="M15" s="21"/>
      <c r="N15" s="22"/>
      <c r="O15" s="22"/>
      <c r="P15" s="19"/>
      <c r="Q15" s="19"/>
      <c r="R15" s="19"/>
      <c r="S15" s="19"/>
      <c r="T15" s="19"/>
      <c r="U15" s="19"/>
      <c r="V15" s="19"/>
      <c r="W15" s="19"/>
      <c r="X15" s="19"/>
      <c r="Y15" s="19"/>
      <c r="Z15" s="19"/>
      <c r="AA15" s="19"/>
      <c r="AB15" s="19"/>
      <c r="AC15" s="19"/>
      <c r="AD15" s="19"/>
      <c r="AE15" s="19"/>
      <c r="AF15" s="19"/>
      <c r="AG15" s="19"/>
      <c r="AH15" s="19"/>
      <c r="AI15" s="19"/>
      <c r="AJ15" s="103"/>
      <c r="AK15" s="19"/>
      <c r="AL15" s="19"/>
      <c r="AM15" s="19"/>
      <c r="AN15" s="19"/>
      <c r="AO15" s="19"/>
      <c r="AP15" s="19"/>
      <c r="AQ15" s="19"/>
      <c r="AR15" s="19"/>
      <c r="AS15" s="19"/>
      <c r="AT15" s="19"/>
      <c r="AU15" s="103"/>
      <c r="AV15" s="19"/>
      <c r="AW15" s="19"/>
      <c r="AX15" s="19"/>
      <c r="AY15" s="19"/>
      <c r="AZ15" s="19"/>
      <c r="BA15" s="19"/>
      <c r="BB15" s="19"/>
      <c r="BC15" s="19"/>
      <c r="BD15" s="19"/>
      <c r="BE15" s="19"/>
      <c r="BF15" s="103"/>
      <c r="BG15" s="19"/>
      <c r="BH15" s="19"/>
      <c r="BI15" s="19"/>
      <c r="BJ15" s="19"/>
      <c r="BK15" s="19"/>
      <c r="BL15" s="19"/>
      <c r="BM15" s="19"/>
      <c r="BN15" s="19"/>
      <c r="BO15" s="19"/>
      <c r="BP15" s="19"/>
      <c r="BQ15" s="19"/>
      <c r="BR15" s="19"/>
      <c r="BS15" s="19"/>
      <c r="BT15" s="19"/>
      <c r="BU15" s="19"/>
      <c r="BV15" s="19"/>
      <c r="BW15" s="19"/>
      <c r="BX15" s="19"/>
      <c r="BY15" s="19"/>
      <c r="BZ15" s="19"/>
      <c r="CA15" s="19"/>
      <c r="CB15" s="19"/>
      <c r="CC15" s="19"/>
      <c r="CD15" s="19"/>
      <c r="CE15" s="19"/>
      <c r="CF15" s="19"/>
      <c r="CG15" s="19"/>
      <c r="CH15" s="19"/>
      <c r="CI15" s="19"/>
      <c r="CJ15" s="19"/>
      <c r="CK15" s="19"/>
      <c r="CL15" s="19"/>
      <c r="CM15" s="19"/>
      <c r="CN15" s="19"/>
      <c r="CO15" s="19"/>
      <c r="CP15" s="19"/>
      <c r="CQ15" s="19"/>
      <c r="CR15" s="19"/>
      <c r="CS15" s="19"/>
      <c r="CT15" s="19"/>
      <c r="CU15" s="19"/>
      <c r="CV15" s="19"/>
      <c r="CW15" s="19"/>
      <c r="CX15" s="19"/>
      <c r="CY15" s="19"/>
      <c r="CZ15" s="19"/>
      <c r="DA15" s="19"/>
      <c r="DB15" s="19"/>
      <c r="DC15" s="19"/>
      <c r="DD15" s="19"/>
      <c r="DE15" s="19"/>
      <c r="DF15" s="19"/>
      <c r="DG15" s="19"/>
      <c r="DH15" s="19"/>
      <c r="DI15" s="19"/>
      <c r="DJ15" s="19"/>
      <c r="DK15" s="19"/>
      <c r="DL15" s="19"/>
      <c r="DM15" s="19"/>
      <c r="DN15" s="19"/>
      <c r="DO15" s="19"/>
      <c r="DP15" s="19"/>
      <c r="DQ15" s="19"/>
      <c r="DR15" s="19"/>
      <c r="DS15" s="19"/>
      <c r="DT15" s="19"/>
      <c r="DU15" s="19"/>
      <c r="DV15" s="19"/>
      <c r="DW15" s="19"/>
      <c r="DX15" s="19"/>
    </row>
    <row r="16" spans="1:128" ht="15" customHeight="1" x14ac:dyDescent="0.3">
      <c r="B16" s="37" t="s">
        <v>342</v>
      </c>
      <c r="C16" s="23" t="s">
        <v>569</v>
      </c>
      <c r="D16" s="10"/>
      <c r="E16" s="10"/>
      <c r="F16" s="21"/>
      <c r="G16" s="21"/>
      <c r="H16" s="22"/>
      <c r="I16" s="21"/>
      <c r="J16" s="21"/>
      <c r="K16" s="22"/>
      <c r="L16" s="21"/>
      <c r="M16" s="21"/>
      <c r="N16" s="22"/>
      <c r="O16" s="22"/>
      <c r="P16" s="19"/>
      <c r="Q16" s="19"/>
      <c r="R16" s="19"/>
      <c r="S16" s="19"/>
      <c r="T16" s="19"/>
      <c r="U16" s="19"/>
      <c r="V16" s="19"/>
      <c r="W16" s="19"/>
      <c r="X16" s="19"/>
      <c r="Y16" s="19"/>
      <c r="Z16" s="19"/>
      <c r="AA16" s="19"/>
      <c r="AB16" s="19"/>
      <c r="AC16" s="19"/>
      <c r="AD16" s="19"/>
      <c r="AE16" s="19"/>
      <c r="AF16" s="19"/>
      <c r="AG16" s="19"/>
      <c r="AH16" s="19"/>
      <c r="AI16" s="19"/>
      <c r="AJ16" s="103"/>
      <c r="AK16" s="19"/>
      <c r="AL16" s="19"/>
      <c r="AM16" s="19"/>
      <c r="AN16" s="19"/>
      <c r="AO16" s="19"/>
      <c r="AP16" s="19"/>
      <c r="AQ16" s="19"/>
      <c r="AR16" s="19"/>
      <c r="AS16" s="19"/>
      <c r="AT16" s="19"/>
      <c r="AU16" s="103"/>
      <c r="AV16" s="19"/>
      <c r="AW16" s="19"/>
      <c r="AX16" s="19"/>
      <c r="AY16" s="19"/>
      <c r="AZ16" s="19"/>
      <c r="BA16" s="19"/>
      <c r="BB16" s="19"/>
      <c r="BC16" s="19"/>
      <c r="BD16" s="19"/>
      <c r="BE16" s="19"/>
      <c r="BF16" s="103"/>
      <c r="BG16" s="19"/>
      <c r="BH16" s="19"/>
      <c r="BI16" s="19"/>
      <c r="BJ16" s="19"/>
      <c r="BK16" s="19"/>
      <c r="BL16" s="19"/>
      <c r="BM16" s="19"/>
      <c r="BN16" s="19"/>
      <c r="BO16" s="19"/>
      <c r="BP16" s="19"/>
      <c r="BQ16" s="19"/>
      <c r="BR16" s="19"/>
      <c r="BS16" s="19"/>
      <c r="BT16" s="19"/>
      <c r="BU16" s="19"/>
      <c r="BV16" s="19"/>
      <c r="BW16" s="19"/>
      <c r="BX16" s="19"/>
      <c r="BY16" s="19"/>
      <c r="BZ16" s="19"/>
      <c r="CA16" s="19"/>
      <c r="CB16" s="19"/>
      <c r="CC16" s="19"/>
      <c r="CD16" s="19"/>
      <c r="CE16" s="19"/>
      <c r="CF16" s="19"/>
      <c r="CG16" s="19"/>
      <c r="CH16" s="19"/>
      <c r="CI16" s="19"/>
      <c r="CJ16" s="19"/>
      <c r="CK16" s="19"/>
      <c r="CL16" s="19"/>
      <c r="CM16" s="19"/>
      <c r="CN16" s="19"/>
      <c r="CO16" s="19"/>
      <c r="CP16" s="19"/>
      <c r="CQ16" s="19"/>
      <c r="CR16" s="19"/>
      <c r="CS16" s="19"/>
      <c r="CT16" s="19"/>
      <c r="CU16" s="19"/>
      <c r="CV16" s="19"/>
      <c r="CW16" s="19"/>
      <c r="CX16" s="19"/>
      <c r="CY16" s="19"/>
      <c r="CZ16" s="19"/>
      <c r="DA16" s="19"/>
      <c r="DB16" s="19"/>
      <c r="DC16" s="19"/>
      <c r="DD16" s="19"/>
      <c r="DE16" s="19"/>
      <c r="DF16" s="19"/>
      <c r="DG16" s="19"/>
      <c r="DH16" s="19"/>
      <c r="DI16" s="19"/>
      <c r="DJ16" s="19"/>
      <c r="DK16" s="19"/>
      <c r="DL16" s="19"/>
      <c r="DM16" s="19"/>
      <c r="DN16" s="19"/>
      <c r="DO16" s="19"/>
      <c r="DP16" s="19"/>
      <c r="DQ16" s="19"/>
      <c r="DR16" s="19"/>
      <c r="DS16" s="19"/>
      <c r="DT16" s="19"/>
      <c r="DU16" s="19"/>
      <c r="DV16" s="19"/>
      <c r="DW16" s="19"/>
      <c r="DX16" s="19"/>
    </row>
    <row r="17" spans="2:128" ht="15" customHeight="1" x14ac:dyDescent="0.3">
      <c r="B17" s="23" t="s">
        <v>343</v>
      </c>
      <c r="C17" s="23" t="s">
        <v>61</v>
      </c>
      <c r="D17" s="10"/>
      <c r="E17" s="10"/>
      <c r="F17" s="21"/>
      <c r="G17" s="21"/>
      <c r="H17" s="22"/>
      <c r="I17" s="21"/>
      <c r="J17" s="21"/>
      <c r="K17" s="22"/>
      <c r="L17" s="21"/>
      <c r="M17" s="21"/>
      <c r="N17" s="22"/>
      <c r="O17" s="22"/>
      <c r="P17" s="19"/>
      <c r="Q17" s="19"/>
      <c r="R17" s="19"/>
      <c r="S17" s="19"/>
      <c r="T17" s="19"/>
      <c r="U17" s="19"/>
      <c r="V17" s="19"/>
      <c r="W17" s="19"/>
      <c r="X17" s="19"/>
      <c r="Y17" s="19"/>
      <c r="Z17" s="19"/>
      <c r="AA17" s="19"/>
      <c r="AB17" s="19"/>
      <c r="AC17" s="19"/>
      <c r="AD17" s="19"/>
      <c r="AE17" s="19"/>
      <c r="AF17" s="19"/>
      <c r="AG17" s="19"/>
      <c r="AH17" s="19"/>
      <c r="AI17" s="19"/>
      <c r="AJ17" s="103"/>
      <c r="AK17" s="19"/>
      <c r="AL17" s="19"/>
      <c r="AM17" s="19"/>
      <c r="AN17" s="19"/>
      <c r="AO17" s="19"/>
      <c r="AP17" s="19"/>
      <c r="AQ17" s="19"/>
      <c r="AR17" s="19"/>
      <c r="AS17" s="19"/>
      <c r="AT17" s="19"/>
      <c r="AU17" s="103"/>
      <c r="AV17" s="19"/>
      <c r="AW17" s="19"/>
      <c r="AX17" s="19"/>
      <c r="AY17" s="19"/>
      <c r="AZ17" s="19"/>
      <c r="BA17" s="19"/>
      <c r="BB17" s="19"/>
      <c r="BC17" s="19"/>
      <c r="BD17" s="19"/>
      <c r="BE17" s="19"/>
      <c r="BF17" s="103"/>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98"/>
      <c r="CH17" s="19"/>
      <c r="CI17" s="19"/>
      <c r="CJ17" s="19"/>
      <c r="CK17" s="19"/>
      <c r="CL17" s="19"/>
      <c r="CM17" s="19"/>
      <c r="CN17" s="19"/>
      <c r="CO17" s="19"/>
      <c r="CP17" s="19"/>
      <c r="CQ17" s="19"/>
      <c r="CR17" s="19"/>
      <c r="CS17" s="19"/>
      <c r="CT17" s="19"/>
      <c r="CU17" s="19"/>
      <c r="CV17" s="19"/>
      <c r="CW17" s="19"/>
      <c r="CX17" s="19"/>
      <c r="CY17" s="19"/>
      <c r="CZ17" s="19"/>
      <c r="DA17" s="19"/>
      <c r="DB17" s="19"/>
      <c r="DC17" s="19"/>
      <c r="DD17" s="19"/>
      <c r="DE17" s="19"/>
      <c r="DF17" s="19"/>
      <c r="DG17" s="19"/>
      <c r="DH17" s="19"/>
      <c r="DI17" s="19"/>
      <c r="DJ17" s="19"/>
      <c r="DK17" s="19"/>
      <c r="DL17" s="19"/>
      <c r="DM17" s="19"/>
      <c r="DN17" s="19"/>
      <c r="DO17" s="19"/>
      <c r="DP17" s="19"/>
      <c r="DQ17" s="19"/>
      <c r="DR17" s="19"/>
      <c r="DS17" s="19"/>
      <c r="DT17" s="19"/>
      <c r="DU17" s="19"/>
      <c r="DV17" s="19"/>
      <c r="DW17" s="19"/>
      <c r="DX17" s="19"/>
    </row>
    <row r="18" spans="2:128" ht="15" customHeight="1" x14ac:dyDescent="0.3">
      <c r="B18" s="26" t="s">
        <v>344</v>
      </c>
      <c r="C18" s="23" t="s">
        <v>63</v>
      </c>
      <c r="D18" s="10"/>
      <c r="E18" s="10"/>
      <c r="F18" s="21"/>
      <c r="G18" s="21"/>
      <c r="H18" s="22"/>
      <c r="I18" s="21"/>
      <c r="J18" s="21"/>
      <c r="K18" s="22"/>
      <c r="L18" s="21"/>
      <c r="M18" s="21"/>
      <c r="N18" s="22"/>
      <c r="O18" s="22"/>
      <c r="P18" s="19"/>
      <c r="Q18" s="19"/>
      <c r="R18" s="19"/>
      <c r="S18" s="19"/>
      <c r="T18" s="19"/>
      <c r="U18" s="19"/>
      <c r="V18" s="19"/>
      <c r="W18" s="19"/>
      <c r="X18" s="19"/>
      <c r="Y18" s="19"/>
      <c r="Z18" s="19"/>
      <c r="AA18" s="19"/>
      <c r="AB18" s="19"/>
      <c r="AC18" s="19"/>
      <c r="AD18" s="19"/>
      <c r="AE18" s="19"/>
      <c r="AF18" s="19"/>
      <c r="AG18" s="19"/>
      <c r="AH18" s="19"/>
      <c r="AI18" s="19"/>
      <c r="AJ18" s="103"/>
      <c r="AK18" s="19"/>
      <c r="AL18" s="19"/>
      <c r="AM18" s="19"/>
      <c r="AN18" s="19"/>
      <c r="AO18" s="19"/>
      <c r="AP18" s="19"/>
      <c r="AQ18" s="19"/>
      <c r="AR18" s="19"/>
      <c r="AS18" s="19"/>
      <c r="AT18" s="19"/>
      <c r="AU18" s="103"/>
      <c r="AV18" s="19"/>
      <c r="AW18" s="19"/>
      <c r="AX18" s="19"/>
      <c r="AY18" s="19"/>
      <c r="AZ18" s="19"/>
      <c r="BA18" s="19"/>
      <c r="BB18" s="19"/>
      <c r="BC18" s="19"/>
      <c r="BD18" s="19"/>
      <c r="BE18" s="19"/>
      <c r="BF18" s="103"/>
      <c r="BG18" s="19"/>
      <c r="BH18" s="19"/>
      <c r="BI18" s="19"/>
      <c r="BJ18" s="19"/>
      <c r="BK18" s="19"/>
      <c r="BL18" s="19"/>
      <c r="BM18" s="19"/>
      <c r="BN18" s="19"/>
      <c r="BO18" s="19"/>
      <c r="BP18" s="19"/>
      <c r="BQ18" s="19"/>
      <c r="BR18" s="19"/>
      <c r="BS18" s="19"/>
      <c r="BT18" s="19"/>
      <c r="BU18" s="19"/>
      <c r="BV18" s="19"/>
      <c r="BW18" s="19"/>
      <c r="BX18" s="19"/>
      <c r="BY18" s="19"/>
      <c r="BZ18" s="19"/>
      <c r="CA18" s="19"/>
      <c r="CB18" s="19"/>
      <c r="CC18" s="19"/>
      <c r="CD18" s="19"/>
      <c r="CE18" s="19"/>
      <c r="CF18" s="19"/>
      <c r="CG18" s="19"/>
      <c r="CH18" s="19"/>
      <c r="CI18" s="19"/>
      <c r="CJ18" s="19"/>
      <c r="CK18" s="19"/>
      <c r="CL18" s="19"/>
      <c r="CM18" s="19"/>
      <c r="CN18" s="19"/>
      <c r="CO18" s="19"/>
      <c r="CP18" s="19"/>
      <c r="CQ18" s="19"/>
      <c r="CR18" s="19"/>
      <c r="CS18" s="19"/>
      <c r="CT18" s="19"/>
      <c r="CU18" s="19"/>
      <c r="CV18" s="19"/>
      <c r="CW18" s="19"/>
      <c r="CX18" s="19"/>
      <c r="CY18" s="19"/>
      <c r="CZ18" s="19"/>
      <c r="DA18" s="19"/>
      <c r="DB18" s="19"/>
      <c r="DC18" s="19"/>
      <c r="DD18" s="19"/>
      <c r="DE18" s="19"/>
      <c r="DF18" s="19"/>
      <c r="DG18" s="19"/>
      <c r="DH18" s="19"/>
      <c r="DI18" s="19"/>
      <c r="DJ18" s="19"/>
      <c r="DK18" s="19"/>
      <c r="DL18" s="19"/>
      <c r="DM18" s="19"/>
      <c r="DN18" s="19"/>
      <c r="DO18" s="19"/>
      <c r="DP18" s="19"/>
      <c r="DQ18" s="19"/>
      <c r="DR18" s="19"/>
      <c r="DS18" s="19"/>
      <c r="DT18" s="19"/>
      <c r="DU18" s="19"/>
      <c r="DV18" s="19"/>
      <c r="DW18" s="19"/>
      <c r="DX18" s="19"/>
    </row>
    <row r="19" spans="2:128" ht="15" customHeight="1" x14ac:dyDescent="0.3">
      <c r="B19" s="26" t="s">
        <v>345</v>
      </c>
      <c r="C19" s="23" t="s">
        <v>440</v>
      </c>
      <c r="D19" s="10"/>
      <c r="E19" s="10"/>
      <c r="F19" s="21"/>
      <c r="G19" s="21"/>
      <c r="H19" s="22"/>
      <c r="I19" s="21"/>
      <c r="J19" s="21"/>
      <c r="K19" s="22"/>
      <c r="L19" s="21"/>
      <c r="M19" s="21"/>
      <c r="N19" s="22"/>
      <c r="O19" s="22"/>
      <c r="P19" s="19"/>
      <c r="Q19" s="19"/>
      <c r="R19" s="19"/>
      <c r="S19" s="19"/>
      <c r="T19" s="19"/>
      <c r="U19" s="19"/>
      <c r="V19" s="19"/>
      <c r="W19" s="19"/>
      <c r="X19" s="19"/>
      <c r="Y19" s="19"/>
      <c r="Z19" s="19"/>
      <c r="AA19" s="19"/>
      <c r="AB19" s="19"/>
      <c r="AC19" s="19"/>
      <c r="AD19" s="19"/>
      <c r="AE19" s="19"/>
      <c r="AF19" s="19"/>
      <c r="AG19" s="19"/>
      <c r="AH19" s="19"/>
      <c r="AI19" s="19"/>
      <c r="AJ19" s="103"/>
      <c r="AK19" s="19"/>
      <c r="AL19" s="19"/>
      <c r="AM19" s="19"/>
      <c r="AN19" s="19"/>
      <c r="AO19" s="19"/>
      <c r="AP19" s="19"/>
      <c r="AQ19" s="19"/>
      <c r="AR19" s="19"/>
      <c r="AS19" s="19"/>
      <c r="AT19" s="19"/>
      <c r="AU19" s="103"/>
      <c r="AV19" s="19"/>
      <c r="AW19" s="19"/>
      <c r="AX19" s="19"/>
      <c r="AY19" s="19"/>
      <c r="AZ19" s="19"/>
      <c r="BA19" s="19"/>
      <c r="BB19" s="19"/>
      <c r="BC19" s="19"/>
      <c r="BD19" s="19"/>
      <c r="BE19" s="19"/>
      <c r="BF19" s="103"/>
      <c r="BG19" s="19"/>
      <c r="BH19" s="19"/>
      <c r="BI19" s="19"/>
      <c r="BJ19" s="19"/>
      <c r="BK19" s="19"/>
      <c r="BL19" s="19"/>
      <c r="BM19" s="19"/>
      <c r="BN19" s="19"/>
      <c r="BO19" s="19"/>
      <c r="BP19" s="19"/>
      <c r="BQ19" s="19"/>
      <c r="BR19" s="19"/>
      <c r="BS19" s="19"/>
      <c r="BT19" s="19"/>
      <c r="BU19" s="19"/>
      <c r="BV19" s="19"/>
      <c r="BW19" s="19"/>
      <c r="BX19" s="19"/>
      <c r="BY19" s="19"/>
      <c r="BZ19" s="19"/>
      <c r="CA19" s="19"/>
      <c r="CB19" s="19"/>
      <c r="CC19" s="19"/>
      <c r="CD19" s="19"/>
      <c r="CE19" s="19"/>
      <c r="CF19" s="19"/>
      <c r="CG19" s="19"/>
      <c r="CH19" s="19"/>
      <c r="CI19" s="19"/>
      <c r="CJ19" s="19"/>
      <c r="CK19" s="19"/>
      <c r="CL19" s="19"/>
      <c r="CM19" s="19"/>
      <c r="CN19" s="19"/>
      <c r="CO19" s="19"/>
      <c r="CP19" s="19"/>
      <c r="CQ19" s="19"/>
      <c r="CR19" s="19"/>
      <c r="CS19" s="19"/>
      <c r="CT19" s="19"/>
      <c r="CU19" s="19"/>
      <c r="CV19" s="19"/>
      <c r="CW19" s="19"/>
      <c r="CX19" s="19"/>
      <c r="CY19" s="19"/>
      <c r="CZ19" s="19"/>
      <c r="DA19" s="19"/>
      <c r="DB19" s="19"/>
      <c r="DC19" s="19"/>
      <c r="DD19" s="19"/>
      <c r="DE19" s="19"/>
      <c r="DF19" s="19"/>
      <c r="DG19" s="19"/>
      <c r="DH19" s="19"/>
      <c r="DI19" s="19"/>
      <c r="DJ19" s="19"/>
      <c r="DK19" s="19"/>
      <c r="DL19" s="19"/>
      <c r="DM19" s="19"/>
      <c r="DN19" s="19"/>
      <c r="DO19" s="19"/>
      <c r="DP19" s="19"/>
      <c r="DQ19" s="19"/>
      <c r="DR19" s="19"/>
      <c r="DS19" s="19"/>
      <c r="DT19" s="19"/>
      <c r="DU19" s="19"/>
      <c r="DV19" s="19"/>
      <c r="DW19" s="19"/>
      <c r="DX19" s="19"/>
    </row>
    <row r="20" spans="2:128" ht="15" customHeight="1" x14ac:dyDescent="0.3">
      <c r="B20" s="26" t="s">
        <v>346</v>
      </c>
      <c r="C20" s="23" t="s">
        <v>441</v>
      </c>
      <c r="D20" s="10"/>
      <c r="E20" s="10"/>
      <c r="F20" s="21"/>
      <c r="G20" s="21"/>
      <c r="H20" s="22"/>
      <c r="I20" s="21"/>
      <c r="J20" s="21"/>
      <c r="K20" s="22"/>
      <c r="L20" s="21"/>
      <c r="M20" s="21"/>
      <c r="N20" s="22"/>
      <c r="O20" s="22"/>
      <c r="P20" s="19"/>
      <c r="Q20" s="19"/>
      <c r="R20" s="19"/>
      <c r="S20" s="19"/>
      <c r="T20" s="19"/>
      <c r="U20" s="19"/>
      <c r="V20" s="19"/>
      <c r="W20" s="19"/>
      <c r="X20" s="19"/>
      <c r="Y20" s="19"/>
      <c r="Z20" s="19"/>
      <c r="AA20" s="19"/>
      <c r="AB20" s="19"/>
      <c r="AC20" s="19"/>
      <c r="AD20" s="19"/>
      <c r="AE20" s="19"/>
      <c r="AF20" s="19"/>
      <c r="AG20" s="19"/>
      <c r="AH20" s="19"/>
      <c r="AI20" s="19"/>
      <c r="AJ20" s="103"/>
      <c r="AK20" s="19"/>
      <c r="AL20" s="19"/>
      <c r="AM20" s="19"/>
      <c r="AN20" s="19"/>
      <c r="AO20" s="19"/>
      <c r="AP20" s="19"/>
      <c r="AQ20" s="19"/>
      <c r="AR20" s="19"/>
      <c r="AS20" s="19"/>
      <c r="AT20" s="19"/>
      <c r="AU20" s="103"/>
      <c r="AV20" s="19"/>
      <c r="AW20" s="19"/>
      <c r="AX20" s="19"/>
      <c r="AY20" s="19"/>
      <c r="AZ20" s="19"/>
      <c r="BA20" s="19"/>
      <c r="BB20" s="19"/>
      <c r="BC20" s="19"/>
      <c r="BD20" s="19"/>
      <c r="BE20" s="19"/>
      <c r="BF20" s="103"/>
      <c r="BG20" s="19"/>
      <c r="BH20" s="19"/>
      <c r="BI20" s="19"/>
      <c r="BJ20" s="19"/>
      <c r="BK20" s="19"/>
      <c r="BL20" s="19"/>
      <c r="BM20" s="19"/>
      <c r="BN20" s="19"/>
      <c r="BO20" s="19"/>
      <c r="BP20" s="19"/>
      <c r="BQ20" s="19"/>
      <c r="BR20" s="19"/>
      <c r="BS20" s="19"/>
      <c r="BT20" s="19"/>
      <c r="BU20" s="19"/>
      <c r="BV20" s="19"/>
      <c r="BW20" s="19"/>
      <c r="BX20" s="19"/>
      <c r="BY20" s="19"/>
      <c r="BZ20" s="19"/>
      <c r="CA20" s="19"/>
      <c r="CB20" s="19"/>
      <c r="CC20" s="19"/>
      <c r="CD20" s="19"/>
      <c r="CE20" s="19"/>
      <c r="CF20" s="19"/>
      <c r="CG20" s="19"/>
      <c r="CH20" s="19"/>
      <c r="CI20" s="19"/>
      <c r="CJ20" s="19"/>
      <c r="CK20" s="19"/>
      <c r="CL20" s="19"/>
      <c r="CM20" s="19"/>
      <c r="CN20" s="19"/>
      <c r="CO20" s="19"/>
      <c r="CP20" s="19"/>
      <c r="CQ20" s="19"/>
      <c r="CR20" s="19"/>
      <c r="CS20" s="19"/>
      <c r="CT20" s="19"/>
      <c r="CU20" s="19"/>
      <c r="CV20" s="19"/>
      <c r="CW20" s="19"/>
      <c r="CX20" s="19"/>
      <c r="CY20" s="19"/>
      <c r="CZ20" s="19"/>
      <c r="DA20" s="19"/>
      <c r="DB20" s="19"/>
      <c r="DC20" s="19"/>
      <c r="DD20" s="19"/>
      <c r="DE20" s="19"/>
      <c r="DF20" s="19"/>
      <c r="DG20" s="19"/>
      <c r="DH20" s="19"/>
      <c r="DI20" s="19"/>
      <c r="DJ20" s="19"/>
      <c r="DK20" s="19"/>
      <c r="DL20" s="19"/>
      <c r="DM20" s="19"/>
      <c r="DN20" s="19"/>
      <c r="DO20" s="19"/>
      <c r="DP20" s="19"/>
      <c r="DQ20" s="19"/>
      <c r="DR20" s="19"/>
      <c r="DS20" s="19"/>
      <c r="DT20" s="19"/>
      <c r="DU20" s="19"/>
      <c r="DV20" s="19"/>
      <c r="DW20" s="19"/>
      <c r="DX20" s="19"/>
    </row>
    <row r="21" spans="2:128" ht="15" customHeight="1" x14ac:dyDescent="0.3">
      <c r="B21" s="26" t="s">
        <v>347</v>
      </c>
      <c r="C21" s="23" t="s">
        <v>442</v>
      </c>
      <c r="D21" s="10"/>
      <c r="E21" s="10"/>
      <c r="F21" s="21"/>
      <c r="G21" s="21"/>
      <c r="H21" s="22"/>
      <c r="I21" s="21"/>
      <c r="J21" s="21"/>
      <c r="K21" s="22"/>
      <c r="L21" s="21"/>
      <c r="M21" s="21"/>
      <c r="N21" s="22"/>
      <c r="O21" s="22"/>
      <c r="P21" s="19"/>
      <c r="Q21" s="19"/>
      <c r="R21" s="19"/>
      <c r="S21" s="19"/>
      <c r="T21" s="19"/>
      <c r="U21" s="19"/>
      <c r="V21" s="19"/>
      <c r="W21" s="19"/>
      <c r="X21" s="19"/>
      <c r="Y21" s="19"/>
      <c r="Z21" s="19"/>
      <c r="AA21" s="19"/>
      <c r="AB21" s="19"/>
      <c r="AC21" s="19"/>
      <c r="AD21" s="19"/>
      <c r="AE21" s="19"/>
      <c r="AF21" s="19"/>
      <c r="AG21" s="19"/>
      <c r="AH21" s="19"/>
      <c r="AI21" s="19"/>
      <c r="AJ21" s="103"/>
      <c r="AK21" s="19"/>
      <c r="AL21" s="19"/>
      <c r="AM21" s="19"/>
      <c r="AN21" s="19"/>
      <c r="AO21" s="19"/>
      <c r="AP21" s="19"/>
      <c r="AQ21" s="19"/>
      <c r="AR21" s="19"/>
      <c r="AS21" s="19"/>
      <c r="AT21" s="19"/>
      <c r="AU21" s="103"/>
      <c r="AV21" s="19"/>
      <c r="AW21" s="19"/>
      <c r="AX21" s="19"/>
      <c r="AY21" s="19"/>
      <c r="AZ21" s="19"/>
      <c r="BA21" s="19"/>
      <c r="BB21" s="19"/>
      <c r="BC21" s="19"/>
      <c r="BD21" s="19"/>
      <c r="BE21" s="19"/>
      <c r="BF21" s="103"/>
      <c r="BG21" s="19"/>
      <c r="BH21" s="19"/>
      <c r="BI21" s="19"/>
      <c r="BJ21" s="19"/>
      <c r="BK21" s="19"/>
      <c r="BL21" s="19"/>
      <c r="BM21" s="19"/>
      <c r="BN21" s="19"/>
      <c r="BO21" s="19"/>
      <c r="BP21" s="19"/>
      <c r="BQ21" s="19"/>
      <c r="BR21" s="19"/>
      <c r="BS21" s="19"/>
      <c r="BT21" s="19"/>
      <c r="BU21" s="19"/>
      <c r="BV21" s="19"/>
      <c r="BW21" s="19"/>
      <c r="BX21" s="19"/>
      <c r="BY21" s="19"/>
      <c r="BZ21" s="19"/>
      <c r="CA21" s="19"/>
      <c r="CB21" s="19"/>
      <c r="CC21" s="19"/>
      <c r="CD21" s="19"/>
      <c r="CE21" s="19"/>
      <c r="CF21" s="19"/>
      <c r="CG21" s="19"/>
      <c r="CH21" s="19"/>
      <c r="CI21" s="19"/>
      <c r="CJ21" s="19"/>
      <c r="CK21" s="19"/>
      <c r="CL21" s="19"/>
      <c r="CM21" s="19"/>
      <c r="CN21" s="19"/>
      <c r="CO21" s="19"/>
      <c r="CP21" s="19"/>
      <c r="CQ21" s="19"/>
      <c r="CR21" s="19"/>
      <c r="CS21" s="19"/>
      <c r="CT21" s="19"/>
      <c r="CU21" s="19"/>
      <c r="CV21" s="19"/>
      <c r="CW21" s="19"/>
      <c r="CX21" s="19"/>
      <c r="CY21" s="19"/>
      <c r="CZ21" s="19"/>
      <c r="DA21" s="19"/>
      <c r="DB21" s="19"/>
      <c r="DC21" s="19"/>
      <c r="DD21" s="19"/>
      <c r="DE21" s="19"/>
      <c r="DF21" s="19"/>
      <c r="DG21" s="19"/>
      <c r="DH21" s="19"/>
      <c r="DI21" s="19"/>
      <c r="DJ21" s="19"/>
      <c r="DK21" s="19"/>
      <c r="DL21" s="19"/>
      <c r="DM21" s="19"/>
      <c r="DN21" s="19"/>
      <c r="DO21" s="19"/>
      <c r="DP21" s="19"/>
      <c r="DQ21" s="19"/>
      <c r="DR21" s="19"/>
      <c r="DS21" s="19"/>
      <c r="DT21" s="19"/>
      <c r="DU21" s="19"/>
      <c r="DV21" s="19"/>
      <c r="DW21" s="19"/>
      <c r="DX21" s="19"/>
    </row>
    <row r="22" spans="2:128" ht="15" customHeight="1" x14ac:dyDescent="0.3">
      <c r="B22" s="37" t="s">
        <v>348</v>
      </c>
      <c r="C22" s="23" t="s">
        <v>443</v>
      </c>
      <c r="D22" s="10"/>
      <c r="E22" s="10"/>
      <c r="F22" s="21"/>
      <c r="G22" s="21"/>
      <c r="H22" s="22"/>
      <c r="I22" s="21"/>
      <c r="J22" s="21"/>
      <c r="K22" s="22"/>
      <c r="L22" s="21"/>
      <c r="M22" s="21"/>
      <c r="N22" s="22"/>
      <c r="O22" s="22"/>
      <c r="P22" s="19"/>
      <c r="Q22" s="19"/>
      <c r="R22" s="19"/>
      <c r="S22" s="19"/>
      <c r="T22" s="19"/>
      <c r="U22" s="19"/>
      <c r="V22" s="19"/>
      <c r="W22" s="19"/>
      <c r="X22" s="19"/>
      <c r="Y22" s="19"/>
      <c r="Z22" s="19"/>
      <c r="AA22" s="19"/>
      <c r="AB22" s="19"/>
      <c r="AC22" s="19"/>
      <c r="AD22" s="19"/>
      <c r="AE22" s="19"/>
      <c r="AF22" s="19"/>
      <c r="AG22" s="19"/>
      <c r="AH22" s="19"/>
      <c r="AI22" s="19"/>
      <c r="AJ22" s="103"/>
      <c r="AK22" s="19"/>
      <c r="AL22" s="19"/>
      <c r="AM22" s="19"/>
      <c r="AN22" s="19"/>
      <c r="AO22" s="19"/>
      <c r="AP22" s="19"/>
      <c r="AQ22" s="19"/>
      <c r="AR22" s="19"/>
      <c r="AS22" s="19"/>
      <c r="AT22" s="19"/>
      <c r="AU22" s="103"/>
      <c r="AV22" s="19"/>
      <c r="AW22" s="19"/>
      <c r="AX22" s="19"/>
      <c r="AY22" s="19"/>
      <c r="AZ22" s="19"/>
      <c r="BA22" s="19"/>
      <c r="BB22" s="19"/>
      <c r="BC22" s="19"/>
      <c r="BD22" s="19"/>
      <c r="BE22" s="19"/>
      <c r="BF22" s="103"/>
      <c r="BG22" s="19"/>
      <c r="BH22" s="19"/>
      <c r="BI22" s="19"/>
      <c r="BJ22" s="19"/>
      <c r="BK22" s="19"/>
      <c r="BL22" s="19"/>
      <c r="BM22" s="19"/>
      <c r="BN22" s="19"/>
      <c r="BO22" s="19"/>
      <c r="BP22" s="19"/>
      <c r="BQ22" s="19"/>
      <c r="BR22" s="19"/>
      <c r="BS22" s="19"/>
      <c r="BT22" s="19"/>
      <c r="BU22" s="19"/>
      <c r="BV22" s="19"/>
      <c r="BW22" s="19"/>
      <c r="BX22" s="19"/>
      <c r="BY22" s="19"/>
      <c r="BZ22" s="19"/>
      <c r="CA22" s="19"/>
      <c r="CB22" s="19"/>
      <c r="CC22" s="19"/>
      <c r="CD22" s="19"/>
      <c r="CE22" s="19"/>
      <c r="CF22" s="19"/>
      <c r="CG22" s="19"/>
      <c r="CH22" s="19"/>
      <c r="CI22" s="19"/>
      <c r="CJ22" s="19"/>
      <c r="CK22" s="19"/>
      <c r="CL22" s="19"/>
      <c r="CM22" s="19"/>
      <c r="CN22" s="19"/>
      <c r="CO22" s="19"/>
      <c r="CP22" s="19"/>
      <c r="CQ22" s="19"/>
      <c r="CR22" s="19"/>
      <c r="CS22" s="19"/>
      <c r="CT22" s="19"/>
      <c r="CU22" s="19"/>
      <c r="CV22" s="19"/>
      <c r="CW22" s="19"/>
      <c r="CX22" s="19"/>
      <c r="CY22" s="19"/>
      <c r="CZ22" s="19"/>
      <c r="DA22" s="19"/>
      <c r="DB22" s="19"/>
      <c r="DC22" s="19"/>
      <c r="DD22" s="19"/>
      <c r="DE22" s="19"/>
      <c r="DF22" s="19"/>
      <c r="DG22" s="19"/>
      <c r="DH22" s="19"/>
      <c r="DI22" s="19"/>
      <c r="DJ22" s="19"/>
      <c r="DK22" s="19"/>
      <c r="DL22" s="19"/>
      <c r="DM22" s="19"/>
      <c r="DN22" s="19"/>
      <c r="DO22" s="19"/>
      <c r="DP22" s="19"/>
      <c r="DQ22" s="19"/>
      <c r="DR22" s="19"/>
      <c r="DS22" s="19"/>
      <c r="DT22" s="19"/>
      <c r="DU22" s="19"/>
      <c r="DV22" s="19"/>
      <c r="DW22" s="19"/>
      <c r="DX22" s="19"/>
    </row>
    <row r="23" spans="2:128" ht="15" customHeight="1" x14ac:dyDescent="0.3">
      <c r="B23" s="23" t="s">
        <v>349</v>
      </c>
      <c r="C23" s="23" t="s">
        <v>65</v>
      </c>
      <c r="D23" s="10"/>
      <c r="E23" s="19"/>
      <c r="F23" s="21"/>
      <c r="G23" s="21"/>
      <c r="H23" s="22"/>
      <c r="I23" s="21"/>
      <c r="J23" s="21"/>
      <c r="K23" s="22"/>
      <c r="L23" s="21"/>
      <c r="M23" s="21"/>
      <c r="N23" s="22"/>
      <c r="O23" s="22"/>
      <c r="P23" s="19"/>
      <c r="Q23" s="19"/>
      <c r="R23" s="19"/>
      <c r="S23" s="19"/>
      <c r="T23" s="19"/>
      <c r="U23" s="19"/>
      <c r="V23" s="19"/>
      <c r="W23" s="19"/>
      <c r="X23" s="19"/>
      <c r="Y23" s="19"/>
      <c r="Z23" s="19"/>
      <c r="AA23" s="19"/>
      <c r="AB23" s="19"/>
      <c r="AC23" s="19"/>
      <c r="AD23" s="19"/>
      <c r="AE23" s="19"/>
      <c r="AF23" s="19"/>
      <c r="AG23" s="19"/>
      <c r="AH23" s="19"/>
      <c r="AI23" s="19"/>
      <c r="AJ23" s="103"/>
      <c r="AK23" s="19"/>
      <c r="AL23" s="19"/>
      <c r="AM23" s="19"/>
      <c r="AN23" s="19"/>
      <c r="AO23" s="19"/>
      <c r="AP23" s="19"/>
      <c r="AQ23" s="19"/>
      <c r="AR23" s="19"/>
      <c r="AS23" s="19"/>
      <c r="AT23" s="19"/>
      <c r="AU23" s="103"/>
      <c r="AV23" s="19"/>
      <c r="AW23" s="19"/>
      <c r="AX23" s="19"/>
      <c r="AY23" s="19"/>
      <c r="AZ23" s="19"/>
      <c r="BA23" s="19"/>
      <c r="BB23" s="19"/>
      <c r="BC23" s="19"/>
      <c r="BD23" s="19"/>
      <c r="BE23" s="19"/>
      <c r="BF23" s="103"/>
      <c r="BG23" s="19"/>
      <c r="BH23" s="19"/>
      <c r="BI23" s="19"/>
      <c r="BJ23" s="19"/>
      <c r="BK23" s="19"/>
      <c r="BL23" s="19"/>
      <c r="BM23" s="19"/>
      <c r="BN23" s="19"/>
      <c r="BO23" s="19"/>
      <c r="BP23" s="19"/>
      <c r="BQ23" s="19"/>
      <c r="BR23" s="19"/>
      <c r="BS23" s="19"/>
      <c r="BT23" s="19"/>
      <c r="BU23" s="19"/>
      <c r="BV23" s="19"/>
      <c r="BW23" s="19"/>
      <c r="BX23" s="19"/>
      <c r="BY23" s="19"/>
      <c r="BZ23" s="19"/>
      <c r="CA23" s="19"/>
      <c r="CB23" s="19"/>
      <c r="CC23" s="19"/>
      <c r="CD23" s="19"/>
      <c r="CE23" s="19"/>
      <c r="CF23" s="19"/>
      <c r="CG23" s="19"/>
      <c r="CH23" s="19"/>
      <c r="CI23" s="19"/>
      <c r="CJ23" s="19"/>
      <c r="CK23" s="19"/>
      <c r="CL23" s="19"/>
      <c r="CM23" s="19"/>
      <c r="CN23" s="19"/>
      <c r="CO23" s="19"/>
      <c r="CP23" s="19"/>
      <c r="CQ23" s="19"/>
      <c r="CR23" s="19"/>
      <c r="CS23" s="19"/>
      <c r="CT23" s="19"/>
      <c r="CU23" s="19"/>
      <c r="CV23" s="19"/>
      <c r="CW23" s="19"/>
      <c r="CX23" s="19"/>
      <c r="CY23" s="19"/>
      <c r="CZ23" s="19"/>
      <c r="DA23" s="19"/>
      <c r="DB23" s="19"/>
      <c r="DC23" s="19"/>
      <c r="DD23" s="19"/>
      <c r="DE23" s="19"/>
      <c r="DF23" s="19"/>
      <c r="DG23" s="19"/>
      <c r="DH23" s="19"/>
      <c r="DI23" s="19"/>
      <c r="DJ23" s="19"/>
      <c r="DK23" s="19"/>
      <c r="DL23" s="19"/>
      <c r="DM23" s="19"/>
      <c r="DN23" s="19"/>
      <c r="DO23" s="19"/>
      <c r="DP23" s="19"/>
      <c r="DQ23" s="19"/>
      <c r="DR23" s="19"/>
      <c r="DS23" s="19"/>
      <c r="DT23" s="19"/>
      <c r="DU23" s="19"/>
      <c r="DV23" s="19"/>
      <c r="DW23" s="19"/>
      <c r="DX23" s="19"/>
    </row>
    <row r="24" spans="2:128" ht="15" customHeight="1" x14ac:dyDescent="0.3">
      <c r="B24" s="37" t="s">
        <v>350</v>
      </c>
      <c r="C24" s="23" t="s">
        <v>444</v>
      </c>
      <c r="D24" s="10"/>
      <c r="E24" s="19"/>
      <c r="F24" s="21"/>
      <c r="G24" s="21"/>
      <c r="H24" s="22"/>
      <c r="I24" s="21"/>
      <c r="J24" s="21"/>
      <c r="K24" s="22"/>
      <c r="L24" s="21"/>
      <c r="M24" s="21"/>
      <c r="N24" s="22"/>
      <c r="O24" s="22"/>
      <c r="P24" s="19"/>
      <c r="Q24" s="19"/>
      <c r="R24" s="19"/>
      <c r="S24" s="19"/>
      <c r="T24" s="19"/>
      <c r="U24" s="19"/>
      <c r="V24" s="19"/>
      <c r="W24" s="19"/>
      <c r="X24" s="19"/>
      <c r="Y24" s="19"/>
      <c r="Z24" s="19"/>
      <c r="AA24" s="19"/>
      <c r="AB24" s="19"/>
      <c r="AC24" s="19"/>
      <c r="AD24" s="19"/>
      <c r="AE24" s="19"/>
      <c r="AF24" s="19"/>
      <c r="AG24" s="19"/>
      <c r="AH24" s="19"/>
      <c r="AI24" s="19"/>
      <c r="AJ24" s="103"/>
      <c r="AK24" s="19"/>
      <c r="AL24" s="19"/>
      <c r="AM24" s="19"/>
      <c r="AN24" s="19"/>
      <c r="AO24" s="19"/>
      <c r="AP24" s="19"/>
      <c r="AQ24" s="19"/>
      <c r="AR24" s="19"/>
      <c r="AS24" s="19"/>
      <c r="AT24" s="19"/>
      <c r="AU24" s="103"/>
      <c r="AV24" s="19"/>
      <c r="AW24" s="19"/>
      <c r="AX24" s="19"/>
      <c r="AY24" s="19"/>
      <c r="AZ24" s="19"/>
      <c r="BA24" s="19"/>
      <c r="BB24" s="19"/>
      <c r="BC24" s="19"/>
      <c r="BD24" s="19"/>
      <c r="BE24" s="19"/>
      <c r="BF24" s="103"/>
      <c r="BG24" s="19"/>
      <c r="BH24" s="19"/>
      <c r="BI24" s="19"/>
      <c r="BJ24" s="19"/>
      <c r="BK24" s="19"/>
      <c r="BL24" s="19"/>
      <c r="BM24" s="19"/>
      <c r="BN24" s="19"/>
      <c r="BO24" s="19"/>
      <c r="BP24" s="19"/>
      <c r="BQ24" s="19"/>
      <c r="BR24" s="19"/>
      <c r="BS24" s="19"/>
      <c r="BT24" s="19"/>
      <c r="BU24" s="19"/>
      <c r="BV24" s="19"/>
      <c r="BW24" s="19"/>
      <c r="BX24" s="19"/>
      <c r="BY24" s="19"/>
      <c r="BZ24" s="19"/>
      <c r="CA24" s="19"/>
      <c r="CB24" s="19"/>
      <c r="CC24" s="19"/>
      <c r="CD24" s="19"/>
      <c r="CE24" s="19"/>
      <c r="CF24" s="19"/>
      <c r="CG24" s="19"/>
      <c r="CH24" s="19"/>
      <c r="CI24" s="19"/>
      <c r="CJ24" s="19"/>
      <c r="CK24" s="19"/>
      <c r="CL24" s="19"/>
      <c r="CM24" s="19"/>
      <c r="CN24" s="19"/>
      <c r="CO24" s="19"/>
      <c r="CP24" s="19"/>
      <c r="CQ24" s="19"/>
      <c r="CR24" s="19"/>
      <c r="CS24" s="19"/>
      <c r="CT24" s="19"/>
      <c r="CU24" s="19"/>
      <c r="CV24" s="19"/>
      <c r="CW24" s="19"/>
      <c r="CX24" s="19"/>
      <c r="CY24" s="19"/>
      <c r="CZ24" s="19"/>
      <c r="DA24" s="19"/>
      <c r="DB24" s="19"/>
      <c r="DC24" s="19"/>
      <c r="DD24" s="19"/>
      <c r="DE24" s="19"/>
      <c r="DF24" s="19"/>
      <c r="DG24" s="19"/>
      <c r="DH24" s="19"/>
      <c r="DI24" s="19"/>
      <c r="DJ24" s="19"/>
      <c r="DK24" s="19"/>
      <c r="DL24" s="19"/>
      <c r="DM24" s="19"/>
      <c r="DN24" s="19"/>
      <c r="DO24" s="19"/>
      <c r="DP24" s="19"/>
      <c r="DQ24" s="19"/>
      <c r="DR24" s="19"/>
      <c r="DS24" s="19"/>
      <c r="DT24" s="19"/>
      <c r="DU24" s="19"/>
      <c r="DV24" s="19"/>
      <c r="DW24" s="19"/>
      <c r="DX24" s="19"/>
    </row>
    <row r="25" spans="2:128" ht="15" customHeight="1" x14ac:dyDescent="0.3">
      <c r="B25" s="23" t="s">
        <v>351</v>
      </c>
      <c r="C25" s="23" t="s">
        <v>67</v>
      </c>
      <c r="D25" s="10"/>
      <c r="E25" s="19"/>
      <c r="F25" s="21"/>
      <c r="G25" s="21"/>
      <c r="H25" s="22"/>
      <c r="I25" s="21"/>
      <c r="J25" s="21"/>
      <c r="K25" s="22"/>
      <c r="L25" s="21"/>
      <c r="M25" s="21"/>
      <c r="N25" s="22"/>
      <c r="O25" s="22"/>
      <c r="P25" s="19"/>
      <c r="Q25" s="19"/>
      <c r="R25" s="19"/>
      <c r="S25" s="19"/>
      <c r="T25" s="19"/>
      <c r="U25" s="19"/>
      <c r="V25" s="19"/>
      <c r="W25" s="19"/>
      <c r="X25" s="19"/>
      <c r="Y25" s="19"/>
      <c r="Z25" s="19"/>
      <c r="AA25" s="19"/>
      <c r="AB25" s="19"/>
      <c r="AC25" s="19"/>
      <c r="AD25" s="19"/>
      <c r="AE25" s="19"/>
      <c r="AF25" s="19"/>
      <c r="AG25" s="19"/>
      <c r="AH25" s="19"/>
      <c r="AI25" s="19"/>
      <c r="AJ25" s="103"/>
      <c r="AK25" s="19"/>
      <c r="AL25" s="19"/>
      <c r="AM25" s="19"/>
      <c r="AN25" s="19"/>
      <c r="AO25" s="19"/>
      <c r="AP25" s="19"/>
      <c r="AQ25" s="19"/>
      <c r="AR25" s="19"/>
      <c r="AS25" s="19"/>
      <c r="AT25" s="19"/>
      <c r="AU25" s="103"/>
      <c r="AV25" s="19"/>
      <c r="AW25" s="19"/>
      <c r="AX25" s="19"/>
      <c r="AY25" s="19"/>
      <c r="AZ25" s="19"/>
      <c r="BA25" s="19"/>
      <c r="BB25" s="19"/>
      <c r="BC25" s="19"/>
      <c r="BD25" s="19"/>
      <c r="BE25" s="19"/>
      <c r="BF25" s="103"/>
      <c r="BG25" s="19"/>
      <c r="BH25" s="19"/>
      <c r="BI25" s="19"/>
      <c r="BJ25" s="19"/>
      <c r="BK25" s="19"/>
      <c r="BL25" s="19"/>
      <c r="BM25" s="19"/>
      <c r="BN25" s="19"/>
      <c r="BO25" s="19"/>
      <c r="BP25" s="19"/>
      <c r="BQ25" s="19"/>
      <c r="BR25" s="19"/>
      <c r="BS25" s="19"/>
      <c r="BT25" s="19"/>
      <c r="BU25" s="19"/>
      <c r="BV25" s="19"/>
      <c r="BW25" s="19"/>
      <c r="BX25" s="19"/>
      <c r="BY25" s="19"/>
      <c r="BZ25" s="19"/>
      <c r="CA25" s="19"/>
      <c r="CB25" s="19"/>
      <c r="CC25" s="19"/>
      <c r="CD25" s="19"/>
      <c r="CE25" s="19"/>
      <c r="CF25" s="19"/>
      <c r="CG25" s="19"/>
      <c r="CH25" s="19"/>
      <c r="CI25" s="19"/>
      <c r="CJ25" s="19"/>
      <c r="CK25" s="19"/>
      <c r="CL25" s="19"/>
      <c r="CM25" s="19"/>
      <c r="CN25" s="19"/>
      <c r="CO25" s="19"/>
      <c r="CP25" s="19"/>
      <c r="CQ25" s="19"/>
      <c r="CR25" s="19"/>
      <c r="CS25" s="19"/>
      <c r="CT25" s="19"/>
      <c r="CU25" s="19"/>
      <c r="CV25" s="19"/>
      <c r="CW25" s="19"/>
      <c r="CX25" s="19"/>
      <c r="CY25" s="19"/>
      <c r="CZ25" s="19"/>
      <c r="DA25" s="19"/>
      <c r="DB25" s="19"/>
      <c r="DC25" s="19"/>
      <c r="DD25" s="19"/>
      <c r="DE25" s="19"/>
      <c r="DF25" s="19"/>
      <c r="DG25" s="19"/>
      <c r="DH25" s="19"/>
      <c r="DI25" s="19"/>
      <c r="DJ25" s="19"/>
      <c r="DK25" s="19"/>
      <c r="DL25" s="19"/>
      <c r="DM25" s="19"/>
      <c r="DN25" s="19"/>
      <c r="DO25" s="19"/>
      <c r="DP25" s="19"/>
      <c r="DQ25" s="19"/>
      <c r="DR25" s="19"/>
      <c r="DS25" s="19"/>
      <c r="DT25" s="19"/>
      <c r="DU25" s="19"/>
      <c r="DV25" s="19"/>
      <c r="DW25" s="19"/>
      <c r="DX25" s="19"/>
    </row>
    <row r="26" spans="2:128" ht="15" customHeight="1" x14ac:dyDescent="0.3">
      <c r="B26" s="89" t="s">
        <v>336</v>
      </c>
      <c r="C26" s="90" t="s">
        <v>445</v>
      </c>
      <c r="D26" s="10"/>
      <c r="E26" s="21"/>
      <c r="F26" s="21"/>
      <c r="G26" s="21"/>
      <c r="H26" s="22"/>
      <c r="I26" s="21"/>
      <c r="J26" s="21"/>
      <c r="K26" s="22"/>
      <c r="L26" s="21"/>
      <c r="M26" s="21"/>
      <c r="N26" s="22"/>
      <c r="O26" s="22"/>
      <c r="P26" s="19"/>
      <c r="Q26" s="19"/>
      <c r="R26" s="19"/>
      <c r="S26" s="19"/>
      <c r="T26" s="19"/>
      <c r="U26" s="19"/>
      <c r="V26" s="19"/>
      <c r="W26" s="19"/>
      <c r="X26" s="19"/>
      <c r="Y26" s="19"/>
      <c r="Z26" s="19"/>
      <c r="AA26" s="19"/>
      <c r="AB26" s="19"/>
      <c r="AC26" s="19"/>
      <c r="AD26" s="19"/>
      <c r="AE26" s="19"/>
      <c r="AF26" s="19"/>
      <c r="AG26" s="19"/>
      <c r="AH26" s="19"/>
      <c r="AI26" s="19"/>
      <c r="AJ26" s="103"/>
      <c r="AK26" s="19"/>
      <c r="AL26" s="19"/>
      <c r="AM26" s="19"/>
      <c r="AN26" s="19"/>
      <c r="AO26" s="19"/>
      <c r="AP26" s="19"/>
      <c r="AQ26" s="19"/>
      <c r="AR26" s="19"/>
      <c r="AS26" s="19"/>
      <c r="AT26" s="19"/>
      <c r="AU26" s="103"/>
      <c r="AV26" s="19"/>
      <c r="AW26" s="19"/>
      <c r="AX26" s="19"/>
      <c r="AY26" s="19"/>
      <c r="AZ26" s="19"/>
      <c r="BA26" s="19"/>
      <c r="BB26" s="19"/>
      <c r="BC26" s="19"/>
      <c r="BD26" s="19"/>
      <c r="BE26" s="19"/>
      <c r="BF26" s="103"/>
      <c r="BG26" s="19"/>
      <c r="BH26" s="19"/>
      <c r="BI26" s="19"/>
      <c r="BJ26" s="19"/>
      <c r="BK26" s="19"/>
      <c r="BL26" s="19"/>
      <c r="BM26" s="19"/>
      <c r="BN26" s="19"/>
      <c r="BO26" s="19"/>
      <c r="BP26" s="19"/>
      <c r="BQ26" s="19"/>
      <c r="BR26" s="19"/>
      <c r="BS26" s="19"/>
      <c r="BT26" s="19"/>
      <c r="BU26" s="19"/>
      <c r="BV26" s="19"/>
      <c r="BW26" s="19"/>
      <c r="BX26" s="19"/>
      <c r="BY26" s="19"/>
      <c r="BZ26" s="19"/>
      <c r="CA26" s="19"/>
      <c r="CB26" s="19"/>
      <c r="CC26" s="19"/>
      <c r="CD26" s="19"/>
      <c r="CE26" s="19"/>
      <c r="CF26" s="19"/>
      <c r="CG26" s="19"/>
      <c r="CH26" s="19"/>
      <c r="CI26" s="19"/>
      <c r="CJ26" s="19"/>
      <c r="CK26" s="19"/>
      <c r="CL26" s="19"/>
      <c r="CM26" s="19"/>
      <c r="CN26" s="19"/>
      <c r="CO26" s="19"/>
      <c r="CP26" s="19"/>
      <c r="CQ26" s="19"/>
      <c r="CR26" s="19"/>
      <c r="CS26" s="19"/>
      <c r="CT26" s="19"/>
      <c r="CU26" s="19"/>
      <c r="CV26" s="19"/>
      <c r="CW26" s="19"/>
      <c r="CX26" s="19"/>
      <c r="CY26" s="19"/>
      <c r="CZ26" s="19"/>
      <c r="DA26" s="19"/>
      <c r="DB26" s="19"/>
      <c r="DC26" s="19"/>
      <c r="DD26" s="19"/>
      <c r="DE26" s="19"/>
      <c r="DF26" s="19"/>
      <c r="DG26" s="19"/>
      <c r="DH26" s="19"/>
      <c r="DI26" s="19"/>
      <c r="DJ26" s="19"/>
      <c r="DK26" s="19"/>
      <c r="DL26" s="19"/>
      <c r="DM26" s="19"/>
      <c r="DN26" s="19"/>
      <c r="DO26" s="19"/>
      <c r="DP26" s="19"/>
      <c r="DQ26" s="19"/>
      <c r="DR26" s="19"/>
      <c r="DS26" s="19"/>
      <c r="DT26" s="19"/>
      <c r="DU26" s="19"/>
      <c r="DV26" s="19"/>
      <c r="DW26" s="19"/>
      <c r="DX26" s="19"/>
    </row>
    <row r="27" spans="2:128" ht="15" customHeight="1" x14ac:dyDescent="0.3">
      <c r="B27" s="37" t="s">
        <v>352</v>
      </c>
      <c r="C27" s="23" t="s">
        <v>446</v>
      </c>
      <c r="D27" s="10"/>
      <c r="E27" s="19"/>
      <c r="F27" s="21"/>
      <c r="G27" s="21"/>
      <c r="H27" s="22"/>
      <c r="I27" s="21"/>
      <c r="J27" s="21"/>
      <c r="K27" s="22"/>
      <c r="L27" s="21"/>
      <c r="M27" s="21"/>
      <c r="N27" s="22"/>
      <c r="O27" s="22"/>
      <c r="P27" s="19"/>
      <c r="Q27" s="19"/>
      <c r="R27" s="19"/>
      <c r="S27" s="19"/>
      <c r="T27" s="19"/>
      <c r="U27" s="19"/>
      <c r="V27" s="19"/>
      <c r="W27" s="19"/>
      <c r="X27" s="19"/>
      <c r="Y27" s="19"/>
      <c r="Z27" s="19"/>
      <c r="AA27" s="19"/>
      <c r="AB27" s="19"/>
      <c r="AC27" s="19"/>
      <c r="AD27" s="19"/>
      <c r="AE27" s="19"/>
      <c r="AF27" s="19"/>
      <c r="AG27" s="19"/>
      <c r="AH27" s="19"/>
      <c r="AI27" s="19"/>
      <c r="AJ27" s="103"/>
      <c r="AK27" s="19"/>
      <c r="AL27" s="19"/>
      <c r="AM27" s="19"/>
      <c r="AN27" s="19"/>
      <c r="AO27" s="19"/>
      <c r="AP27" s="19"/>
      <c r="AQ27" s="19"/>
      <c r="AR27" s="19"/>
      <c r="AS27" s="19"/>
      <c r="AT27" s="19"/>
      <c r="AU27" s="103"/>
      <c r="AV27" s="19"/>
      <c r="AW27" s="19"/>
      <c r="AX27" s="19"/>
      <c r="AY27" s="19"/>
      <c r="AZ27" s="19"/>
      <c r="BA27" s="19"/>
      <c r="BB27" s="19"/>
      <c r="BC27" s="19"/>
      <c r="BD27" s="19"/>
      <c r="BE27" s="19"/>
      <c r="BF27" s="103"/>
      <c r="BG27" s="19"/>
      <c r="BH27" s="19"/>
      <c r="BI27" s="19"/>
      <c r="BJ27" s="19"/>
      <c r="BK27" s="19"/>
      <c r="BL27" s="19"/>
      <c r="BM27" s="19"/>
      <c r="BN27" s="19"/>
      <c r="BO27" s="19"/>
      <c r="BP27" s="19"/>
      <c r="BQ27" s="19"/>
      <c r="BR27" s="19"/>
      <c r="BS27" s="19"/>
      <c r="BT27" s="19"/>
      <c r="BU27" s="19"/>
      <c r="BV27" s="19"/>
      <c r="BW27" s="19"/>
      <c r="BX27" s="19"/>
      <c r="BY27" s="19"/>
      <c r="BZ27" s="19"/>
      <c r="CA27" s="19"/>
      <c r="CB27" s="19"/>
      <c r="CC27" s="19"/>
      <c r="CD27" s="19"/>
      <c r="CE27" s="19"/>
      <c r="CF27" s="19"/>
      <c r="CG27" s="19"/>
      <c r="CH27" s="19"/>
      <c r="CI27" s="19"/>
      <c r="CJ27" s="19"/>
      <c r="CK27" s="19"/>
      <c r="CL27" s="19"/>
      <c r="CM27" s="19"/>
      <c r="CN27" s="19"/>
      <c r="CO27" s="19"/>
      <c r="CP27" s="19"/>
      <c r="CQ27" s="19"/>
      <c r="CR27" s="19"/>
      <c r="CS27" s="19"/>
      <c r="CT27" s="19"/>
      <c r="CU27" s="19"/>
      <c r="CV27" s="19"/>
      <c r="CW27" s="19"/>
      <c r="CX27" s="19"/>
      <c r="CY27" s="19"/>
      <c r="CZ27" s="19"/>
      <c r="DA27" s="19"/>
      <c r="DB27" s="19"/>
      <c r="DC27" s="19"/>
      <c r="DD27" s="19"/>
      <c r="DE27" s="19"/>
      <c r="DF27" s="19"/>
      <c r="DG27" s="19"/>
      <c r="DH27" s="19"/>
      <c r="DI27" s="19"/>
      <c r="DJ27" s="19"/>
      <c r="DK27" s="19"/>
      <c r="DL27" s="19"/>
      <c r="DM27" s="19"/>
      <c r="DN27" s="19"/>
      <c r="DO27" s="19"/>
      <c r="DP27" s="19"/>
      <c r="DQ27" s="19"/>
      <c r="DR27" s="19"/>
      <c r="DS27" s="19"/>
      <c r="DT27" s="19"/>
      <c r="DU27" s="19"/>
      <c r="DV27" s="19"/>
      <c r="DW27" s="19"/>
      <c r="DX27" s="19"/>
    </row>
    <row r="28" spans="2:128" ht="15" customHeight="1" x14ac:dyDescent="0.3">
      <c r="B28" s="23" t="s">
        <v>353</v>
      </c>
      <c r="C28" s="23" t="s">
        <v>69</v>
      </c>
      <c r="D28" s="10"/>
      <c r="E28" s="19"/>
      <c r="F28" s="21"/>
      <c r="G28" s="21"/>
      <c r="H28" s="22"/>
      <c r="I28" s="21"/>
      <c r="J28" s="21"/>
      <c r="K28" s="22"/>
      <c r="L28" s="21"/>
      <c r="M28" s="21"/>
      <c r="N28" s="22"/>
      <c r="O28" s="22"/>
      <c r="P28" s="19"/>
      <c r="Q28" s="19"/>
      <c r="R28" s="19"/>
      <c r="S28" s="19"/>
      <c r="T28" s="19"/>
      <c r="U28" s="19"/>
      <c r="V28" s="19"/>
      <c r="W28" s="19"/>
      <c r="X28" s="19"/>
      <c r="Y28" s="19"/>
      <c r="Z28" s="19"/>
      <c r="AA28" s="19"/>
      <c r="AB28" s="19"/>
      <c r="AC28" s="19"/>
      <c r="AD28" s="19"/>
      <c r="AE28" s="19"/>
      <c r="AF28" s="19"/>
      <c r="AG28" s="19"/>
      <c r="AH28" s="19"/>
      <c r="AI28" s="19"/>
      <c r="AJ28" s="103"/>
      <c r="AK28" s="19"/>
      <c r="AL28" s="19"/>
      <c r="AM28" s="19"/>
      <c r="AN28" s="19"/>
      <c r="AO28" s="19"/>
      <c r="AP28" s="19"/>
      <c r="AQ28" s="19"/>
      <c r="AR28" s="19"/>
      <c r="AS28" s="19"/>
      <c r="AT28" s="19"/>
      <c r="AU28" s="103"/>
      <c r="AV28" s="19"/>
      <c r="AW28" s="19"/>
      <c r="AX28" s="19"/>
      <c r="AY28" s="19"/>
      <c r="AZ28" s="19"/>
      <c r="BA28" s="19"/>
      <c r="BB28" s="19"/>
      <c r="BC28" s="19"/>
      <c r="BD28" s="19"/>
      <c r="BE28" s="19"/>
      <c r="BF28" s="103"/>
      <c r="BG28" s="19"/>
      <c r="BH28" s="19"/>
      <c r="BI28" s="19"/>
      <c r="BJ28" s="19"/>
      <c r="BK28" s="19"/>
      <c r="BL28" s="19"/>
      <c r="BM28" s="19"/>
      <c r="BN28" s="19"/>
      <c r="BO28" s="19"/>
      <c r="BP28" s="19"/>
      <c r="BQ28" s="19"/>
      <c r="BR28" s="19"/>
      <c r="BS28" s="19"/>
      <c r="BT28" s="19"/>
      <c r="BU28" s="19"/>
      <c r="BV28" s="19"/>
      <c r="BW28" s="19"/>
      <c r="BX28" s="19"/>
      <c r="BY28" s="19"/>
      <c r="BZ28" s="19"/>
      <c r="CA28" s="19"/>
      <c r="CB28" s="19"/>
      <c r="CC28" s="19"/>
      <c r="CD28" s="19"/>
      <c r="CE28" s="19"/>
      <c r="CF28" s="19"/>
      <c r="CG28" s="19"/>
      <c r="CH28" s="19"/>
      <c r="CI28" s="19"/>
      <c r="CJ28" s="19"/>
      <c r="CK28" s="19"/>
      <c r="CL28" s="19"/>
      <c r="CM28" s="19"/>
      <c r="CN28" s="19"/>
      <c r="CO28" s="19"/>
      <c r="CP28" s="19"/>
      <c r="CQ28" s="19"/>
      <c r="CR28" s="19"/>
      <c r="CS28" s="19"/>
      <c r="CT28" s="19"/>
      <c r="CU28" s="19"/>
      <c r="CV28" s="19"/>
      <c r="CW28" s="19"/>
      <c r="CX28" s="19"/>
      <c r="CY28" s="19"/>
      <c r="CZ28" s="19"/>
      <c r="DA28" s="19"/>
      <c r="DB28" s="19"/>
      <c r="DC28" s="19"/>
      <c r="DD28" s="19"/>
      <c r="DE28" s="19"/>
      <c r="DF28" s="19"/>
      <c r="DG28" s="19"/>
      <c r="DH28" s="19"/>
      <c r="DI28" s="19"/>
      <c r="DJ28" s="19"/>
      <c r="DK28" s="19"/>
      <c r="DL28" s="19"/>
      <c r="DM28" s="19"/>
      <c r="DN28" s="19"/>
      <c r="DO28" s="19"/>
      <c r="DP28" s="19"/>
      <c r="DQ28" s="19"/>
      <c r="DR28" s="19"/>
      <c r="DS28" s="19"/>
      <c r="DT28" s="19"/>
      <c r="DU28" s="19"/>
      <c r="DV28" s="19"/>
      <c r="DW28" s="19"/>
      <c r="DX28" s="19"/>
    </row>
    <row r="29" spans="2:128" ht="15" customHeight="1" x14ac:dyDescent="0.3">
      <c r="B29" s="89" t="s">
        <v>339</v>
      </c>
      <c r="C29" s="90" t="s">
        <v>447</v>
      </c>
      <c r="D29" s="10"/>
      <c r="E29" s="21"/>
      <c r="F29" s="21"/>
      <c r="G29" s="21"/>
      <c r="H29" s="22"/>
      <c r="I29" s="21"/>
      <c r="J29" s="21"/>
      <c r="K29" s="22"/>
      <c r="L29" s="21"/>
      <c r="M29" s="21"/>
      <c r="N29" s="22"/>
      <c r="O29" s="22"/>
      <c r="P29" s="19"/>
      <c r="Q29" s="19"/>
      <c r="R29" s="19"/>
      <c r="S29" s="19"/>
      <c r="T29" s="19"/>
      <c r="U29" s="19"/>
      <c r="V29" s="19"/>
      <c r="W29" s="19"/>
      <c r="X29" s="19"/>
      <c r="Y29" s="19"/>
      <c r="Z29" s="19"/>
      <c r="AA29" s="19"/>
      <c r="AB29" s="19"/>
      <c r="AC29" s="19"/>
      <c r="AD29" s="19"/>
      <c r="AE29" s="19"/>
      <c r="AF29" s="19"/>
      <c r="AG29" s="19"/>
      <c r="AH29" s="19"/>
      <c r="AI29" s="19"/>
      <c r="AJ29" s="103"/>
      <c r="AK29" s="19"/>
      <c r="AL29" s="19"/>
      <c r="AM29" s="19"/>
      <c r="AN29" s="19"/>
      <c r="AO29" s="19"/>
      <c r="AP29" s="19"/>
      <c r="AQ29" s="19"/>
      <c r="AR29" s="19"/>
      <c r="AS29" s="19"/>
      <c r="AT29" s="19"/>
      <c r="AU29" s="103"/>
      <c r="AV29" s="19"/>
      <c r="AW29" s="19"/>
      <c r="AX29" s="19"/>
      <c r="AY29" s="19"/>
      <c r="AZ29" s="19"/>
      <c r="BA29" s="19"/>
      <c r="BB29" s="19"/>
      <c r="BC29" s="19"/>
      <c r="BD29" s="19"/>
      <c r="BE29" s="19"/>
      <c r="BF29" s="103"/>
      <c r="BG29" s="19"/>
      <c r="BH29" s="19"/>
      <c r="BI29" s="19"/>
      <c r="BJ29" s="19"/>
      <c r="BK29" s="19"/>
      <c r="BL29" s="19"/>
      <c r="BM29" s="19"/>
      <c r="BN29" s="19"/>
      <c r="BO29" s="19"/>
      <c r="BP29" s="19"/>
      <c r="BQ29" s="19"/>
      <c r="BR29" s="19"/>
      <c r="BS29" s="19"/>
      <c r="BT29" s="19"/>
      <c r="BU29" s="19"/>
      <c r="BV29" s="19"/>
      <c r="BW29" s="19"/>
      <c r="BX29" s="19"/>
      <c r="BY29" s="19"/>
      <c r="BZ29" s="19"/>
      <c r="CA29" s="19"/>
      <c r="CB29" s="19"/>
      <c r="CC29" s="19"/>
      <c r="CD29" s="19"/>
      <c r="CE29" s="19"/>
      <c r="CF29" s="19"/>
      <c r="CG29" s="19"/>
      <c r="CH29" s="19"/>
      <c r="CI29" s="19"/>
      <c r="CJ29" s="19"/>
      <c r="CK29" s="19"/>
      <c r="CL29" s="19"/>
      <c r="CM29" s="19"/>
      <c r="CN29" s="19"/>
      <c r="CO29" s="19"/>
      <c r="CP29" s="19"/>
      <c r="CQ29" s="19"/>
      <c r="CR29" s="19"/>
      <c r="CS29" s="19"/>
      <c r="CT29" s="19"/>
      <c r="CU29" s="19"/>
      <c r="CV29" s="19"/>
      <c r="CW29" s="19"/>
      <c r="CX29" s="19"/>
      <c r="CY29" s="19"/>
      <c r="CZ29" s="19"/>
      <c r="DA29" s="19"/>
      <c r="DB29" s="19"/>
      <c r="DC29" s="19"/>
      <c r="DD29" s="19"/>
      <c r="DE29" s="19"/>
      <c r="DF29" s="19"/>
      <c r="DG29" s="19"/>
      <c r="DH29" s="19"/>
      <c r="DI29" s="19"/>
      <c r="DJ29" s="19"/>
      <c r="DK29" s="19"/>
      <c r="DL29" s="19"/>
      <c r="DM29" s="19"/>
      <c r="DN29" s="19"/>
      <c r="DO29" s="19"/>
      <c r="DP29" s="19"/>
      <c r="DQ29" s="19"/>
      <c r="DR29" s="19"/>
      <c r="DS29" s="19"/>
      <c r="DT29" s="19"/>
      <c r="DU29" s="19"/>
      <c r="DV29" s="19"/>
      <c r="DW29" s="19"/>
      <c r="DX29" s="19"/>
    </row>
    <row r="30" spans="2:128" ht="15" customHeight="1" x14ac:dyDescent="0.3">
      <c r="B30" s="89" t="s">
        <v>340</v>
      </c>
      <c r="C30" s="90" t="s">
        <v>448</v>
      </c>
      <c r="D30" s="10"/>
      <c r="E30" s="21"/>
      <c r="F30" s="21"/>
      <c r="G30" s="21"/>
      <c r="H30" s="22"/>
      <c r="I30" s="21"/>
      <c r="J30" s="21"/>
      <c r="K30" s="22"/>
      <c r="L30" s="21"/>
      <c r="M30" s="21"/>
      <c r="N30" s="22"/>
      <c r="O30" s="22"/>
      <c r="P30" s="19"/>
      <c r="Q30" s="19"/>
      <c r="R30" s="19"/>
      <c r="S30" s="19"/>
      <c r="T30" s="19"/>
      <c r="U30" s="19"/>
      <c r="V30" s="19"/>
      <c r="W30" s="19"/>
      <c r="X30" s="19"/>
      <c r="Y30" s="19"/>
      <c r="Z30" s="19"/>
      <c r="AA30" s="19"/>
      <c r="AB30" s="19"/>
      <c r="AC30" s="19"/>
      <c r="AD30" s="19"/>
      <c r="AE30" s="19"/>
      <c r="AF30" s="19"/>
      <c r="AG30" s="19"/>
      <c r="AH30" s="19"/>
      <c r="AI30" s="19"/>
      <c r="AJ30" s="103"/>
      <c r="AK30" s="19"/>
      <c r="AL30" s="19"/>
      <c r="AM30" s="19"/>
      <c r="AN30" s="19"/>
      <c r="AO30" s="19"/>
      <c r="AP30" s="19"/>
      <c r="AQ30" s="19"/>
      <c r="AR30" s="19"/>
      <c r="AS30" s="19"/>
      <c r="AT30" s="19"/>
      <c r="AU30" s="103"/>
      <c r="AV30" s="19"/>
      <c r="AW30" s="19"/>
      <c r="AX30" s="19"/>
      <c r="AY30" s="19"/>
      <c r="AZ30" s="19"/>
      <c r="BA30" s="19"/>
      <c r="BB30" s="19"/>
      <c r="BC30" s="19"/>
      <c r="BD30" s="19"/>
      <c r="BE30" s="19"/>
      <c r="BF30" s="103"/>
      <c r="BG30" s="19"/>
      <c r="BH30" s="19"/>
      <c r="BI30" s="19"/>
      <c r="BJ30" s="19"/>
      <c r="BK30" s="19"/>
      <c r="BL30" s="19"/>
      <c r="BM30" s="19"/>
      <c r="BN30" s="19"/>
      <c r="BO30" s="19"/>
      <c r="BP30" s="19"/>
      <c r="BQ30" s="19"/>
      <c r="BR30" s="19"/>
      <c r="BS30" s="19"/>
      <c r="BT30" s="19"/>
      <c r="BU30" s="19"/>
      <c r="BV30" s="19"/>
      <c r="BW30" s="19"/>
      <c r="BX30" s="19"/>
      <c r="BY30" s="19"/>
      <c r="BZ30" s="19"/>
      <c r="CA30" s="19"/>
      <c r="CB30" s="19"/>
      <c r="CC30" s="19"/>
      <c r="CD30" s="19"/>
      <c r="CE30" s="19"/>
      <c r="CF30" s="19"/>
      <c r="CG30" s="19"/>
      <c r="CH30" s="19"/>
      <c r="CI30" s="19"/>
      <c r="CJ30" s="19"/>
      <c r="CK30" s="19"/>
      <c r="CL30" s="19"/>
      <c r="CM30" s="19"/>
      <c r="CN30" s="19"/>
      <c r="CO30" s="19"/>
      <c r="CP30" s="19"/>
      <c r="CQ30" s="19"/>
      <c r="CR30" s="19"/>
      <c r="CS30" s="19"/>
      <c r="CT30" s="19"/>
      <c r="CU30" s="19"/>
      <c r="CV30" s="19"/>
      <c r="CW30" s="19"/>
      <c r="CX30" s="19"/>
      <c r="CY30" s="19"/>
      <c r="CZ30" s="19"/>
      <c r="DA30" s="19"/>
      <c r="DB30" s="19"/>
      <c r="DC30" s="19"/>
      <c r="DD30" s="19"/>
      <c r="DE30" s="19"/>
      <c r="DF30" s="19"/>
      <c r="DG30" s="19"/>
      <c r="DH30" s="19"/>
      <c r="DI30" s="19"/>
      <c r="DJ30" s="19"/>
      <c r="DK30" s="19"/>
      <c r="DL30" s="19"/>
      <c r="DM30" s="19"/>
      <c r="DN30" s="19"/>
      <c r="DO30" s="19"/>
      <c r="DP30" s="19"/>
      <c r="DQ30" s="19"/>
      <c r="DR30" s="19"/>
      <c r="DS30" s="19"/>
      <c r="DT30" s="19"/>
      <c r="DU30" s="19"/>
      <c r="DV30" s="19"/>
      <c r="DW30" s="19"/>
      <c r="DX30" s="19"/>
    </row>
    <row r="31" spans="2:128" ht="15" customHeight="1" x14ac:dyDescent="0.3">
      <c r="B31" s="89" t="s">
        <v>341</v>
      </c>
      <c r="C31" s="90" t="s">
        <v>449</v>
      </c>
      <c r="D31" s="10"/>
      <c r="E31" s="21"/>
      <c r="F31" s="21"/>
      <c r="G31" s="21"/>
      <c r="H31" s="22"/>
      <c r="I31" s="21"/>
      <c r="J31" s="21"/>
      <c r="K31" s="22"/>
      <c r="L31" s="21"/>
      <c r="M31" s="21"/>
      <c r="N31" s="22"/>
      <c r="O31" s="22"/>
      <c r="P31" s="19"/>
      <c r="Q31" s="19"/>
      <c r="R31" s="19"/>
      <c r="S31" s="19"/>
      <c r="T31" s="19"/>
      <c r="U31" s="19"/>
      <c r="V31" s="19"/>
      <c r="W31" s="19"/>
      <c r="X31" s="19"/>
      <c r="Y31" s="19"/>
      <c r="Z31" s="19"/>
      <c r="AA31" s="19"/>
      <c r="AB31" s="19"/>
      <c r="AC31" s="19"/>
      <c r="AD31" s="19"/>
      <c r="AE31" s="19"/>
      <c r="AF31" s="19"/>
      <c r="AG31" s="19"/>
      <c r="AH31" s="19"/>
      <c r="AI31" s="19"/>
      <c r="AJ31" s="103"/>
      <c r="AK31" s="19"/>
      <c r="AL31" s="19"/>
      <c r="AM31" s="19"/>
      <c r="AN31" s="19"/>
      <c r="AO31" s="19"/>
      <c r="AP31" s="19"/>
      <c r="AQ31" s="19"/>
      <c r="AR31" s="19"/>
      <c r="AS31" s="19"/>
      <c r="AT31" s="19"/>
      <c r="AU31" s="103"/>
      <c r="AV31" s="19"/>
      <c r="AW31" s="19"/>
      <c r="AX31" s="19"/>
      <c r="AY31" s="19"/>
      <c r="AZ31" s="19"/>
      <c r="BA31" s="19"/>
      <c r="BB31" s="19"/>
      <c r="BC31" s="19"/>
      <c r="BD31" s="19"/>
      <c r="BE31" s="19"/>
      <c r="BF31" s="103"/>
      <c r="BG31" s="19"/>
      <c r="BH31" s="19"/>
      <c r="BI31" s="19"/>
      <c r="BJ31" s="19"/>
      <c r="BK31" s="19"/>
      <c r="BL31" s="19"/>
      <c r="BM31" s="19"/>
      <c r="BN31" s="19"/>
      <c r="BO31" s="19"/>
      <c r="BP31" s="19"/>
      <c r="BQ31" s="19"/>
      <c r="BR31" s="19"/>
      <c r="BS31" s="19"/>
      <c r="BT31" s="19"/>
      <c r="BU31" s="19"/>
      <c r="BV31" s="19"/>
      <c r="BW31" s="19"/>
      <c r="BX31" s="19"/>
      <c r="BY31" s="19"/>
      <c r="BZ31" s="19"/>
      <c r="CA31" s="19"/>
      <c r="CB31" s="19"/>
      <c r="CC31" s="19"/>
      <c r="CD31" s="19"/>
      <c r="CE31" s="19"/>
      <c r="CF31" s="19"/>
      <c r="CG31" s="19"/>
      <c r="CH31" s="19"/>
      <c r="CI31" s="19"/>
      <c r="CJ31" s="19"/>
      <c r="CK31" s="19"/>
      <c r="CL31" s="19"/>
      <c r="CM31" s="19"/>
      <c r="CN31" s="19"/>
      <c r="CO31" s="19"/>
      <c r="CP31" s="19"/>
      <c r="CQ31" s="19"/>
      <c r="CR31" s="19"/>
      <c r="CS31" s="19"/>
      <c r="CT31" s="19"/>
      <c r="CU31" s="19"/>
      <c r="CV31" s="19"/>
      <c r="CW31" s="19"/>
      <c r="CX31" s="19"/>
      <c r="CY31" s="19"/>
      <c r="CZ31" s="19"/>
      <c r="DA31" s="19"/>
      <c r="DB31" s="19"/>
      <c r="DC31" s="19"/>
      <c r="DD31" s="19"/>
      <c r="DE31" s="19"/>
      <c r="DF31" s="19"/>
      <c r="DG31" s="19"/>
      <c r="DH31" s="19"/>
      <c r="DI31" s="19"/>
      <c r="DJ31" s="19"/>
      <c r="DK31" s="19"/>
      <c r="DL31" s="19"/>
      <c r="DM31" s="19"/>
      <c r="DN31" s="19"/>
      <c r="DO31" s="19"/>
      <c r="DP31" s="19"/>
      <c r="DQ31" s="19"/>
      <c r="DR31" s="19"/>
      <c r="DS31" s="19"/>
      <c r="DT31" s="19"/>
      <c r="DU31" s="19"/>
      <c r="DV31" s="19"/>
      <c r="DW31" s="19"/>
      <c r="DX31" s="19"/>
    </row>
    <row r="32" spans="2:128" ht="15" customHeight="1" x14ac:dyDescent="0.3">
      <c r="B32" s="37" t="s">
        <v>354</v>
      </c>
      <c r="C32" s="23" t="s">
        <v>450</v>
      </c>
      <c r="D32" s="10"/>
      <c r="E32" s="19"/>
      <c r="F32" s="21"/>
      <c r="G32" s="21"/>
      <c r="H32" s="22"/>
      <c r="I32" s="21"/>
      <c r="J32" s="21"/>
      <c r="K32" s="22"/>
      <c r="L32" s="21"/>
      <c r="M32" s="21"/>
      <c r="N32" s="22"/>
      <c r="O32" s="22"/>
      <c r="P32" s="19"/>
      <c r="Q32" s="19"/>
      <c r="R32" s="19"/>
      <c r="S32" s="19"/>
      <c r="T32" s="19"/>
      <c r="U32" s="19"/>
      <c r="V32" s="19"/>
      <c r="W32" s="19"/>
      <c r="X32" s="19"/>
      <c r="Y32" s="19"/>
      <c r="Z32" s="19"/>
      <c r="AA32" s="19"/>
      <c r="AB32" s="19"/>
      <c r="AC32" s="19"/>
      <c r="AD32" s="19"/>
      <c r="AE32" s="19"/>
      <c r="AF32" s="19"/>
      <c r="AG32" s="19"/>
      <c r="AH32" s="19"/>
      <c r="AI32" s="19"/>
      <c r="AJ32" s="103"/>
      <c r="AK32" s="19"/>
      <c r="AL32" s="19"/>
      <c r="AM32" s="19"/>
      <c r="AN32" s="19"/>
      <c r="AO32" s="19"/>
      <c r="AP32" s="19"/>
      <c r="AQ32" s="19"/>
      <c r="AR32" s="19"/>
      <c r="AS32" s="19"/>
      <c r="AT32" s="19"/>
      <c r="AU32" s="103"/>
      <c r="AV32" s="19"/>
      <c r="AW32" s="19"/>
      <c r="AX32" s="19"/>
      <c r="AY32" s="19"/>
      <c r="AZ32" s="19"/>
      <c r="BA32" s="19"/>
      <c r="BB32" s="19"/>
      <c r="BC32" s="19"/>
      <c r="BD32" s="19"/>
      <c r="BE32" s="19"/>
      <c r="BF32" s="103"/>
      <c r="BG32" s="19"/>
      <c r="BH32" s="19"/>
      <c r="BI32" s="19"/>
      <c r="BJ32" s="19"/>
      <c r="BK32" s="19"/>
      <c r="BL32" s="19"/>
      <c r="BM32" s="19"/>
      <c r="BN32" s="19"/>
      <c r="BO32" s="19"/>
      <c r="BP32" s="19"/>
      <c r="BQ32" s="19"/>
      <c r="BR32" s="19"/>
      <c r="BS32" s="19"/>
      <c r="BT32" s="19"/>
      <c r="BU32" s="19"/>
      <c r="BV32" s="19"/>
      <c r="BW32" s="19"/>
      <c r="BX32" s="19"/>
      <c r="BY32" s="19"/>
      <c r="BZ32" s="19"/>
      <c r="CA32" s="19"/>
      <c r="CB32" s="19"/>
      <c r="CC32" s="19"/>
      <c r="CD32" s="19"/>
      <c r="CE32" s="19"/>
      <c r="CF32" s="19"/>
      <c r="CG32" s="19"/>
      <c r="CH32" s="19"/>
      <c r="CI32" s="19"/>
      <c r="CJ32" s="19"/>
      <c r="CK32" s="19"/>
      <c r="CL32" s="19"/>
      <c r="CM32" s="19"/>
      <c r="CN32" s="19"/>
      <c r="CO32" s="19"/>
      <c r="CP32" s="19"/>
      <c r="CQ32" s="19"/>
      <c r="CR32" s="19"/>
      <c r="CS32" s="19"/>
      <c r="CT32" s="19"/>
      <c r="CU32" s="19"/>
      <c r="CV32" s="19"/>
      <c r="CW32" s="19"/>
      <c r="CX32" s="19"/>
      <c r="CY32" s="19"/>
      <c r="CZ32" s="19"/>
      <c r="DA32" s="19"/>
      <c r="DB32" s="19"/>
      <c r="DC32" s="19"/>
      <c r="DD32" s="19"/>
      <c r="DE32" s="19"/>
      <c r="DF32" s="19"/>
      <c r="DG32" s="19"/>
      <c r="DH32" s="19"/>
      <c r="DI32" s="19"/>
      <c r="DJ32" s="19"/>
      <c r="DK32" s="19"/>
      <c r="DL32" s="19"/>
      <c r="DM32" s="19"/>
      <c r="DN32" s="19"/>
      <c r="DO32" s="19"/>
      <c r="DP32" s="19"/>
      <c r="DQ32" s="19"/>
      <c r="DR32" s="19"/>
      <c r="DS32" s="19"/>
      <c r="DT32" s="19"/>
      <c r="DU32" s="19"/>
      <c r="DV32" s="19"/>
      <c r="DW32" s="19"/>
      <c r="DX32" s="19"/>
    </row>
    <row r="33" spans="2:128" ht="15" customHeight="1" x14ac:dyDescent="0.3">
      <c r="B33" s="23" t="s">
        <v>355</v>
      </c>
      <c r="C33" s="23" t="s">
        <v>71</v>
      </c>
      <c r="D33" s="10"/>
      <c r="E33" s="19"/>
      <c r="F33" s="21"/>
      <c r="G33" s="21"/>
      <c r="H33" s="22"/>
      <c r="I33" s="21"/>
      <c r="J33" s="21"/>
      <c r="K33" s="22"/>
      <c r="L33" s="21"/>
      <c r="M33" s="21"/>
      <c r="N33" s="22"/>
      <c r="O33" s="22"/>
      <c r="P33" s="19"/>
      <c r="Q33" s="19"/>
      <c r="R33" s="19"/>
      <c r="S33" s="19"/>
      <c r="T33" s="19"/>
      <c r="U33" s="19"/>
      <c r="V33" s="19"/>
      <c r="W33" s="19"/>
      <c r="X33" s="19"/>
      <c r="Y33" s="19"/>
      <c r="Z33" s="19"/>
      <c r="AA33" s="19"/>
      <c r="AB33" s="19"/>
      <c r="AC33" s="19"/>
      <c r="AD33" s="19"/>
      <c r="AE33" s="19"/>
      <c r="AF33" s="19"/>
      <c r="AG33" s="19"/>
      <c r="AH33" s="19"/>
      <c r="AI33" s="19"/>
      <c r="AJ33" s="103"/>
      <c r="AK33" s="19"/>
      <c r="AL33" s="19"/>
      <c r="AM33" s="19"/>
      <c r="AN33" s="19"/>
      <c r="AO33" s="19"/>
      <c r="AP33" s="19"/>
      <c r="AQ33" s="19"/>
      <c r="AR33" s="19"/>
      <c r="AS33" s="19"/>
      <c r="AT33" s="19"/>
      <c r="AU33" s="103"/>
      <c r="AV33" s="19"/>
      <c r="AW33" s="19"/>
      <c r="AX33" s="19"/>
      <c r="AY33" s="19"/>
      <c r="AZ33" s="19"/>
      <c r="BA33" s="19"/>
      <c r="BB33" s="19"/>
      <c r="BC33" s="19"/>
      <c r="BD33" s="19"/>
      <c r="BE33" s="19"/>
      <c r="BF33" s="103"/>
      <c r="BG33" s="19"/>
      <c r="BH33" s="19"/>
      <c r="BI33" s="19"/>
      <c r="BJ33" s="19"/>
      <c r="BK33" s="19"/>
      <c r="BL33" s="19"/>
      <c r="BM33" s="19"/>
      <c r="BN33" s="19"/>
      <c r="BO33" s="19"/>
      <c r="BP33" s="19"/>
      <c r="BQ33" s="19"/>
      <c r="BR33" s="19"/>
      <c r="BS33" s="19"/>
      <c r="BT33" s="19"/>
      <c r="BU33" s="19"/>
      <c r="BV33" s="19"/>
      <c r="BW33" s="19"/>
      <c r="BX33" s="19"/>
      <c r="BY33" s="19"/>
      <c r="BZ33" s="19"/>
      <c r="CA33" s="19"/>
      <c r="CB33" s="19"/>
      <c r="CC33" s="19"/>
      <c r="CD33" s="19"/>
      <c r="CE33" s="19"/>
      <c r="CF33" s="19"/>
      <c r="CG33" s="19"/>
      <c r="CH33" s="19"/>
      <c r="CI33" s="19"/>
      <c r="CJ33" s="19"/>
      <c r="CK33" s="19"/>
      <c r="CL33" s="19"/>
      <c r="CM33" s="19"/>
      <c r="CN33" s="19"/>
      <c r="CO33" s="19"/>
      <c r="CP33" s="19"/>
      <c r="CQ33" s="19"/>
      <c r="CR33" s="19"/>
      <c r="CS33" s="19"/>
      <c r="CT33" s="19"/>
      <c r="CU33" s="19"/>
      <c r="CV33" s="19"/>
      <c r="CW33" s="19"/>
      <c r="CX33" s="19"/>
      <c r="CY33" s="19"/>
      <c r="CZ33" s="19"/>
      <c r="DA33" s="19"/>
      <c r="DB33" s="19"/>
      <c r="DC33" s="19"/>
      <c r="DD33" s="19"/>
      <c r="DE33" s="19"/>
      <c r="DF33" s="19"/>
      <c r="DG33" s="19"/>
      <c r="DH33" s="19"/>
      <c r="DI33" s="19"/>
      <c r="DJ33" s="19"/>
      <c r="DK33" s="19"/>
      <c r="DL33" s="19"/>
      <c r="DM33" s="19"/>
      <c r="DN33" s="19"/>
      <c r="DO33" s="19"/>
      <c r="DP33" s="19"/>
      <c r="DQ33" s="19"/>
      <c r="DR33" s="19"/>
      <c r="DS33" s="19"/>
      <c r="DT33" s="19"/>
      <c r="DU33" s="19"/>
      <c r="DV33" s="19"/>
      <c r="DW33" s="19"/>
      <c r="DX33" s="19"/>
    </row>
    <row r="34" spans="2:128" ht="15" customHeight="1" x14ac:dyDescent="0.3">
      <c r="B34" s="26" t="s">
        <v>344</v>
      </c>
      <c r="C34" s="23" t="s">
        <v>73</v>
      </c>
      <c r="D34" s="10"/>
      <c r="E34" s="19"/>
      <c r="F34" s="21"/>
      <c r="G34" s="21"/>
      <c r="H34" s="22"/>
      <c r="I34" s="21"/>
      <c r="J34" s="21"/>
      <c r="K34" s="22"/>
      <c r="L34" s="21"/>
      <c r="M34" s="21"/>
      <c r="N34" s="22"/>
      <c r="O34" s="22"/>
      <c r="P34" s="19"/>
      <c r="Q34" s="19"/>
      <c r="R34" s="19"/>
      <c r="S34" s="19"/>
      <c r="T34" s="19"/>
      <c r="U34" s="19"/>
      <c r="V34" s="19"/>
      <c r="W34" s="19"/>
      <c r="X34" s="19"/>
      <c r="Y34" s="19"/>
      <c r="Z34" s="19"/>
      <c r="AA34" s="19"/>
      <c r="AB34" s="19"/>
      <c r="AC34" s="19"/>
      <c r="AD34" s="19"/>
      <c r="AE34" s="19"/>
      <c r="AF34" s="19"/>
      <c r="AG34" s="19"/>
      <c r="AH34" s="19"/>
      <c r="AI34" s="19"/>
      <c r="AJ34" s="103"/>
      <c r="AK34" s="19"/>
      <c r="AL34" s="19"/>
      <c r="AM34" s="19"/>
      <c r="AN34" s="19"/>
      <c r="AO34" s="19"/>
      <c r="AP34" s="19"/>
      <c r="AQ34" s="19"/>
      <c r="AR34" s="19"/>
      <c r="AS34" s="19"/>
      <c r="AT34" s="19"/>
      <c r="AU34" s="103"/>
      <c r="AV34" s="19"/>
      <c r="AW34" s="19"/>
      <c r="AX34" s="19"/>
      <c r="AY34" s="19"/>
      <c r="AZ34" s="19"/>
      <c r="BA34" s="19"/>
      <c r="BB34" s="19"/>
      <c r="BC34" s="19"/>
      <c r="BD34" s="19"/>
      <c r="BE34" s="19"/>
      <c r="BF34" s="103"/>
      <c r="BG34" s="19"/>
      <c r="BH34" s="19"/>
      <c r="BI34" s="19"/>
      <c r="BJ34" s="19"/>
      <c r="BK34" s="19"/>
      <c r="BL34" s="19"/>
      <c r="BM34" s="19"/>
      <c r="BN34" s="19"/>
      <c r="BO34" s="19"/>
      <c r="BP34" s="19"/>
      <c r="BQ34" s="19"/>
      <c r="BR34" s="19"/>
      <c r="BS34" s="19"/>
      <c r="BT34" s="19"/>
      <c r="BU34" s="19"/>
      <c r="BV34" s="19"/>
      <c r="BW34" s="19"/>
      <c r="BX34" s="19"/>
      <c r="BY34" s="19"/>
      <c r="BZ34" s="19"/>
      <c r="CA34" s="19"/>
      <c r="CB34" s="19"/>
      <c r="CC34" s="19"/>
      <c r="CD34" s="19"/>
      <c r="CE34" s="19"/>
      <c r="CF34" s="19"/>
      <c r="CG34" s="19"/>
      <c r="CH34" s="19"/>
      <c r="CI34" s="19"/>
      <c r="CJ34" s="19"/>
      <c r="CK34" s="19"/>
      <c r="CL34" s="19"/>
      <c r="CM34" s="19"/>
      <c r="CN34" s="19"/>
      <c r="CO34" s="19"/>
      <c r="CP34" s="19"/>
      <c r="CQ34" s="19"/>
      <c r="CR34" s="19"/>
      <c r="CS34" s="19"/>
      <c r="CT34" s="19"/>
      <c r="CU34" s="19"/>
      <c r="CV34" s="19"/>
      <c r="CW34" s="19"/>
      <c r="CX34" s="19"/>
      <c r="CY34" s="19"/>
      <c r="CZ34" s="19"/>
      <c r="DA34" s="19"/>
      <c r="DB34" s="19"/>
      <c r="DC34" s="19"/>
      <c r="DD34" s="19"/>
      <c r="DE34" s="19"/>
      <c r="DF34" s="19"/>
      <c r="DG34" s="19"/>
      <c r="DH34" s="19"/>
      <c r="DI34" s="19"/>
      <c r="DJ34" s="19"/>
      <c r="DK34" s="19"/>
      <c r="DL34" s="19"/>
      <c r="DM34" s="19"/>
      <c r="DN34" s="19"/>
      <c r="DO34" s="19"/>
      <c r="DP34" s="19"/>
      <c r="DQ34" s="19"/>
      <c r="DR34" s="19"/>
      <c r="DS34" s="19"/>
      <c r="DT34" s="19"/>
      <c r="DU34" s="19"/>
      <c r="DV34" s="19"/>
      <c r="DW34" s="19"/>
      <c r="DX34" s="19"/>
    </row>
    <row r="35" spans="2:128" ht="15" customHeight="1" x14ac:dyDescent="0.3">
      <c r="B35" s="26" t="s">
        <v>345</v>
      </c>
      <c r="C35" s="23" t="s">
        <v>451</v>
      </c>
      <c r="D35" s="10"/>
      <c r="E35" s="19"/>
      <c r="F35" s="21"/>
      <c r="G35" s="21"/>
      <c r="H35" s="22"/>
      <c r="I35" s="21"/>
      <c r="J35" s="21"/>
      <c r="K35" s="22"/>
      <c r="L35" s="21"/>
      <c r="M35" s="21"/>
      <c r="N35" s="22"/>
      <c r="O35" s="22"/>
      <c r="P35" s="19"/>
      <c r="Q35" s="19"/>
      <c r="R35" s="19"/>
      <c r="S35" s="19"/>
      <c r="T35" s="19"/>
      <c r="U35" s="19"/>
      <c r="V35" s="19"/>
      <c r="W35" s="19"/>
      <c r="X35" s="19"/>
      <c r="Y35" s="19"/>
      <c r="Z35" s="19"/>
      <c r="AA35" s="19"/>
      <c r="AB35" s="19"/>
      <c r="AC35" s="19"/>
      <c r="AD35" s="19"/>
      <c r="AE35" s="19"/>
      <c r="AF35" s="19"/>
      <c r="AG35" s="19"/>
      <c r="AH35" s="19"/>
      <c r="AI35" s="19"/>
      <c r="AJ35" s="103"/>
      <c r="AK35" s="19"/>
      <c r="AL35" s="19"/>
      <c r="AM35" s="19"/>
      <c r="AN35" s="19"/>
      <c r="AO35" s="19"/>
      <c r="AP35" s="19"/>
      <c r="AQ35" s="19"/>
      <c r="AR35" s="19"/>
      <c r="AS35" s="19"/>
      <c r="AT35" s="19"/>
      <c r="AU35" s="103"/>
      <c r="AV35" s="19"/>
      <c r="AW35" s="19"/>
      <c r="AX35" s="19"/>
      <c r="AY35" s="19"/>
      <c r="AZ35" s="19"/>
      <c r="BA35" s="19"/>
      <c r="BB35" s="19"/>
      <c r="BC35" s="19"/>
      <c r="BD35" s="19"/>
      <c r="BE35" s="19"/>
      <c r="BF35" s="103"/>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9"/>
      <c r="DW35" s="19"/>
      <c r="DX35" s="19"/>
    </row>
    <row r="36" spans="2:128" ht="15" customHeight="1" x14ac:dyDescent="0.3">
      <c r="B36" s="26" t="s">
        <v>346</v>
      </c>
      <c r="C36" s="23" t="s">
        <v>452</v>
      </c>
      <c r="D36" s="10"/>
      <c r="E36" s="19"/>
      <c r="F36" s="21"/>
      <c r="G36" s="21"/>
      <c r="H36" s="22"/>
      <c r="I36" s="21"/>
      <c r="J36" s="21"/>
      <c r="K36" s="22"/>
      <c r="L36" s="21"/>
      <c r="M36" s="21"/>
      <c r="N36" s="22"/>
      <c r="O36" s="22"/>
      <c r="P36" s="19"/>
      <c r="Q36" s="19"/>
      <c r="R36" s="19"/>
      <c r="S36" s="19"/>
      <c r="T36" s="19"/>
      <c r="U36" s="19"/>
      <c r="V36" s="19"/>
      <c r="W36" s="19"/>
      <c r="X36" s="19"/>
      <c r="Y36" s="19"/>
      <c r="Z36" s="19"/>
      <c r="AA36" s="19"/>
      <c r="AB36" s="19"/>
      <c r="AC36" s="19"/>
      <c r="AD36" s="19"/>
      <c r="AE36" s="19"/>
      <c r="AF36" s="19"/>
      <c r="AG36" s="19"/>
      <c r="AH36" s="19"/>
      <c r="AI36" s="19"/>
      <c r="AJ36" s="103"/>
      <c r="AK36" s="19"/>
      <c r="AL36" s="19"/>
      <c r="AM36" s="19"/>
      <c r="AN36" s="19"/>
      <c r="AO36" s="19"/>
      <c r="AP36" s="19"/>
      <c r="AQ36" s="19"/>
      <c r="AR36" s="19"/>
      <c r="AS36" s="19"/>
      <c r="AT36" s="19"/>
      <c r="AU36" s="103"/>
      <c r="AV36" s="19"/>
      <c r="AW36" s="19"/>
      <c r="AX36" s="19"/>
      <c r="AY36" s="19"/>
      <c r="AZ36" s="19"/>
      <c r="BA36" s="19"/>
      <c r="BB36" s="19"/>
      <c r="BC36" s="19"/>
      <c r="BD36" s="19"/>
      <c r="BE36" s="19"/>
      <c r="BF36" s="103"/>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9"/>
      <c r="DW36" s="19"/>
      <c r="DX36" s="19"/>
    </row>
    <row r="37" spans="2:128" ht="15" customHeight="1" x14ac:dyDescent="0.3">
      <c r="B37" s="26" t="s">
        <v>347</v>
      </c>
      <c r="C37" s="23" t="s">
        <v>453</v>
      </c>
      <c r="D37" s="10"/>
      <c r="E37" s="19"/>
      <c r="F37" s="21"/>
      <c r="G37" s="21"/>
      <c r="H37" s="22"/>
      <c r="I37" s="21"/>
      <c r="J37" s="21"/>
      <c r="K37" s="22"/>
      <c r="L37" s="21"/>
      <c r="M37" s="21"/>
      <c r="N37" s="22"/>
      <c r="O37" s="22"/>
      <c r="P37" s="19"/>
      <c r="Q37" s="19"/>
      <c r="R37" s="19"/>
      <c r="S37" s="19"/>
      <c r="T37" s="19"/>
      <c r="U37" s="19"/>
      <c r="V37" s="19"/>
      <c r="W37" s="19"/>
      <c r="X37" s="19"/>
      <c r="Y37" s="19"/>
      <c r="Z37" s="19"/>
      <c r="AA37" s="19"/>
      <c r="AB37" s="19"/>
      <c r="AC37" s="19"/>
      <c r="AD37" s="19"/>
      <c r="AE37" s="19"/>
      <c r="AF37" s="19"/>
      <c r="AG37" s="19"/>
      <c r="AH37" s="19"/>
      <c r="AI37" s="19"/>
      <c r="AJ37" s="103"/>
      <c r="AK37" s="19"/>
      <c r="AL37" s="19"/>
      <c r="AM37" s="19"/>
      <c r="AN37" s="19"/>
      <c r="AO37" s="19"/>
      <c r="AP37" s="19"/>
      <c r="AQ37" s="19"/>
      <c r="AR37" s="19"/>
      <c r="AS37" s="19"/>
      <c r="AT37" s="19"/>
      <c r="AU37" s="103"/>
      <c r="AV37" s="19"/>
      <c r="AW37" s="19"/>
      <c r="AX37" s="19"/>
      <c r="AY37" s="19"/>
      <c r="AZ37" s="19"/>
      <c r="BA37" s="19"/>
      <c r="BB37" s="19"/>
      <c r="BC37" s="19"/>
      <c r="BD37" s="19"/>
      <c r="BE37" s="19"/>
      <c r="BF37" s="103"/>
      <c r="BG37" s="19"/>
      <c r="BH37" s="19"/>
      <c r="BI37" s="19"/>
      <c r="BJ37" s="19"/>
      <c r="BK37" s="19"/>
      <c r="BL37" s="19"/>
      <c r="BM37" s="19"/>
      <c r="BN37" s="19"/>
      <c r="BO37" s="19"/>
      <c r="BP37" s="19"/>
      <c r="BQ37" s="19"/>
      <c r="BR37" s="19"/>
      <c r="BS37" s="19"/>
      <c r="BT37" s="19"/>
      <c r="BU37" s="19"/>
      <c r="BV37" s="19"/>
      <c r="BW37" s="19"/>
      <c r="BX37" s="19"/>
      <c r="BY37" s="19"/>
      <c r="BZ37" s="19"/>
      <c r="CA37" s="19"/>
      <c r="CB37" s="19"/>
      <c r="CC37" s="19"/>
      <c r="CD37" s="19"/>
      <c r="CE37" s="19"/>
      <c r="CF37" s="19"/>
      <c r="CG37" s="19"/>
      <c r="CH37" s="19"/>
      <c r="CI37" s="19"/>
      <c r="CJ37" s="19"/>
      <c r="CK37" s="19"/>
      <c r="CL37" s="19"/>
      <c r="CM37" s="19"/>
      <c r="CN37" s="19"/>
      <c r="CO37" s="19"/>
      <c r="CP37" s="19"/>
      <c r="CQ37" s="19"/>
      <c r="CR37" s="19"/>
      <c r="CS37" s="19"/>
      <c r="CT37" s="19"/>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row>
    <row r="38" spans="2:128" ht="15" customHeight="1" x14ac:dyDescent="0.3">
      <c r="B38" s="37" t="s">
        <v>356</v>
      </c>
      <c r="C38" s="23" t="s">
        <v>454</v>
      </c>
      <c r="D38" s="10"/>
      <c r="E38" s="19"/>
      <c r="F38" s="21"/>
      <c r="G38" s="21"/>
      <c r="H38" s="22"/>
      <c r="I38" s="21"/>
      <c r="J38" s="21"/>
      <c r="K38" s="22"/>
      <c r="L38" s="21"/>
      <c r="M38" s="21"/>
      <c r="N38" s="22"/>
      <c r="O38" s="22"/>
      <c r="P38" s="19"/>
      <c r="Q38" s="19"/>
      <c r="R38" s="19"/>
      <c r="S38" s="19"/>
      <c r="T38" s="19"/>
      <c r="U38" s="19"/>
      <c r="V38" s="19"/>
      <c r="W38" s="19"/>
      <c r="X38" s="19"/>
      <c r="Y38" s="19"/>
      <c r="Z38" s="19"/>
      <c r="AA38" s="19"/>
      <c r="AB38" s="19"/>
      <c r="AC38" s="19"/>
      <c r="AD38" s="19"/>
      <c r="AE38" s="19"/>
      <c r="AF38" s="19"/>
      <c r="AG38" s="19"/>
      <c r="AH38" s="19"/>
      <c r="AI38" s="19"/>
      <c r="AJ38" s="103"/>
      <c r="AK38" s="19"/>
      <c r="AL38" s="19"/>
      <c r="AM38" s="19"/>
      <c r="AN38" s="19"/>
      <c r="AO38" s="19"/>
      <c r="AP38" s="19"/>
      <c r="AQ38" s="19"/>
      <c r="AR38" s="19"/>
      <c r="AS38" s="19"/>
      <c r="AT38" s="19"/>
      <c r="AU38" s="103"/>
      <c r="AV38" s="19"/>
      <c r="AW38" s="19"/>
      <c r="AX38" s="19"/>
      <c r="AY38" s="19"/>
      <c r="AZ38" s="19"/>
      <c r="BA38" s="19"/>
      <c r="BB38" s="19"/>
      <c r="BC38" s="19"/>
      <c r="BD38" s="19"/>
      <c r="BE38" s="19"/>
      <c r="BF38" s="103"/>
      <c r="BG38" s="19"/>
      <c r="BH38" s="19"/>
      <c r="BI38" s="19"/>
      <c r="BJ38" s="19"/>
      <c r="BK38" s="19"/>
      <c r="BL38" s="19"/>
      <c r="BM38" s="19"/>
      <c r="BN38" s="19"/>
      <c r="BO38" s="19"/>
      <c r="BP38" s="19"/>
      <c r="BQ38" s="19"/>
      <c r="BR38" s="19"/>
      <c r="BS38" s="19"/>
      <c r="BT38" s="19"/>
      <c r="BU38" s="19"/>
      <c r="BV38" s="19"/>
      <c r="BW38" s="19"/>
      <c r="BX38" s="19"/>
      <c r="BY38" s="19"/>
      <c r="BZ38" s="19"/>
      <c r="CA38" s="19"/>
      <c r="CB38" s="19"/>
      <c r="CC38" s="19"/>
      <c r="CD38" s="19"/>
      <c r="CE38" s="19"/>
      <c r="CF38" s="19"/>
      <c r="CG38" s="19"/>
      <c r="CH38" s="19"/>
      <c r="CI38" s="19"/>
      <c r="CJ38" s="19"/>
      <c r="CK38" s="19"/>
      <c r="CL38" s="19"/>
      <c r="CM38" s="19"/>
      <c r="CN38" s="19"/>
      <c r="CO38" s="19"/>
      <c r="CP38" s="19"/>
      <c r="CQ38" s="19"/>
      <c r="CR38" s="19"/>
      <c r="CS38" s="19"/>
      <c r="CT38" s="19"/>
      <c r="CU38" s="19"/>
      <c r="CV38" s="19"/>
      <c r="CW38" s="19"/>
      <c r="CX38" s="19"/>
      <c r="CY38" s="19"/>
      <c r="CZ38" s="19"/>
      <c r="DA38" s="19"/>
      <c r="DB38" s="19"/>
      <c r="DC38" s="19"/>
      <c r="DD38" s="19"/>
      <c r="DE38" s="19"/>
      <c r="DF38" s="19"/>
      <c r="DG38" s="19"/>
      <c r="DH38" s="19"/>
      <c r="DI38" s="19"/>
      <c r="DJ38" s="19"/>
      <c r="DK38" s="19"/>
      <c r="DL38" s="19"/>
      <c r="DM38" s="19"/>
      <c r="DN38" s="19"/>
      <c r="DO38" s="19"/>
      <c r="DP38" s="19"/>
      <c r="DQ38" s="19"/>
      <c r="DR38" s="19"/>
      <c r="DS38" s="19"/>
      <c r="DT38" s="19"/>
      <c r="DU38" s="19"/>
      <c r="DV38" s="19"/>
      <c r="DW38" s="19"/>
      <c r="DX38" s="19"/>
    </row>
    <row r="39" spans="2:128" ht="15" customHeight="1" x14ac:dyDescent="0.3">
      <c r="B39" s="24" t="s">
        <v>357</v>
      </c>
      <c r="C39" s="23" t="s">
        <v>75</v>
      </c>
      <c r="D39" s="10"/>
      <c r="E39" s="19"/>
      <c r="F39" s="21"/>
      <c r="G39" s="21"/>
      <c r="H39" s="22"/>
      <c r="I39" s="21"/>
      <c r="J39" s="21"/>
      <c r="K39" s="22"/>
      <c r="L39" s="21"/>
      <c r="M39" s="21"/>
      <c r="N39" s="22"/>
      <c r="O39" s="22"/>
      <c r="P39" s="19"/>
      <c r="Q39" s="19"/>
      <c r="R39" s="19"/>
      <c r="S39" s="19"/>
      <c r="T39" s="19"/>
      <c r="U39" s="19"/>
      <c r="V39" s="19"/>
      <c r="W39" s="19"/>
      <c r="X39" s="19"/>
      <c r="Y39" s="19"/>
      <c r="Z39" s="19"/>
      <c r="AA39" s="19"/>
      <c r="AB39" s="19"/>
      <c r="AC39" s="19"/>
      <c r="AD39" s="19"/>
      <c r="AE39" s="19"/>
      <c r="AF39" s="19"/>
      <c r="AG39" s="19"/>
      <c r="AH39" s="19"/>
      <c r="AI39" s="19"/>
      <c r="AJ39" s="103"/>
      <c r="AK39" s="19"/>
      <c r="AL39" s="19"/>
      <c r="AM39" s="19"/>
      <c r="AN39" s="19"/>
      <c r="AO39" s="19"/>
      <c r="AP39" s="19"/>
      <c r="AQ39" s="19"/>
      <c r="AR39" s="19"/>
      <c r="AS39" s="19"/>
      <c r="AT39" s="19"/>
      <c r="AU39" s="103"/>
      <c r="AV39" s="19"/>
      <c r="AW39" s="19"/>
      <c r="AX39" s="19"/>
      <c r="AY39" s="19"/>
      <c r="AZ39" s="19"/>
      <c r="BA39" s="19"/>
      <c r="BB39" s="19"/>
      <c r="BC39" s="19"/>
      <c r="BD39" s="19"/>
      <c r="BE39" s="19"/>
      <c r="BF39" s="103"/>
      <c r="BG39" s="19"/>
      <c r="BH39" s="19"/>
      <c r="BI39" s="19"/>
      <c r="BJ39" s="19"/>
      <c r="BK39" s="19"/>
      <c r="BL39" s="19"/>
      <c r="BM39" s="19"/>
      <c r="BN39" s="19"/>
      <c r="BO39" s="19"/>
      <c r="BP39" s="19"/>
      <c r="BQ39" s="19"/>
      <c r="BR39" s="19"/>
      <c r="BS39" s="19"/>
      <c r="BT39" s="19"/>
      <c r="BU39" s="19"/>
      <c r="BV39" s="19"/>
      <c r="BW39" s="19"/>
      <c r="BX39" s="19"/>
      <c r="BY39" s="19"/>
      <c r="BZ39" s="19"/>
      <c r="CA39" s="19"/>
      <c r="CB39" s="19"/>
      <c r="CC39" s="19"/>
      <c r="CD39" s="19"/>
      <c r="CE39" s="19"/>
      <c r="CF39" s="19"/>
      <c r="CG39" s="19"/>
      <c r="CH39" s="19"/>
      <c r="CI39" s="19"/>
      <c r="CJ39" s="19"/>
      <c r="CK39" s="19"/>
      <c r="CL39" s="19"/>
      <c r="CM39" s="19"/>
      <c r="CN39" s="19"/>
      <c r="CO39" s="19"/>
      <c r="CP39" s="19"/>
      <c r="CQ39" s="19"/>
      <c r="CR39" s="19"/>
      <c r="CS39" s="19"/>
      <c r="CT39" s="19"/>
      <c r="CU39" s="19"/>
      <c r="CV39" s="19"/>
      <c r="CW39" s="19"/>
      <c r="CX39" s="19"/>
      <c r="CY39" s="19"/>
      <c r="CZ39" s="19"/>
      <c r="DA39" s="19"/>
      <c r="DB39" s="19"/>
      <c r="DC39" s="19"/>
      <c r="DD39" s="19"/>
      <c r="DE39" s="19"/>
      <c r="DF39" s="19"/>
      <c r="DG39" s="19"/>
      <c r="DH39" s="19"/>
      <c r="DI39" s="19"/>
      <c r="DJ39" s="19"/>
      <c r="DK39" s="19"/>
      <c r="DL39" s="19"/>
      <c r="DM39" s="19"/>
      <c r="DN39" s="19"/>
      <c r="DO39" s="19"/>
      <c r="DP39" s="19"/>
      <c r="DQ39" s="19"/>
      <c r="DR39" s="19"/>
      <c r="DS39" s="19"/>
      <c r="DT39" s="19"/>
      <c r="DU39" s="19"/>
      <c r="DV39" s="19"/>
      <c r="DW39" s="19"/>
      <c r="DX39" s="19"/>
    </row>
    <row r="40" spans="2:128" ht="15" customHeight="1" x14ac:dyDescent="0.3">
      <c r="B40" s="19" t="s">
        <v>358</v>
      </c>
      <c r="C40" s="23" t="s">
        <v>77</v>
      </c>
      <c r="D40" s="10"/>
      <c r="E40" s="58"/>
      <c r="F40" s="58"/>
      <c r="G40" s="58"/>
      <c r="H40" s="58"/>
      <c r="I40" s="58"/>
      <c r="J40" s="58"/>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104"/>
      <c r="AK40" s="58"/>
      <c r="AL40" s="58"/>
      <c r="AM40" s="58"/>
      <c r="AN40" s="58"/>
      <c r="AO40" s="58"/>
      <c r="AP40" s="58"/>
      <c r="AQ40" s="58"/>
      <c r="AR40" s="58"/>
      <c r="AS40" s="58"/>
      <c r="AT40" s="58"/>
      <c r="AU40" s="104"/>
      <c r="AV40" s="58"/>
      <c r="AW40" s="58"/>
      <c r="AX40" s="58"/>
      <c r="AY40" s="58"/>
      <c r="AZ40" s="58"/>
      <c r="BA40" s="58"/>
      <c r="BB40" s="58"/>
      <c r="BC40" s="58"/>
      <c r="BD40" s="58"/>
      <c r="BE40" s="58"/>
      <c r="BF40" s="104"/>
      <c r="BG40" s="58"/>
      <c r="BH40" s="58"/>
      <c r="BI40" s="58"/>
      <c r="BJ40" s="58"/>
      <c r="BK40" s="58"/>
      <c r="BL40" s="58"/>
      <c r="BM40" s="58"/>
      <c r="BN40" s="58"/>
      <c r="BO40" s="58"/>
      <c r="BP40" s="58"/>
      <c r="BQ40" s="58"/>
      <c r="BR40" s="58"/>
      <c r="BS40" s="58"/>
      <c r="BT40" s="58"/>
      <c r="BU40" s="58"/>
      <c r="BV40" s="58"/>
      <c r="BW40" s="58"/>
      <c r="BX40" s="58"/>
      <c r="BY40" s="58"/>
      <c r="BZ40" s="58"/>
      <c r="CA40" s="58"/>
      <c r="CB40" s="58"/>
      <c r="CC40" s="58"/>
      <c r="CD40" s="58"/>
      <c r="CE40" s="58"/>
      <c r="CF40" s="58"/>
      <c r="CG40" s="58"/>
      <c r="CH40" s="58"/>
      <c r="CI40" s="58"/>
      <c r="CJ40" s="58"/>
      <c r="CK40" s="58"/>
      <c r="CL40" s="58"/>
      <c r="CM40" s="58"/>
      <c r="CN40" s="58"/>
      <c r="CO40" s="58"/>
      <c r="CP40" s="58"/>
      <c r="CQ40" s="58"/>
      <c r="CR40" s="58"/>
      <c r="CS40" s="58"/>
      <c r="CT40" s="58"/>
      <c r="CU40" s="58"/>
      <c r="CV40" s="58"/>
      <c r="CW40" s="58"/>
      <c r="CX40" s="58"/>
      <c r="CY40" s="58"/>
      <c r="CZ40" s="58"/>
      <c r="DA40" s="58"/>
      <c r="DB40" s="58"/>
      <c r="DC40" s="58"/>
      <c r="DD40" s="58"/>
      <c r="DE40" s="58"/>
      <c r="DF40" s="58"/>
      <c r="DG40" s="58"/>
      <c r="DH40" s="58"/>
      <c r="DI40" s="58"/>
      <c r="DJ40" s="58"/>
      <c r="DK40" s="58"/>
      <c r="DL40" s="58"/>
      <c r="DM40" s="58"/>
      <c r="DN40" s="58"/>
      <c r="DO40" s="58"/>
      <c r="DP40" s="58"/>
      <c r="DQ40" s="58"/>
      <c r="DR40" s="58"/>
      <c r="DS40" s="58"/>
      <c r="DT40" s="58"/>
      <c r="DU40" s="58"/>
      <c r="DV40" s="58"/>
      <c r="DW40" s="58"/>
      <c r="DX40" s="58"/>
    </row>
    <row r="41" spans="2:128" ht="15" customHeight="1" x14ac:dyDescent="0.3">
      <c r="B41" s="19" t="s">
        <v>359</v>
      </c>
      <c r="C41" s="23" t="s">
        <v>79</v>
      </c>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row>
    <row r="42" spans="2:128" ht="15" customHeight="1" x14ac:dyDescent="0.3">
      <c r="B42" s="19" t="s">
        <v>360</v>
      </c>
      <c r="C42" s="23" t="s">
        <v>81</v>
      </c>
      <c r="D42" s="10"/>
      <c r="E42" s="19"/>
      <c r="F42" s="21"/>
      <c r="G42" s="19"/>
      <c r="H42" s="22"/>
      <c r="I42" s="21"/>
      <c r="J42" s="21"/>
      <c r="K42" s="22"/>
      <c r="L42" s="21"/>
      <c r="M42" s="21"/>
      <c r="N42" s="22"/>
      <c r="O42" s="22"/>
      <c r="P42" s="19"/>
      <c r="Q42" s="19"/>
      <c r="R42" s="19"/>
      <c r="S42" s="19"/>
      <c r="T42" s="19"/>
      <c r="U42" s="19"/>
      <c r="V42" s="19"/>
      <c r="W42" s="19"/>
      <c r="X42" s="19"/>
      <c r="Y42" s="19"/>
      <c r="Z42" s="19"/>
      <c r="AA42" s="19"/>
      <c r="AB42" s="19"/>
      <c r="AC42" s="19"/>
      <c r="AD42" s="19"/>
      <c r="AE42" s="19"/>
      <c r="AF42" s="19"/>
      <c r="AG42" s="19"/>
      <c r="AH42" s="19"/>
      <c r="AI42" s="19"/>
      <c r="AJ42" s="103"/>
      <c r="AK42" s="19"/>
      <c r="AL42" s="19"/>
      <c r="AM42" s="19"/>
      <c r="AN42" s="19"/>
      <c r="AO42" s="19"/>
      <c r="AP42" s="19"/>
      <c r="AQ42" s="19"/>
      <c r="AR42" s="19"/>
      <c r="AS42" s="19"/>
      <c r="AT42" s="19"/>
      <c r="AU42" s="103"/>
      <c r="AV42" s="19"/>
      <c r="AW42" s="19"/>
      <c r="AX42" s="19"/>
      <c r="AY42" s="19"/>
      <c r="AZ42" s="19"/>
      <c r="BA42" s="19"/>
      <c r="BB42" s="19"/>
      <c r="BC42" s="19"/>
      <c r="BD42" s="19"/>
      <c r="BE42" s="19"/>
      <c r="BF42" s="103"/>
      <c r="BG42" s="19"/>
      <c r="BH42" s="19"/>
      <c r="BI42" s="19"/>
      <c r="BJ42" s="19"/>
      <c r="BK42" s="19"/>
      <c r="BL42" s="19"/>
      <c r="BM42" s="19"/>
      <c r="BN42" s="19"/>
      <c r="BO42" s="19"/>
      <c r="BP42" s="19"/>
      <c r="BQ42" s="19"/>
      <c r="BR42" s="19"/>
      <c r="BS42" s="19"/>
      <c r="BT42" s="19"/>
      <c r="BU42" s="19"/>
      <c r="BV42" s="19"/>
      <c r="BW42" s="19"/>
      <c r="BX42" s="19"/>
      <c r="BY42" s="19"/>
      <c r="BZ42" s="19"/>
      <c r="CA42" s="19"/>
      <c r="CB42" s="19"/>
      <c r="CC42" s="19"/>
      <c r="CD42" s="19"/>
      <c r="CE42" s="19"/>
      <c r="CF42" s="19"/>
      <c r="CG42" s="19"/>
      <c r="CH42" s="19"/>
      <c r="CI42" s="19"/>
      <c r="CJ42" s="19"/>
      <c r="CK42" s="19"/>
      <c r="CL42" s="19"/>
      <c r="CM42" s="19"/>
      <c r="CN42" s="19"/>
      <c r="CO42" s="19"/>
      <c r="CP42" s="19"/>
      <c r="CQ42" s="19"/>
      <c r="CR42" s="19"/>
      <c r="CS42" s="19"/>
      <c r="CT42" s="19"/>
      <c r="CU42" s="19"/>
      <c r="CV42" s="19"/>
      <c r="CW42" s="19"/>
      <c r="CX42" s="19"/>
      <c r="CY42" s="19"/>
      <c r="CZ42" s="19"/>
      <c r="DA42" s="19"/>
      <c r="DB42" s="19"/>
      <c r="DC42" s="19"/>
      <c r="DD42" s="19"/>
      <c r="DE42" s="19"/>
      <c r="DF42" s="19"/>
      <c r="DG42" s="19"/>
      <c r="DH42" s="19"/>
      <c r="DI42" s="19"/>
      <c r="DJ42" s="19"/>
      <c r="DK42" s="19"/>
      <c r="DL42" s="19"/>
      <c r="DM42" s="19"/>
      <c r="DN42" s="19"/>
      <c r="DO42" s="19"/>
      <c r="DP42" s="19"/>
      <c r="DQ42" s="19"/>
      <c r="DR42" s="19"/>
      <c r="DS42" s="19"/>
      <c r="DT42" s="19"/>
      <c r="DU42" s="19"/>
      <c r="DV42" s="19"/>
      <c r="DW42" s="19"/>
      <c r="DX42" s="19"/>
    </row>
    <row r="43" spans="2:128" ht="15" customHeight="1" x14ac:dyDescent="0.3">
      <c r="B43" s="19" t="s">
        <v>361</v>
      </c>
      <c r="C43" s="23" t="s">
        <v>83</v>
      </c>
      <c r="D43" s="10"/>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03"/>
      <c r="AK43" s="19"/>
      <c r="AL43" s="19"/>
      <c r="AM43" s="19"/>
      <c r="AN43" s="19"/>
      <c r="AO43" s="19"/>
      <c r="AP43" s="19"/>
      <c r="AQ43" s="19"/>
      <c r="AR43" s="19"/>
      <c r="AS43" s="19"/>
      <c r="AT43" s="19"/>
      <c r="AU43" s="103"/>
      <c r="AV43" s="19"/>
      <c r="AW43" s="19"/>
      <c r="AX43" s="19"/>
      <c r="AY43" s="19"/>
      <c r="AZ43" s="19"/>
      <c r="BA43" s="19"/>
      <c r="BB43" s="19"/>
      <c r="BC43" s="19"/>
      <c r="BD43" s="19"/>
      <c r="BE43" s="19"/>
      <c r="BF43" s="103"/>
      <c r="BG43" s="19"/>
      <c r="BH43" s="19"/>
      <c r="BI43" s="19"/>
      <c r="BJ43" s="19"/>
      <c r="BK43" s="19"/>
      <c r="BL43" s="19"/>
      <c r="BM43" s="19"/>
      <c r="BN43" s="19"/>
      <c r="BO43" s="19"/>
      <c r="BP43" s="19"/>
      <c r="BQ43" s="19"/>
      <c r="BR43" s="19"/>
      <c r="BS43" s="19"/>
      <c r="BT43" s="19"/>
      <c r="BU43" s="19"/>
      <c r="BV43" s="19"/>
      <c r="BW43" s="19"/>
      <c r="BX43" s="19"/>
      <c r="BY43" s="19"/>
      <c r="BZ43" s="19"/>
      <c r="CA43" s="19"/>
      <c r="CB43" s="19"/>
      <c r="CC43" s="19"/>
      <c r="CD43" s="19"/>
      <c r="CE43" s="19"/>
      <c r="CF43" s="19"/>
      <c r="CG43" s="19"/>
      <c r="CH43" s="19"/>
      <c r="CI43" s="19"/>
      <c r="CJ43" s="19"/>
      <c r="CK43" s="19"/>
      <c r="CL43" s="19"/>
      <c r="CM43" s="19"/>
      <c r="CN43" s="19"/>
      <c r="CO43" s="19"/>
      <c r="CP43" s="19"/>
      <c r="CQ43" s="19"/>
      <c r="CR43" s="19"/>
      <c r="CS43" s="19"/>
      <c r="CT43" s="19"/>
      <c r="CU43" s="19"/>
      <c r="CV43" s="19"/>
      <c r="CW43" s="19"/>
      <c r="CX43" s="19"/>
      <c r="CY43" s="19"/>
      <c r="CZ43" s="19"/>
      <c r="DA43" s="19"/>
      <c r="DB43" s="19"/>
      <c r="DC43" s="19"/>
      <c r="DD43" s="19"/>
      <c r="DE43" s="19"/>
      <c r="DF43" s="19"/>
      <c r="DG43" s="19"/>
      <c r="DH43" s="19"/>
      <c r="DI43" s="19"/>
      <c r="DJ43" s="19"/>
      <c r="DK43" s="19"/>
      <c r="DL43" s="19"/>
      <c r="DM43" s="19"/>
      <c r="DN43" s="19"/>
      <c r="DO43" s="19"/>
      <c r="DP43" s="19"/>
      <c r="DQ43" s="19"/>
      <c r="DR43" s="19"/>
      <c r="DS43" s="19"/>
      <c r="DT43" s="19"/>
      <c r="DU43" s="19"/>
      <c r="DV43" s="19"/>
      <c r="DW43" s="19"/>
      <c r="DX43" s="19"/>
    </row>
    <row r="44" spans="2:128" ht="15" customHeight="1" x14ac:dyDescent="0.3">
      <c r="C44" s="20"/>
      <c r="E44" s="3"/>
      <c r="F44" s="3"/>
    </row>
    <row r="45" spans="2:128" ht="15" customHeight="1" x14ac:dyDescent="0.3">
      <c r="C45" s="20"/>
      <c r="E45" s="3"/>
      <c r="F45" s="3"/>
    </row>
    <row r="46" spans="2:128" ht="15" customHeight="1" x14ac:dyDescent="0.3">
      <c r="B46" s="1" t="s">
        <v>362</v>
      </c>
      <c r="E46" s="1"/>
      <c r="G46" s="2"/>
    </row>
    <row r="47" spans="2:128" ht="15" customHeight="1" x14ac:dyDescent="0.3">
      <c r="B47" s="23" t="s">
        <v>333</v>
      </c>
      <c r="C47" s="23" t="s">
        <v>95</v>
      </c>
      <c r="D47" s="10"/>
      <c r="E47" s="10"/>
      <c r="F47" s="21"/>
      <c r="G47" s="21"/>
      <c r="H47" s="22"/>
      <c r="I47" s="21"/>
      <c r="J47" s="21"/>
      <c r="K47" s="22"/>
      <c r="L47" s="21"/>
      <c r="M47" s="21"/>
      <c r="N47" s="22"/>
      <c r="O47" s="22"/>
      <c r="P47" s="19"/>
      <c r="Q47" s="19"/>
      <c r="R47" s="19"/>
      <c r="S47" s="19"/>
      <c r="T47" s="19"/>
      <c r="U47" s="19"/>
      <c r="V47" s="19"/>
      <c r="W47" s="19"/>
      <c r="X47" s="19"/>
      <c r="Y47" s="19"/>
      <c r="Z47" s="19"/>
      <c r="AA47" s="19"/>
      <c r="AB47" s="19"/>
      <c r="AC47" s="19"/>
      <c r="AD47" s="19"/>
      <c r="AE47" s="19"/>
      <c r="AF47" s="19"/>
      <c r="AG47" s="19"/>
      <c r="AH47" s="19"/>
      <c r="AI47" s="19"/>
      <c r="AJ47" s="103"/>
      <c r="AK47" s="19"/>
      <c r="AL47" s="19"/>
      <c r="AM47" s="19"/>
      <c r="AN47" s="19"/>
      <c r="AO47" s="19"/>
      <c r="AP47" s="19"/>
      <c r="AQ47" s="19"/>
      <c r="AR47" s="19"/>
      <c r="AS47" s="19"/>
      <c r="AT47" s="19"/>
      <c r="AU47" s="103"/>
      <c r="AV47" s="19"/>
      <c r="AW47" s="19"/>
      <c r="AX47" s="19"/>
      <c r="AY47" s="19"/>
      <c r="AZ47" s="19"/>
      <c r="BA47" s="19"/>
      <c r="BB47" s="19"/>
      <c r="BC47" s="19"/>
      <c r="BD47" s="19"/>
      <c r="BE47" s="19"/>
      <c r="BF47" s="103"/>
      <c r="BG47" s="19"/>
      <c r="BH47" s="19"/>
      <c r="BI47" s="19"/>
      <c r="BJ47" s="19"/>
      <c r="BK47" s="19"/>
      <c r="BL47" s="19"/>
      <c r="BM47" s="19"/>
      <c r="BN47" s="19"/>
      <c r="BO47" s="19"/>
      <c r="BP47" s="19"/>
      <c r="BQ47" s="19"/>
      <c r="BR47" s="19"/>
      <c r="BS47" s="19"/>
      <c r="BT47" s="19"/>
      <c r="BU47" s="19"/>
      <c r="BV47" s="19"/>
      <c r="BW47" s="19"/>
      <c r="BX47" s="19"/>
      <c r="BY47" s="19"/>
      <c r="BZ47" s="19"/>
      <c r="CA47" s="19"/>
      <c r="CB47" s="19"/>
      <c r="CC47" s="19"/>
      <c r="CD47" s="19"/>
      <c r="CE47" s="19"/>
      <c r="CF47" s="19"/>
      <c r="CG47" s="19"/>
      <c r="CH47" s="19"/>
      <c r="CI47" s="19"/>
      <c r="CJ47" s="19"/>
      <c r="CK47" s="19"/>
      <c r="CL47" s="19"/>
      <c r="CM47" s="19"/>
      <c r="CN47" s="19"/>
      <c r="CO47" s="19"/>
      <c r="CP47" s="19"/>
      <c r="CQ47" s="19"/>
      <c r="CR47" s="19"/>
      <c r="CS47" s="19"/>
      <c r="CT47" s="19"/>
      <c r="CU47" s="19"/>
      <c r="CV47" s="19"/>
      <c r="CW47" s="19"/>
      <c r="CX47" s="19"/>
      <c r="CY47" s="19"/>
      <c r="CZ47" s="19"/>
      <c r="DA47" s="19"/>
      <c r="DB47" s="19"/>
      <c r="DC47" s="19"/>
      <c r="DD47" s="19"/>
      <c r="DE47" s="19"/>
      <c r="DF47" s="19"/>
      <c r="DG47" s="19"/>
      <c r="DH47" s="19"/>
      <c r="DI47" s="19"/>
      <c r="DJ47" s="19"/>
      <c r="DK47" s="19"/>
      <c r="DL47" s="19"/>
      <c r="DM47" s="19"/>
      <c r="DN47" s="19"/>
      <c r="DO47" s="19"/>
      <c r="DP47" s="19"/>
      <c r="DQ47" s="19"/>
      <c r="DR47" s="19"/>
      <c r="DS47" s="19"/>
      <c r="DT47" s="19"/>
      <c r="DU47" s="19"/>
      <c r="DV47" s="19"/>
      <c r="DW47" s="19"/>
      <c r="DX47" s="19"/>
    </row>
    <row r="48" spans="2:128" ht="15" customHeight="1" x14ac:dyDescent="0.3">
      <c r="B48" s="89" t="s">
        <v>566</v>
      </c>
      <c r="C48" s="90" t="s">
        <v>567</v>
      </c>
      <c r="D48" s="10"/>
      <c r="E48" s="10"/>
      <c r="F48" s="21"/>
      <c r="G48" s="21"/>
      <c r="H48" s="22"/>
      <c r="I48" s="21"/>
      <c r="J48" s="21"/>
      <c r="K48" s="22"/>
      <c r="L48" s="21"/>
      <c r="M48" s="21"/>
      <c r="N48" s="22"/>
      <c r="O48" s="22"/>
      <c r="P48" s="19"/>
      <c r="Q48" s="19"/>
      <c r="R48" s="19"/>
      <c r="S48" s="19"/>
      <c r="T48" s="19"/>
      <c r="U48" s="19"/>
      <c r="V48" s="19"/>
      <c r="W48" s="19"/>
      <c r="X48" s="19"/>
      <c r="Y48" s="19"/>
      <c r="Z48" s="19"/>
      <c r="AA48" s="19"/>
      <c r="AB48" s="19"/>
      <c r="AC48" s="19"/>
      <c r="AD48" s="19"/>
      <c r="AE48" s="19"/>
      <c r="AF48" s="19"/>
      <c r="AG48" s="19"/>
      <c r="AH48" s="19"/>
      <c r="AI48" s="19"/>
      <c r="AJ48" s="103"/>
      <c r="AK48" s="19"/>
      <c r="AL48" s="19"/>
      <c r="AM48" s="19"/>
      <c r="AN48" s="19"/>
      <c r="AO48" s="19"/>
      <c r="AP48" s="19"/>
      <c r="AQ48" s="19"/>
      <c r="AR48" s="19"/>
      <c r="AS48" s="19"/>
      <c r="AT48" s="19"/>
      <c r="AU48" s="103"/>
      <c r="AV48" s="19"/>
      <c r="AW48" s="19"/>
      <c r="AX48" s="19"/>
      <c r="AY48" s="19"/>
      <c r="AZ48" s="19"/>
      <c r="BA48" s="19"/>
      <c r="BB48" s="19"/>
      <c r="BC48" s="19"/>
      <c r="BD48" s="19"/>
      <c r="BE48" s="19"/>
      <c r="BF48" s="103"/>
      <c r="BG48" s="19"/>
      <c r="BH48" s="19"/>
      <c r="BI48" s="19"/>
      <c r="BJ48" s="19"/>
      <c r="BK48" s="19"/>
      <c r="BL48" s="19"/>
      <c r="BM48" s="19"/>
      <c r="BN48" s="19"/>
      <c r="BO48" s="19"/>
      <c r="BP48" s="19"/>
      <c r="BQ48" s="19"/>
      <c r="BR48" s="19"/>
      <c r="BS48" s="19"/>
      <c r="BT48" s="19"/>
      <c r="BU48" s="19"/>
      <c r="BV48" s="19"/>
      <c r="BW48" s="19"/>
      <c r="BX48" s="19"/>
      <c r="BY48" s="19"/>
      <c r="BZ48" s="19"/>
      <c r="CA48" s="19"/>
      <c r="CB48" s="19"/>
      <c r="CC48" s="19"/>
      <c r="CD48" s="19"/>
      <c r="CE48" s="19"/>
      <c r="CF48" s="19"/>
      <c r="CG48" s="19"/>
      <c r="CH48" s="19"/>
      <c r="CI48" s="19"/>
      <c r="CJ48" s="19"/>
      <c r="CK48" s="19"/>
      <c r="CL48" s="19"/>
      <c r="CM48" s="19"/>
      <c r="CN48" s="19"/>
      <c r="CO48" s="19"/>
      <c r="CP48" s="19"/>
      <c r="CQ48" s="19"/>
      <c r="CR48" s="19"/>
      <c r="CS48" s="19"/>
      <c r="CT48" s="19"/>
      <c r="CU48" s="19"/>
      <c r="CV48" s="19"/>
      <c r="CW48" s="19"/>
      <c r="CX48" s="19"/>
      <c r="CY48" s="19"/>
      <c r="CZ48" s="19"/>
      <c r="DA48" s="19"/>
      <c r="DB48" s="19"/>
      <c r="DC48" s="19"/>
      <c r="DD48" s="19"/>
      <c r="DE48" s="19"/>
      <c r="DF48" s="19"/>
      <c r="DG48" s="19"/>
      <c r="DH48" s="19"/>
      <c r="DI48" s="19"/>
      <c r="DJ48" s="19"/>
      <c r="DK48" s="19"/>
      <c r="DL48" s="19"/>
      <c r="DM48" s="19"/>
      <c r="DN48" s="19"/>
      <c r="DO48" s="19"/>
      <c r="DP48" s="19"/>
      <c r="DQ48" s="19"/>
      <c r="DR48" s="19"/>
      <c r="DS48" s="19"/>
      <c r="DT48" s="19"/>
      <c r="DU48" s="19"/>
      <c r="DV48" s="19"/>
      <c r="DW48" s="19"/>
      <c r="DX48" s="19"/>
    </row>
    <row r="49" spans="2:128" ht="15" customHeight="1" x14ac:dyDescent="0.3">
      <c r="B49" s="37" t="s">
        <v>334</v>
      </c>
      <c r="C49" s="23" t="s">
        <v>548</v>
      </c>
      <c r="D49" s="10"/>
      <c r="E49" s="10"/>
      <c r="F49" s="21"/>
      <c r="G49" s="21"/>
      <c r="H49" s="22"/>
      <c r="I49" s="21"/>
      <c r="J49" s="21"/>
      <c r="K49" s="22"/>
      <c r="L49" s="21"/>
      <c r="M49" s="21"/>
      <c r="N49" s="22"/>
      <c r="O49" s="22"/>
      <c r="P49" s="19"/>
      <c r="Q49" s="19"/>
      <c r="R49" s="19"/>
      <c r="S49" s="19"/>
      <c r="T49" s="19"/>
      <c r="U49" s="19"/>
      <c r="V49" s="19"/>
      <c r="W49" s="19"/>
      <c r="X49" s="19"/>
      <c r="Y49" s="19"/>
      <c r="Z49" s="19"/>
      <c r="AA49" s="19"/>
      <c r="AB49" s="19"/>
      <c r="AC49" s="19"/>
      <c r="AD49" s="19"/>
      <c r="AE49" s="19"/>
      <c r="AF49" s="19"/>
      <c r="AG49" s="19"/>
      <c r="AH49" s="19"/>
      <c r="AI49" s="19"/>
      <c r="AJ49" s="103"/>
      <c r="AK49" s="19"/>
      <c r="AL49" s="19"/>
      <c r="AM49" s="19"/>
      <c r="AN49" s="19"/>
      <c r="AO49" s="19"/>
      <c r="AP49" s="19"/>
      <c r="AQ49" s="19"/>
      <c r="AR49" s="19"/>
      <c r="AS49" s="19"/>
      <c r="AT49" s="19"/>
      <c r="AU49" s="103"/>
      <c r="AV49" s="19"/>
      <c r="AW49" s="19"/>
      <c r="AX49" s="19"/>
      <c r="AY49" s="19"/>
      <c r="AZ49" s="19"/>
      <c r="BA49" s="19"/>
      <c r="BB49" s="19"/>
      <c r="BC49" s="19"/>
      <c r="BD49" s="19"/>
      <c r="BE49" s="19"/>
      <c r="BF49" s="103"/>
      <c r="BG49" s="19"/>
      <c r="BH49" s="19"/>
      <c r="BI49" s="19"/>
      <c r="BJ49" s="19"/>
      <c r="BK49" s="19"/>
      <c r="BL49" s="19"/>
      <c r="BM49" s="19"/>
      <c r="BN49" s="19"/>
      <c r="BO49" s="19"/>
      <c r="BP49" s="19"/>
      <c r="BQ49" s="19"/>
      <c r="BR49" s="19"/>
      <c r="BS49" s="19"/>
      <c r="BT49" s="19"/>
      <c r="BU49" s="19"/>
      <c r="BV49" s="19"/>
      <c r="BW49" s="19"/>
      <c r="BX49" s="19"/>
      <c r="BY49" s="19"/>
      <c r="BZ49" s="19"/>
      <c r="CA49" s="19"/>
      <c r="CB49" s="19"/>
      <c r="CC49" s="19"/>
      <c r="CD49" s="19"/>
      <c r="CE49" s="19"/>
      <c r="CF49" s="19"/>
      <c r="CG49" s="19"/>
      <c r="CH49" s="19"/>
      <c r="CI49" s="19"/>
      <c r="CJ49" s="19"/>
      <c r="CK49" s="19"/>
      <c r="CL49" s="19"/>
      <c r="CM49" s="19"/>
      <c r="CN49" s="19"/>
      <c r="CO49" s="19"/>
      <c r="CP49" s="19"/>
      <c r="CQ49" s="19"/>
      <c r="CR49" s="19"/>
      <c r="CS49" s="19"/>
      <c r="CT49" s="19"/>
      <c r="CU49" s="19"/>
      <c r="CV49" s="19"/>
      <c r="CW49" s="19"/>
      <c r="CX49" s="19"/>
      <c r="CY49" s="19"/>
      <c r="CZ49" s="19"/>
      <c r="DA49" s="19"/>
      <c r="DB49" s="19"/>
      <c r="DC49" s="19"/>
      <c r="DD49" s="19"/>
      <c r="DE49" s="19"/>
      <c r="DF49" s="19"/>
      <c r="DG49" s="19"/>
      <c r="DH49" s="19"/>
      <c r="DI49" s="19"/>
      <c r="DJ49" s="19"/>
      <c r="DK49" s="19"/>
      <c r="DL49" s="19"/>
      <c r="DM49" s="19"/>
      <c r="DN49" s="19"/>
      <c r="DO49" s="19"/>
      <c r="DP49" s="19"/>
      <c r="DQ49" s="19"/>
      <c r="DR49" s="19"/>
      <c r="DS49" s="19"/>
      <c r="DT49" s="19"/>
      <c r="DU49" s="19"/>
      <c r="DV49" s="19"/>
      <c r="DW49" s="19"/>
      <c r="DX49" s="19"/>
    </row>
    <row r="50" spans="2:128" ht="15" customHeight="1" x14ac:dyDescent="0.3">
      <c r="B50" s="23" t="s">
        <v>363</v>
      </c>
      <c r="C50" s="23" t="s">
        <v>97</v>
      </c>
      <c r="D50" s="10"/>
      <c r="E50" s="10"/>
      <c r="F50" s="21"/>
      <c r="G50" s="21"/>
      <c r="H50" s="22"/>
      <c r="I50" s="21"/>
      <c r="J50" s="21"/>
      <c r="K50" s="22"/>
      <c r="L50" s="21"/>
      <c r="M50" s="21"/>
      <c r="N50" s="22"/>
      <c r="O50" s="22"/>
      <c r="P50" s="19"/>
      <c r="Q50" s="19"/>
      <c r="R50" s="19"/>
      <c r="S50" s="19"/>
      <c r="T50" s="19"/>
      <c r="U50" s="19"/>
      <c r="V50" s="19"/>
      <c r="W50" s="19"/>
      <c r="X50" s="19"/>
      <c r="Y50" s="19"/>
      <c r="Z50" s="19"/>
      <c r="AA50" s="19"/>
      <c r="AB50" s="19"/>
      <c r="AC50" s="19"/>
      <c r="AD50" s="19"/>
      <c r="AE50" s="19"/>
      <c r="AF50" s="19"/>
      <c r="AG50" s="19"/>
      <c r="AH50" s="19"/>
      <c r="AI50" s="19"/>
      <c r="AJ50" s="103"/>
      <c r="AK50" s="19"/>
      <c r="AL50" s="19"/>
      <c r="AM50" s="19"/>
      <c r="AN50" s="19"/>
      <c r="AO50" s="19"/>
      <c r="AP50" s="19"/>
      <c r="AQ50" s="19"/>
      <c r="AR50" s="19"/>
      <c r="AS50" s="19"/>
      <c r="AT50" s="19"/>
      <c r="AU50" s="103"/>
      <c r="AV50" s="19"/>
      <c r="AW50" s="19"/>
      <c r="AX50" s="19"/>
      <c r="AY50" s="19"/>
      <c r="AZ50" s="19"/>
      <c r="BA50" s="19"/>
      <c r="BB50" s="19"/>
      <c r="BC50" s="19"/>
      <c r="BD50" s="19"/>
      <c r="BE50" s="19"/>
      <c r="BF50" s="103"/>
      <c r="BG50" s="19"/>
      <c r="BH50" s="19"/>
      <c r="BI50" s="19"/>
      <c r="BJ50" s="19"/>
      <c r="BK50" s="19"/>
      <c r="BL50" s="19"/>
      <c r="BM50" s="19"/>
      <c r="BN50" s="19"/>
      <c r="BO50" s="19"/>
      <c r="BP50" s="19"/>
      <c r="BQ50" s="19"/>
      <c r="BR50" s="19"/>
      <c r="BS50" s="19"/>
      <c r="BT50" s="19"/>
      <c r="BU50" s="19"/>
      <c r="BV50" s="19"/>
      <c r="BW50" s="19"/>
      <c r="BX50" s="19"/>
      <c r="BY50" s="19"/>
      <c r="BZ50" s="19"/>
      <c r="CA50" s="19"/>
      <c r="CB50" s="19"/>
      <c r="CC50" s="19"/>
      <c r="CD50" s="19"/>
      <c r="CE50" s="19"/>
      <c r="CF50" s="19"/>
      <c r="CG50" s="19"/>
      <c r="CH50" s="19"/>
      <c r="CI50" s="19"/>
      <c r="CJ50" s="19"/>
      <c r="CK50" s="19"/>
      <c r="CL50" s="19"/>
      <c r="CM50" s="19"/>
      <c r="CN50" s="19"/>
      <c r="CO50" s="19"/>
      <c r="CP50" s="19"/>
      <c r="CQ50" s="19"/>
      <c r="CR50" s="19"/>
      <c r="CS50" s="19"/>
      <c r="CT50" s="19"/>
      <c r="CU50" s="19"/>
      <c r="CV50" s="19"/>
      <c r="CW50" s="19"/>
      <c r="CX50" s="19"/>
      <c r="CY50" s="19"/>
      <c r="CZ50" s="19"/>
      <c r="DA50" s="19"/>
      <c r="DB50" s="19"/>
      <c r="DC50" s="19"/>
      <c r="DD50" s="19"/>
      <c r="DE50" s="19"/>
      <c r="DF50" s="19"/>
      <c r="DG50" s="19"/>
      <c r="DH50" s="19"/>
      <c r="DI50" s="19"/>
      <c r="DJ50" s="19"/>
      <c r="DK50" s="19"/>
      <c r="DL50" s="19"/>
      <c r="DM50" s="19"/>
      <c r="DN50" s="19"/>
      <c r="DO50" s="19"/>
      <c r="DP50" s="19"/>
      <c r="DQ50" s="19"/>
      <c r="DR50" s="19"/>
      <c r="DS50" s="19"/>
      <c r="DT50" s="19"/>
      <c r="DU50" s="19"/>
      <c r="DV50" s="19"/>
      <c r="DW50" s="19"/>
      <c r="DX50" s="19"/>
    </row>
    <row r="51" spans="2:128" ht="15" customHeight="1" x14ac:dyDescent="0.3">
      <c r="B51" s="89" t="s">
        <v>336</v>
      </c>
      <c r="C51" s="90" t="s">
        <v>550</v>
      </c>
      <c r="D51" s="10"/>
      <c r="E51" s="10"/>
      <c r="F51" s="21"/>
      <c r="G51" s="21"/>
      <c r="H51" s="22"/>
      <c r="I51" s="21"/>
      <c r="J51" s="21"/>
      <c r="K51" s="22"/>
      <c r="L51" s="21"/>
      <c r="M51" s="21"/>
      <c r="N51" s="22"/>
      <c r="O51" s="22"/>
      <c r="P51" s="19"/>
      <c r="Q51" s="19"/>
      <c r="R51" s="19"/>
      <c r="S51" s="19"/>
      <c r="T51" s="19"/>
      <c r="U51" s="19"/>
      <c r="V51" s="19"/>
      <c r="W51" s="19"/>
      <c r="X51" s="19"/>
      <c r="Y51" s="19"/>
      <c r="Z51" s="19"/>
      <c r="AA51" s="19"/>
      <c r="AB51" s="19"/>
      <c r="AC51" s="19"/>
      <c r="AD51" s="19"/>
      <c r="AE51" s="19"/>
      <c r="AF51" s="19"/>
      <c r="AG51" s="19"/>
      <c r="AH51" s="19"/>
      <c r="AI51" s="19"/>
      <c r="AJ51" s="103"/>
      <c r="AK51" s="19"/>
      <c r="AL51" s="19"/>
      <c r="AM51" s="19"/>
      <c r="AN51" s="19"/>
      <c r="AO51" s="19"/>
      <c r="AP51" s="19"/>
      <c r="AQ51" s="19"/>
      <c r="AR51" s="19"/>
      <c r="AS51" s="19"/>
      <c r="AT51" s="19"/>
      <c r="AU51" s="103"/>
      <c r="AV51" s="19"/>
      <c r="AW51" s="19"/>
      <c r="AX51" s="19"/>
      <c r="AY51" s="19"/>
      <c r="AZ51" s="19"/>
      <c r="BA51" s="19"/>
      <c r="BB51" s="19"/>
      <c r="BC51" s="19"/>
      <c r="BD51" s="19"/>
      <c r="BE51" s="19"/>
      <c r="BF51" s="103"/>
      <c r="BG51" s="19"/>
      <c r="BH51" s="19"/>
      <c r="BI51" s="19"/>
      <c r="BJ51" s="19"/>
      <c r="BK51" s="19"/>
      <c r="BL51" s="19"/>
      <c r="BM51" s="19"/>
      <c r="BN51" s="19"/>
      <c r="BO51" s="19"/>
      <c r="BP51" s="19"/>
      <c r="BQ51" s="19"/>
      <c r="BR51" s="19"/>
      <c r="BS51" s="19"/>
      <c r="BT51" s="19"/>
      <c r="BU51" s="19"/>
      <c r="BV51" s="19"/>
      <c r="BW51" s="19"/>
      <c r="BX51" s="19"/>
      <c r="BY51" s="19"/>
      <c r="BZ51" s="19"/>
      <c r="CA51" s="19"/>
      <c r="CB51" s="19"/>
      <c r="CC51" s="19"/>
      <c r="CD51" s="19"/>
      <c r="CE51" s="19"/>
      <c r="CF51" s="19"/>
      <c r="CG51" s="19"/>
      <c r="CH51" s="19"/>
      <c r="CI51" s="19"/>
      <c r="CJ51" s="19"/>
      <c r="CK51" s="19"/>
      <c r="CL51" s="19"/>
      <c r="CM51" s="19"/>
      <c r="CN51" s="19"/>
      <c r="CO51" s="19"/>
      <c r="CP51" s="19"/>
      <c r="CQ51" s="19"/>
      <c r="CR51" s="19"/>
      <c r="CS51" s="19"/>
      <c r="CT51" s="19"/>
      <c r="CU51" s="19"/>
      <c r="CV51" s="19"/>
      <c r="CW51" s="19"/>
      <c r="CX51" s="19"/>
      <c r="CY51" s="19"/>
      <c r="CZ51" s="19"/>
      <c r="DA51" s="19"/>
      <c r="DB51" s="19"/>
      <c r="DC51" s="19"/>
      <c r="DD51" s="19"/>
      <c r="DE51" s="19"/>
      <c r="DF51" s="19"/>
      <c r="DG51" s="19"/>
      <c r="DH51" s="19"/>
      <c r="DI51" s="19"/>
      <c r="DJ51" s="19"/>
      <c r="DK51" s="19"/>
      <c r="DL51" s="19"/>
      <c r="DM51" s="19"/>
      <c r="DN51" s="19"/>
      <c r="DO51" s="19"/>
      <c r="DP51" s="19"/>
      <c r="DQ51" s="19"/>
      <c r="DR51" s="19"/>
      <c r="DS51" s="19"/>
      <c r="DT51" s="19"/>
      <c r="DU51" s="19"/>
      <c r="DV51" s="19"/>
      <c r="DW51" s="19"/>
      <c r="DX51" s="19"/>
    </row>
    <row r="52" spans="2:128" ht="15" customHeight="1" x14ac:dyDescent="0.3">
      <c r="B52" s="106" t="s">
        <v>553</v>
      </c>
      <c r="C52" s="90" t="s">
        <v>551</v>
      </c>
      <c r="D52" s="10"/>
      <c r="E52" s="10"/>
      <c r="F52" s="21"/>
      <c r="G52" s="21"/>
      <c r="H52" s="22"/>
      <c r="I52" s="21"/>
      <c r="J52" s="21"/>
      <c r="K52" s="22"/>
      <c r="L52" s="21"/>
      <c r="M52" s="21"/>
      <c r="N52" s="22"/>
      <c r="O52" s="22"/>
      <c r="P52" s="19"/>
      <c r="Q52" s="19"/>
      <c r="R52" s="19"/>
      <c r="S52" s="19"/>
      <c r="T52" s="19"/>
      <c r="U52" s="19"/>
      <c r="V52" s="19"/>
      <c r="W52" s="19"/>
      <c r="X52" s="19"/>
      <c r="Y52" s="19"/>
      <c r="Z52" s="19"/>
      <c r="AA52" s="19"/>
      <c r="AB52" s="19"/>
      <c r="AC52" s="19"/>
      <c r="AD52" s="19"/>
      <c r="AE52" s="19"/>
      <c r="AF52" s="19"/>
      <c r="AG52" s="19"/>
      <c r="AH52" s="19"/>
      <c r="AI52" s="19"/>
      <c r="AJ52" s="103"/>
      <c r="AK52" s="19"/>
      <c r="AL52" s="19"/>
      <c r="AM52" s="19"/>
      <c r="AN52" s="19"/>
      <c r="AO52" s="19"/>
      <c r="AP52" s="19"/>
      <c r="AQ52" s="19"/>
      <c r="AR52" s="19"/>
      <c r="AS52" s="19"/>
      <c r="AT52" s="19"/>
      <c r="AU52" s="103"/>
      <c r="AV52" s="19"/>
      <c r="AW52" s="19"/>
      <c r="AX52" s="19"/>
      <c r="AY52" s="19"/>
      <c r="AZ52" s="19"/>
      <c r="BA52" s="19"/>
      <c r="BB52" s="19"/>
      <c r="BC52" s="19"/>
      <c r="BD52" s="19"/>
      <c r="BE52" s="19"/>
      <c r="BF52" s="103"/>
      <c r="BG52" s="19"/>
      <c r="BH52" s="19"/>
      <c r="BI52" s="19"/>
      <c r="BJ52" s="19"/>
      <c r="BK52" s="19"/>
      <c r="BL52" s="19"/>
      <c r="BM52" s="19"/>
      <c r="BN52" s="19"/>
      <c r="BO52" s="19"/>
      <c r="BP52" s="19"/>
      <c r="BQ52" s="19"/>
      <c r="BR52" s="19"/>
      <c r="BS52" s="19"/>
      <c r="BT52" s="19"/>
      <c r="BU52" s="19"/>
      <c r="BV52" s="19"/>
      <c r="BW52" s="19"/>
      <c r="BX52" s="19"/>
      <c r="BY52" s="19"/>
      <c r="BZ52" s="19"/>
      <c r="CA52" s="19"/>
      <c r="CB52" s="19"/>
      <c r="CC52" s="19"/>
      <c r="CD52" s="19"/>
      <c r="CE52" s="19"/>
      <c r="CF52" s="19"/>
      <c r="CG52" s="19"/>
      <c r="CH52" s="19"/>
      <c r="CI52" s="19"/>
      <c r="CJ52" s="19"/>
      <c r="CK52" s="19"/>
      <c r="CL52" s="19"/>
      <c r="CM52" s="19"/>
      <c r="CN52" s="19"/>
      <c r="CO52" s="19"/>
      <c r="CP52" s="19"/>
      <c r="CQ52" s="19"/>
      <c r="CR52" s="19"/>
      <c r="CS52" s="19"/>
      <c r="CT52" s="19"/>
      <c r="CU52" s="19"/>
      <c r="CV52" s="19"/>
      <c r="CW52" s="19"/>
      <c r="CX52" s="19"/>
      <c r="CY52" s="19"/>
      <c r="CZ52" s="19"/>
      <c r="DA52" s="19"/>
      <c r="DB52" s="19"/>
      <c r="DC52" s="19"/>
      <c r="DD52" s="19"/>
      <c r="DE52" s="19"/>
      <c r="DF52" s="19"/>
      <c r="DG52" s="19"/>
      <c r="DH52" s="19"/>
      <c r="DI52" s="19"/>
      <c r="DJ52" s="19"/>
      <c r="DK52" s="19"/>
      <c r="DL52" s="19"/>
      <c r="DM52" s="19"/>
      <c r="DN52" s="19"/>
      <c r="DO52" s="19"/>
      <c r="DP52" s="19"/>
      <c r="DQ52" s="19"/>
      <c r="DR52" s="19"/>
      <c r="DS52" s="19"/>
      <c r="DT52" s="19"/>
      <c r="DU52" s="19"/>
      <c r="DV52" s="19"/>
      <c r="DW52" s="19"/>
      <c r="DX52" s="19"/>
    </row>
    <row r="53" spans="2:128" ht="15" customHeight="1" x14ac:dyDescent="0.3">
      <c r="B53" s="106" t="s">
        <v>549</v>
      </c>
      <c r="C53" s="90" t="s">
        <v>552</v>
      </c>
      <c r="D53" s="10"/>
      <c r="E53" s="10"/>
      <c r="F53" s="21"/>
      <c r="G53" s="21"/>
      <c r="H53" s="22"/>
      <c r="I53" s="21"/>
      <c r="J53" s="21"/>
      <c r="K53" s="22"/>
      <c r="L53" s="21"/>
      <c r="M53" s="21"/>
      <c r="N53" s="22"/>
      <c r="O53" s="22"/>
      <c r="P53" s="19"/>
      <c r="Q53" s="19"/>
      <c r="R53" s="19"/>
      <c r="S53" s="19"/>
      <c r="T53" s="19"/>
      <c r="U53" s="19"/>
      <c r="V53" s="19"/>
      <c r="W53" s="19"/>
      <c r="X53" s="19"/>
      <c r="Y53" s="19"/>
      <c r="Z53" s="19"/>
      <c r="AA53" s="19"/>
      <c r="AB53" s="19"/>
      <c r="AC53" s="19"/>
      <c r="AD53" s="19"/>
      <c r="AE53" s="19"/>
      <c r="AF53" s="19"/>
      <c r="AG53" s="19"/>
      <c r="AH53" s="19"/>
      <c r="AI53" s="19"/>
      <c r="AJ53" s="103"/>
      <c r="AK53" s="19"/>
      <c r="AL53" s="19"/>
      <c r="AM53" s="19"/>
      <c r="AN53" s="19"/>
      <c r="AO53" s="19"/>
      <c r="AP53" s="19"/>
      <c r="AQ53" s="19"/>
      <c r="AR53" s="19"/>
      <c r="AS53" s="19"/>
      <c r="AT53" s="19"/>
      <c r="AU53" s="103"/>
      <c r="AV53" s="19"/>
      <c r="AW53" s="19"/>
      <c r="AX53" s="19"/>
      <c r="AY53" s="19"/>
      <c r="AZ53" s="19"/>
      <c r="BA53" s="19"/>
      <c r="BB53" s="19"/>
      <c r="BC53" s="19"/>
      <c r="BD53" s="19"/>
      <c r="BE53" s="19"/>
      <c r="BF53" s="103"/>
      <c r="BG53" s="19"/>
      <c r="BH53" s="19"/>
      <c r="BI53" s="19"/>
      <c r="BJ53" s="19"/>
      <c r="BK53" s="19"/>
      <c r="BL53" s="19"/>
      <c r="BM53" s="19"/>
      <c r="BN53" s="19"/>
      <c r="BO53" s="19"/>
      <c r="BP53" s="19"/>
      <c r="BQ53" s="19"/>
      <c r="BR53" s="19"/>
      <c r="BS53" s="19"/>
      <c r="BT53" s="19"/>
      <c r="BU53" s="19"/>
      <c r="BV53" s="19"/>
      <c r="BW53" s="19"/>
      <c r="BX53" s="19"/>
      <c r="BY53" s="19"/>
      <c r="BZ53" s="19"/>
      <c r="CA53" s="19"/>
      <c r="CB53" s="19"/>
      <c r="CC53" s="19"/>
      <c r="CD53" s="19"/>
      <c r="CE53" s="19"/>
      <c r="CF53" s="19"/>
      <c r="CG53" s="19"/>
      <c r="CH53" s="19"/>
      <c r="CI53" s="19"/>
      <c r="CJ53" s="19"/>
      <c r="CK53" s="19"/>
      <c r="CL53" s="19"/>
      <c r="CM53" s="19"/>
      <c r="CN53" s="19"/>
      <c r="CO53" s="19"/>
      <c r="CP53" s="19"/>
      <c r="CQ53" s="19"/>
      <c r="CR53" s="19"/>
      <c r="CS53" s="19"/>
      <c r="CT53" s="19"/>
      <c r="CU53" s="19"/>
      <c r="CV53" s="19"/>
      <c r="CW53" s="19"/>
      <c r="CX53" s="19"/>
      <c r="CY53" s="19"/>
      <c r="CZ53" s="19"/>
      <c r="DA53" s="19"/>
      <c r="DB53" s="19"/>
      <c r="DC53" s="19"/>
      <c r="DD53" s="19"/>
      <c r="DE53" s="19"/>
      <c r="DF53" s="19"/>
      <c r="DG53" s="19"/>
      <c r="DH53" s="19"/>
      <c r="DI53" s="19"/>
      <c r="DJ53" s="19"/>
      <c r="DK53" s="19"/>
      <c r="DL53" s="19"/>
      <c r="DM53" s="19"/>
      <c r="DN53" s="19"/>
      <c r="DO53" s="19"/>
      <c r="DP53" s="19"/>
      <c r="DQ53" s="19"/>
      <c r="DR53" s="19"/>
      <c r="DS53" s="19"/>
      <c r="DT53" s="19"/>
      <c r="DU53" s="19"/>
      <c r="DV53" s="19"/>
      <c r="DW53" s="19"/>
      <c r="DX53" s="19"/>
    </row>
    <row r="54" spans="2:128" ht="15" customHeight="1" x14ac:dyDescent="0.3">
      <c r="B54" s="37" t="s">
        <v>337</v>
      </c>
      <c r="C54" s="23" t="s">
        <v>554</v>
      </c>
      <c r="D54" s="10"/>
      <c r="E54" s="10"/>
      <c r="F54" s="21"/>
      <c r="G54" s="21"/>
      <c r="H54" s="22"/>
      <c r="I54" s="21"/>
      <c r="J54" s="21"/>
      <c r="K54" s="22"/>
      <c r="L54" s="21"/>
      <c r="M54" s="21"/>
      <c r="N54" s="22"/>
      <c r="O54" s="22"/>
      <c r="P54" s="19"/>
      <c r="Q54" s="19"/>
      <c r="R54" s="19"/>
      <c r="S54" s="19"/>
      <c r="T54" s="19"/>
      <c r="U54" s="19"/>
      <c r="V54" s="19"/>
      <c r="W54" s="19"/>
      <c r="X54" s="19"/>
      <c r="Y54" s="19"/>
      <c r="Z54" s="19"/>
      <c r="AA54" s="19"/>
      <c r="AB54" s="19"/>
      <c r="AC54" s="19"/>
      <c r="AD54" s="19"/>
      <c r="AE54" s="19"/>
      <c r="AF54" s="19"/>
      <c r="AG54" s="19"/>
      <c r="AH54" s="19"/>
      <c r="AI54" s="19"/>
      <c r="AJ54" s="103"/>
      <c r="AK54" s="19"/>
      <c r="AL54" s="19"/>
      <c r="AM54" s="19"/>
      <c r="AN54" s="19"/>
      <c r="AO54" s="19"/>
      <c r="AP54" s="19"/>
      <c r="AQ54" s="19"/>
      <c r="AR54" s="19"/>
      <c r="AS54" s="19"/>
      <c r="AT54" s="19"/>
      <c r="AU54" s="103"/>
      <c r="AV54" s="19"/>
      <c r="AW54" s="19"/>
      <c r="AX54" s="19"/>
      <c r="AY54" s="19"/>
      <c r="AZ54" s="19"/>
      <c r="BA54" s="19"/>
      <c r="BB54" s="19"/>
      <c r="BC54" s="19"/>
      <c r="BD54" s="19"/>
      <c r="BE54" s="19"/>
      <c r="BF54" s="103"/>
      <c r="BG54" s="19"/>
      <c r="BH54" s="19"/>
      <c r="BI54" s="19"/>
      <c r="BJ54" s="19"/>
      <c r="BK54" s="19"/>
      <c r="BL54" s="19"/>
      <c r="BM54" s="19"/>
      <c r="BN54" s="19"/>
      <c r="BO54" s="19"/>
      <c r="BP54" s="19"/>
      <c r="BQ54" s="19"/>
      <c r="BR54" s="19"/>
      <c r="BS54" s="19"/>
      <c r="BT54" s="19"/>
      <c r="BU54" s="19"/>
      <c r="BV54" s="19"/>
      <c r="BW54" s="19"/>
      <c r="BX54" s="19"/>
      <c r="BY54" s="19"/>
      <c r="BZ54" s="19"/>
      <c r="CA54" s="19"/>
      <c r="CB54" s="19"/>
      <c r="CC54" s="19"/>
      <c r="CD54" s="19"/>
      <c r="CE54" s="19"/>
      <c r="CF54" s="19"/>
      <c r="CG54" s="19"/>
      <c r="CH54" s="19"/>
      <c r="CI54" s="19"/>
      <c r="CJ54" s="19"/>
      <c r="CK54" s="19"/>
      <c r="CL54" s="19"/>
      <c r="CM54" s="19"/>
      <c r="CN54" s="19"/>
      <c r="CO54" s="19"/>
      <c r="CP54" s="19"/>
      <c r="CQ54" s="19"/>
      <c r="CR54" s="19"/>
      <c r="CS54" s="19"/>
      <c r="CT54" s="19"/>
      <c r="CU54" s="19"/>
      <c r="CV54" s="19"/>
      <c r="CW54" s="19"/>
      <c r="CX54" s="19"/>
      <c r="CY54" s="19"/>
      <c r="CZ54" s="19"/>
      <c r="DA54" s="19"/>
      <c r="DB54" s="19"/>
      <c r="DC54" s="19"/>
      <c r="DD54" s="19"/>
      <c r="DE54" s="19"/>
      <c r="DF54" s="19"/>
      <c r="DG54" s="19"/>
      <c r="DH54" s="19"/>
      <c r="DI54" s="19"/>
      <c r="DJ54" s="19"/>
      <c r="DK54" s="19"/>
      <c r="DL54" s="19"/>
      <c r="DM54" s="19"/>
      <c r="DN54" s="19"/>
      <c r="DO54" s="19"/>
      <c r="DP54" s="19"/>
      <c r="DQ54" s="19"/>
      <c r="DR54" s="19"/>
      <c r="DS54" s="19"/>
      <c r="DT54" s="19"/>
      <c r="DU54" s="19"/>
      <c r="DV54" s="19"/>
      <c r="DW54" s="19"/>
      <c r="DX54" s="19"/>
    </row>
    <row r="55" spans="2:128" ht="15" customHeight="1" x14ac:dyDescent="0.3">
      <c r="B55" s="23" t="s">
        <v>370</v>
      </c>
      <c r="C55" s="23" t="s">
        <v>364</v>
      </c>
      <c r="D55" s="10"/>
      <c r="E55" s="10"/>
      <c r="F55" s="21"/>
      <c r="G55" s="21"/>
      <c r="H55" s="22"/>
      <c r="I55" s="21"/>
      <c r="J55" s="21"/>
      <c r="K55" s="22"/>
      <c r="L55" s="21"/>
      <c r="M55" s="21"/>
      <c r="N55" s="22"/>
      <c r="O55" s="22"/>
      <c r="P55" s="19"/>
      <c r="Q55" s="19"/>
      <c r="R55" s="19"/>
      <c r="S55" s="19"/>
      <c r="T55" s="19"/>
      <c r="U55" s="19"/>
      <c r="V55" s="19"/>
      <c r="W55" s="19"/>
      <c r="X55" s="19"/>
      <c r="Y55" s="19"/>
      <c r="Z55" s="19"/>
      <c r="AA55" s="19"/>
      <c r="AB55" s="19"/>
      <c r="AC55" s="19"/>
      <c r="AD55" s="19"/>
      <c r="AE55" s="19"/>
      <c r="AF55" s="19"/>
      <c r="AG55" s="19"/>
      <c r="AH55" s="19"/>
      <c r="AI55" s="19"/>
      <c r="AJ55" s="103"/>
      <c r="AK55" s="19"/>
      <c r="AL55" s="19"/>
      <c r="AM55" s="19"/>
      <c r="AN55" s="19"/>
      <c r="AO55" s="19"/>
      <c r="AP55" s="19"/>
      <c r="AQ55" s="19"/>
      <c r="AR55" s="19"/>
      <c r="AS55" s="19"/>
      <c r="AT55" s="19"/>
      <c r="AU55" s="103"/>
      <c r="AV55" s="19"/>
      <c r="AW55" s="19"/>
      <c r="AX55" s="19"/>
      <c r="AY55" s="19"/>
      <c r="AZ55" s="19"/>
      <c r="BA55" s="19"/>
      <c r="BB55" s="19"/>
      <c r="BC55" s="19"/>
      <c r="BD55" s="19"/>
      <c r="BE55" s="19"/>
      <c r="BF55" s="103"/>
      <c r="BG55" s="19"/>
      <c r="BH55" s="19"/>
      <c r="BI55" s="19"/>
      <c r="BJ55" s="19"/>
      <c r="BK55" s="19"/>
      <c r="BL55" s="19"/>
      <c r="BM55" s="19"/>
      <c r="BN55" s="19"/>
      <c r="BO55" s="19"/>
      <c r="BP55" s="19"/>
      <c r="BQ55" s="19"/>
      <c r="BR55" s="19"/>
      <c r="BS55" s="19"/>
      <c r="BT55" s="19"/>
      <c r="BU55" s="19"/>
      <c r="BV55" s="19"/>
      <c r="BW55" s="19"/>
      <c r="BX55" s="19"/>
      <c r="BY55" s="19"/>
      <c r="BZ55" s="19"/>
      <c r="CA55" s="19"/>
      <c r="CB55" s="19"/>
      <c r="CC55" s="19"/>
      <c r="CD55" s="19"/>
      <c r="CE55" s="19"/>
      <c r="CF55" s="19"/>
      <c r="CG55" s="19"/>
      <c r="CH55" s="19"/>
      <c r="CI55" s="19"/>
      <c r="CJ55" s="19"/>
      <c r="CK55" s="19"/>
      <c r="CL55" s="19"/>
      <c r="CM55" s="19"/>
      <c r="CN55" s="19"/>
      <c r="CO55" s="19"/>
      <c r="CP55" s="19"/>
      <c r="CQ55" s="19"/>
      <c r="CR55" s="19"/>
      <c r="CS55" s="19"/>
      <c r="CT55" s="19"/>
      <c r="CU55" s="19"/>
      <c r="CV55" s="19"/>
      <c r="CW55" s="19"/>
      <c r="CX55" s="19"/>
      <c r="CY55" s="19"/>
      <c r="CZ55" s="19"/>
      <c r="DA55" s="19"/>
      <c r="DB55" s="19"/>
      <c r="DC55" s="19"/>
      <c r="DD55" s="19"/>
      <c r="DE55" s="19"/>
      <c r="DF55" s="19"/>
      <c r="DG55" s="19"/>
      <c r="DH55" s="19"/>
      <c r="DI55" s="19"/>
      <c r="DJ55" s="19"/>
      <c r="DK55" s="19"/>
      <c r="DL55" s="19"/>
      <c r="DM55" s="19"/>
      <c r="DN55" s="19"/>
      <c r="DO55" s="19"/>
      <c r="DP55" s="19"/>
      <c r="DQ55" s="19"/>
      <c r="DR55" s="19"/>
      <c r="DS55" s="19"/>
      <c r="DT55" s="19"/>
      <c r="DU55" s="19"/>
      <c r="DV55" s="19"/>
      <c r="DW55" s="19"/>
      <c r="DX55" s="19"/>
    </row>
    <row r="56" spans="2:128" ht="15" customHeight="1" x14ac:dyDescent="0.3">
      <c r="B56" s="89" t="s">
        <v>339</v>
      </c>
      <c r="C56" s="90" t="s">
        <v>559</v>
      </c>
      <c r="D56" s="10"/>
      <c r="E56" s="10"/>
      <c r="F56" s="21"/>
      <c r="G56" s="21"/>
      <c r="H56" s="22"/>
      <c r="I56" s="21"/>
      <c r="J56" s="21"/>
      <c r="K56" s="22"/>
      <c r="L56" s="21"/>
      <c r="M56" s="21"/>
      <c r="N56" s="22"/>
      <c r="O56" s="22"/>
      <c r="P56" s="19"/>
      <c r="Q56" s="19"/>
      <c r="R56" s="19"/>
      <c r="S56" s="19"/>
      <c r="T56" s="19"/>
      <c r="U56" s="19"/>
      <c r="V56" s="19"/>
      <c r="W56" s="19"/>
      <c r="X56" s="19"/>
      <c r="Y56" s="19"/>
      <c r="Z56" s="19"/>
      <c r="AA56" s="19"/>
      <c r="AB56" s="19"/>
      <c r="AC56" s="19"/>
      <c r="AD56" s="19"/>
      <c r="AE56" s="19"/>
      <c r="AF56" s="19"/>
      <c r="AG56" s="19"/>
      <c r="AH56" s="19"/>
      <c r="AI56" s="19"/>
      <c r="AJ56" s="103"/>
      <c r="AK56" s="19"/>
      <c r="AL56" s="19"/>
      <c r="AM56" s="19"/>
      <c r="AN56" s="19"/>
      <c r="AO56" s="19"/>
      <c r="AP56" s="19"/>
      <c r="AQ56" s="19"/>
      <c r="AR56" s="19"/>
      <c r="AS56" s="19"/>
      <c r="AT56" s="19"/>
      <c r="AU56" s="103"/>
      <c r="AV56" s="19"/>
      <c r="AW56" s="19"/>
      <c r="AX56" s="19"/>
      <c r="AY56" s="19"/>
      <c r="AZ56" s="19"/>
      <c r="BA56" s="19"/>
      <c r="BB56" s="19"/>
      <c r="BC56" s="19"/>
      <c r="BD56" s="19"/>
      <c r="BE56" s="19"/>
      <c r="BF56" s="103"/>
      <c r="BG56" s="19"/>
      <c r="BH56" s="19"/>
      <c r="BI56" s="19"/>
      <c r="BJ56" s="19"/>
      <c r="BK56" s="19"/>
      <c r="BL56" s="19"/>
      <c r="BM56" s="19"/>
      <c r="BN56" s="19"/>
      <c r="BO56" s="19"/>
      <c r="BP56" s="19"/>
      <c r="BQ56" s="19"/>
      <c r="BR56" s="19"/>
      <c r="BS56" s="19"/>
      <c r="BT56" s="19"/>
      <c r="BU56" s="19"/>
      <c r="BV56" s="19"/>
      <c r="BW56" s="19"/>
      <c r="BX56" s="19"/>
      <c r="BY56" s="19"/>
      <c r="BZ56" s="19"/>
      <c r="CA56" s="19"/>
      <c r="CB56" s="19"/>
      <c r="CC56" s="19"/>
      <c r="CD56" s="19"/>
      <c r="CE56" s="19"/>
      <c r="CF56" s="19"/>
      <c r="CG56" s="19"/>
      <c r="CH56" s="19"/>
      <c r="CI56" s="19"/>
      <c r="CJ56" s="19"/>
      <c r="CK56" s="19"/>
      <c r="CL56" s="19"/>
      <c r="CM56" s="19"/>
      <c r="CN56" s="19"/>
      <c r="CO56" s="19"/>
      <c r="CP56" s="19"/>
      <c r="CQ56" s="19"/>
      <c r="CR56" s="19"/>
      <c r="CS56" s="19"/>
      <c r="CT56" s="19"/>
      <c r="CU56" s="19"/>
      <c r="CV56" s="19"/>
      <c r="CW56" s="19"/>
      <c r="CX56" s="19"/>
      <c r="CY56" s="19"/>
      <c r="CZ56" s="19"/>
      <c r="DA56" s="19"/>
      <c r="DB56" s="19"/>
      <c r="DC56" s="19"/>
      <c r="DD56" s="19"/>
      <c r="DE56" s="19"/>
      <c r="DF56" s="19"/>
      <c r="DG56" s="19"/>
      <c r="DH56" s="19"/>
      <c r="DI56" s="19"/>
      <c r="DJ56" s="19"/>
      <c r="DK56" s="19"/>
      <c r="DL56" s="19"/>
      <c r="DM56" s="19"/>
      <c r="DN56" s="19"/>
      <c r="DO56" s="19"/>
      <c r="DP56" s="19"/>
      <c r="DQ56" s="19"/>
      <c r="DR56" s="19"/>
      <c r="DS56" s="19"/>
      <c r="DT56" s="19"/>
      <c r="DU56" s="19"/>
      <c r="DV56" s="19"/>
      <c r="DW56" s="19"/>
      <c r="DX56" s="19"/>
    </row>
    <row r="57" spans="2:128" ht="15" customHeight="1" x14ac:dyDescent="0.3">
      <c r="B57" s="89" t="s">
        <v>340</v>
      </c>
      <c r="C57" s="90" t="s">
        <v>560</v>
      </c>
      <c r="D57" s="10"/>
      <c r="E57" s="10"/>
      <c r="F57" s="21"/>
      <c r="G57" s="21"/>
      <c r="H57" s="22"/>
      <c r="I57" s="21"/>
      <c r="J57" s="21"/>
      <c r="K57" s="22"/>
      <c r="L57" s="21"/>
      <c r="M57" s="21"/>
      <c r="N57" s="22"/>
      <c r="O57" s="22"/>
      <c r="P57" s="19"/>
      <c r="Q57" s="19"/>
      <c r="R57" s="19"/>
      <c r="S57" s="19"/>
      <c r="T57" s="19"/>
      <c r="U57" s="19"/>
      <c r="V57" s="19"/>
      <c r="W57" s="19"/>
      <c r="X57" s="19"/>
      <c r="Y57" s="19"/>
      <c r="Z57" s="19"/>
      <c r="AA57" s="19"/>
      <c r="AB57" s="19"/>
      <c r="AC57" s="19"/>
      <c r="AD57" s="19"/>
      <c r="AE57" s="19"/>
      <c r="AF57" s="19"/>
      <c r="AG57" s="19"/>
      <c r="AH57" s="19"/>
      <c r="AI57" s="19"/>
      <c r="AJ57" s="103"/>
      <c r="AK57" s="19"/>
      <c r="AL57" s="19"/>
      <c r="AM57" s="19"/>
      <c r="AN57" s="19"/>
      <c r="AO57" s="19"/>
      <c r="AP57" s="19"/>
      <c r="AQ57" s="19"/>
      <c r="AR57" s="19"/>
      <c r="AS57" s="19"/>
      <c r="AT57" s="19"/>
      <c r="AU57" s="103"/>
      <c r="AV57" s="19"/>
      <c r="AW57" s="19"/>
      <c r="AX57" s="19"/>
      <c r="AY57" s="19"/>
      <c r="AZ57" s="19"/>
      <c r="BA57" s="19"/>
      <c r="BB57" s="19"/>
      <c r="BC57" s="19"/>
      <c r="BD57" s="19"/>
      <c r="BE57" s="19"/>
      <c r="BF57" s="103"/>
      <c r="BG57" s="19"/>
      <c r="BH57" s="19"/>
      <c r="BI57" s="19"/>
      <c r="BJ57" s="19"/>
      <c r="BK57" s="19"/>
      <c r="BL57" s="19"/>
      <c r="BM57" s="19"/>
      <c r="BN57" s="19"/>
      <c r="BO57" s="19"/>
      <c r="BP57" s="19"/>
      <c r="BQ57" s="19"/>
      <c r="BR57" s="19"/>
      <c r="BS57" s="19"/>
      <c r="BT57" s="19"/>
      <c r="BU57" s="19"/>
      <c r="BV57" s="19"/>
      <c r="BW57" s="19"/>
      <c r="BX57" s="19"/>
      <c r="BY57" s="19"/>
      <c r="BZ57" s="19"/>
      <c r="CA57" s="19"/>
      <c r="CB57" s="19"/>
      <c r="CC57" s="19"/>
      <c r="CD57" s="19"/>
      <c r="CE57" s="19"/>
      <c r="CF57" s="19"/>
      <c r="CG57" s="19"/>
      <c r="CH57" s="19"/>
      <c r="CI57" s="19"/>
      <c r="CJ57" s="19"/>
      <c r="CK57" s="19"/>
      <c r="CL57" s="19"/>
      <c r="CM57" s="19"/>
      <c r="CN57" s="19"/>
      <c r="CO57" s="19"/>
      <c r="CP57" s="19"/>
      <c r="CQ57" s="19"/>
      <c r="CR57" s="19"/>
      <c r="CS57" s="19"/>
      <c r="CT57" s="19"/>
      <c r="CU57" s="19"/>
      <c r="CV57" s="19"/>
      <c r="CW57" s="19"/>
      <c r="CX57" s="19"/>
      <c r="CY57" s="19"/>
      <c r="CZ57" s="19"/>
      <c r="DA57" s="19"/>
      <c r="DB57" s="19"/>
      <c r="DC57" s="19"/>
      <c r="DD57" s="19"/>
      <c r="DE57" s="19"/>
      <c r="DF57" s="19"/>
      <c r="DG57" s="19"/>
      <c r="DH57" s="19"/>
      <c r="DI57" s="19"/>
      <c r="DJ57" s="19"/>
      <c r="DK57" s="19"/>
      <c r="DL57" s="19"/>
      <c r="DM57" s="19"/>
      <c r="DN57" s="19"/>
      <c r="DO57" s="19"/>
      <c r="DP57" s="19"/>
      <c r="DQ57" s="19"/>
      <c r="DR57" s="19"/>
      <c r="DS57" s="19"/>
      <c r="DT57" s="19"/>
      <c r="DU57" s="19"/>
      <c r="DV57" s="19"/>
      <c r="DW57" s="19"/>
      <c r="DX57" s="19"/>
    </row>
    <row r="58" spans="2:128" ht="15" customHeight="1" x14ac:dyDescent="0.3">
      <c r="B58" s="89" t="s">
        <v>341</v>
      </c>
      <c r="C58" s="90" t="s">
        <v>561</v>
      </c>
      <c r="D58" s="10"/>
      <c r="E58" s="10"/>
      <c r="F58" s="21"/>
      <c r="G58" s="21"/>
      <c r="H58" s="22"/>
      <c r="I58" s="21"/>
      <c r="J58" s="21"/>
      <c r="K58" s="22"/>
      <c r="L58" s="21"/>
      <c r="M58" s="21"/>
      <c r="N58" s="22"/>
      <c r="O58" s="22"/>
      <c r="P58" s="19"/>
      <c r="Q58" s="19"/>
      <c r="R58" s="19"/>
      <c r="S58" s="19"/>
      <c r="T58" s="19"/>
      <c r="U58" s="19"/>
      <c r="V58" s="19"/>
      <c r="W58" s="19"/>
      <c r="X58" s="19"/>
      <c r="Y58" s="19"/>
      <c r="Z58" s="19"/>
      <c r="AA58" s="19"/>
      <c r="AB58" s="19"/>
      <c r="AC58" s="19"/>
      <c r="AD58" s="19"/>
      <c r="AE58" s="19"/>
      <c r="AF58" s="19"/>
      <c r="AG58" s="19"/>
      <c r="AH58" s="19"/>
      <c r="AI58" s="19"/>
      <c r="AJ58" s="103"/>
      <c r="AK58" s="19"/>
      <c r="AL58" s="19"/>
      <c r="AM58" s="19"/>
      <c r="AN58" s="19"/>
      <c r="AO58" s="19"/>
      <c r="AP58" s="19"/>
      <c r="AQ58" s="19"/>
      <c r="AR58" s="19"/>
      <c r="AS58" s="19"/>
      <c r="AT58" s="19"/>
      <c r="AU58" s="103"/>
      <c r="AV58" s="19"/>
      <c r="AW58" s="19"/>
      <c r="AX58" s="19"/>
      <c r="AY58" s="19"/>
      <c r="AZ58" s="19"/>
      <c r="BA58" s="19"/>
      <c r="BB58" s="19"/>
      <c r="BC58" s="19"/>
      <c r="BD58" s="19"/>
      <c r="BE58" s="19"/>
      <c r="BF58" s="103"/>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9"/>
      <c r="DW58" s="19"/>
      <c r="DX58" s="19"/>
    </row>
    <row r="59" spans="2:128" ht="15" customHeight="1" x14ac:dyDescent="0.3">
      <c r="B59" s="37" t="s">
        <v>372</v>
      </c>
      <c r="C59" s="23" t="s">
        <v>555</v>
      </c>
      <c r="D59" s="10"/>
      <c r="E59" s="10"/>
      <c r="F59" s="21"/>
      <c r="G59" s="21"/>
      <c r="H59" s="22"/>
      <c r="I59" s="21"/>
      <c r="J59" s="21"/>
      <c r="K59" s="22"/>
      <c r="L59" s="21"/>
      <c r="M59" s="21"/>
      <c r="N59" s="22"/>
      <c r="O59" s="22"/>
      <c r="P59" s="19"/>
      <c r="Q59" s="19"/>
      <c r="R59" s="19"/>
      <c r="S59" s="19"/>
      <c r="T59" s="19"/>
      <c r="U59" s="19"/>
      <c r="V59" s="19"/>
      <c r="W59" s="19"/>
      <c r="X59" s="19"/>
      <c r="Y59" s="19"/>
      <c r="Z59" s="19"/>
      <c r="AA59" s="19"/>
      <c r="AB59" s="19"/>
      <c r="AC59" s="19"/>
      <c r="AD59" s="19"/>
      <c r="AE59" s="19"/>
      <c r="AF59" s="19"/>
      <c r="AG59" s="19"/>
      <c r="AH59" s="19"/>
      <c r="AI59" s="19"/>
      <c r="AJ59" s="103"/>
      <c r="AK59" s="19"/>
      <c r="AL59" s="19"/>
      <c r="AM59" s="19"/>
      <c r="AN59" s="19"/>
      <c r="AO59" s="19"/>
      <c r="AP59" s="19"/>
      <c r="AQ59" s="19"/>
      <c r="AR59" s="19"/>
      <c r="AS59" s="19"/>
      <c r="AT59" s="19"/>
      <c r="AU59" s="103"/>
      <c r="AV59" s="19"/>
      <c r="AW59" s="19"/>
      <c r="AX59" s="19"/>
      <c r="AY59" s="19"/>
      <c r="AZ59" s="19"/>
      <c r="BA59" s="19"/>
      <c r="BB59" s="19"/>
      <c r="BC59" s="19"/>
      <c r="BD59" s="19"/>
      <c r="BE59" s="19"/>
      <c r="BF59" s="103"/>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row>
    <row r="60" spans="2:128" ht="15" customHeight="1" x14ac:dyDescent="0.3">
      <c r="B60" s="23" t="s">
        <v>343</v>
      </c>
      <c r="C60" s="23" t="s">
        <v>365</v>
      </c>
      <c r="D60" s="10"/>
      <c r="E60" s="10"/>
      <c r="F60" s="21"/>
      <c r="G60" s="21"/>
      <c r="H60" s="22"/>
      <c r="I60" s="21"/>
      <c r="J60" s="21"/>
      <c r="K60" s="22"/>
      <c r="L60" s="21"/>
      <c r="M60" s="21"/>
      <c r="N60" s="22"/>
      <c r="O60" s="22"/>
      <c r="P60" s="19"/>
      <c r="Q60" s="19"/>
      <c r="R60" s="19"/>
      <c r="S60" s="19"/>
      <c r="T60" s="19"/>
      <c r="U60" s="19"/>
      <c r="V60" s="19"/>
      <c r="W60" s="19"/>
      <c r="X60" s="19"/>
      <c r="Y60" s="19"/>
      <c r="Z60" s="19"/>
      <c r="AA60" s="19"/>
      <c r="AB60" s="19"/>
      <c r="AC60" s="19"/>
      <c r="AD60" s="19"/>
      <c r="AE60" s="19"/>
      <c r="AF60" s="19"/>
      <c r="AG60" s="19"/>
      <c r="AH60" s="19"/>
      <c r="AI60" s="19"/>
      <c r="AJ60" s="103"/>
      <c r="AK60" s="19"/>
      <c r="AL60" s="19"/>
      <c r="AM60" s="19"/>
      <c r="AN60" s="19"/>
      <c r="AO60" s="19"/>
      <c r="AP60" s="19"/>
      <c r="AQ60" s="19"/>
      <c r="AR60" s="19"/>
      <c r="AS60" s="19"/>
      <c r="AT60" s="19"/>
      <c r="AU60" s="103"/>
      <c r="AV60" s="19"/>
      <c r="AW60" s="19"/>
      <c r="AX60" s="19"/>
      <c r="AY60" s="19"/>
      <c r="AZ60" s="19"/>
      <c r="BA60" s="19"/>
      <c r="BB60" s="19"/>
      <c r="BC60" s="19"/>
      <c r="BD60" s="19"/>
      <c r="BE60" s="19"/>
      <c r="BF60" s="103"/>
      <c r="BG60" s="19"/>
      <c r="BH60" s="19"/>
      <c r="BI60" s="19"/>
      <c r="BJ60" s="19"/>
      <c r="BK60" s="19"/>
      <c r="BL60" s="19"/>
      <c r="BM60" s="19"/>
      <c r="BN60" s="19"/>
      <c r="BO60" s="19"/>
      <c r="BP60" s="19"/>
      <c r="BQ60" s="19"/>
      <c r="BR60" s="19"/>
      <c r="BS60" s="19"/>
      <c r="BT60" s="19"/>
      <c r="BU60" s="19"/>
      <c r="BV60" s="19"/>
      <c r="BW60" s="19"/>
      <c r="BX60" s="19"/>
      <c r="BY60" s="19"/>
      <c r="BZ60" s="19"/>
      <c r="CA60" s="19"/>
      <c r="CB60" s="19"/>
      <c r="CC60" s="19"/>
      <c r="CD60" s="19"/>
      <c r="CE60" s="19"/>
      <c r="CF60" s="19"/>
      <c r="CG60" s="19"/>
      <c r="CH60" s="19"/>
      <c r="CI60" s="19"/>
      <c r="CJ60" s="19"/>
      <c r="CK60" s="19"/>
      <c r="CL60" s="19"/>
      <c r="CM60" s="19"/>
      <c r="CN60" s="19"/>
      <c r="CO60" s="19"/>
      <c r="CP60" s="19"/>
      <c r="CQ60" s="19"/>
      <c r="CR60" s="19"/>
      <c r="CS60" s="19"/>
      <c r="CT60" s="19"/>
      <c r="CU60" s="19"/>
      <c r="CV60" s="19"/>
      <c r="CW60" s="19"/>
      <c r="CX60" s="19"/>
      <c r="CY60" s="19"/>
      <c r="CZ60" s="19"/>
      <c r="DA60" s="19"/>
      <c r="DB60" s="19"/>
      <c r="DC60" s="19"/>
      <c r="DD60" s="19"/>
      <c r="DE60" s="19"/>
      <c r="DF60" s="19"/>
      <c r="DG60" s="19"/>
      <c r="DH60" s="19"/>
      <c r="DI60" s="19"/>
      <c r="DJ60" s="19"/>
      <c r="DK60" s="19"/>
      <c r="DL60" s="19"/>
      <c r="DM60" s="19"/>
      <c r="DN60" s="19"/>
      <c r="DO60" s="19"/>
      <c r="DP60" s="19"/>
      <c r="DQ60" s="19"/>
      <c r="DR60" s="19"/>
      <c r="DS60" s="19"/>
      <c r="DT60" s="19"/>
      <c r="DU60" s="19"/>
      <c r="DV60" s="19"/>
      <c r="DW60" s="19"/>
      <c r="DX60" s="19"/>
    </row>
    <row r="61" spans="2:128" ht="15" customHeight="1" x14ac:dyDescent="0.3">
      <c r="B61" s="26" t="s">
        <v>344</v>
      </c>
      <c r="C61" s="23" t="s">
        <v>366</v>
      </c>
      <c r="D61" s="10"/>
      <c r="E61" s="10"/>
      <c r="F61" s="21"/>
      <c r="G61" s="21"/>
      <c r="H61" s="22"/>
      <c r="I61" s="21"/>
      <c r="J61" s="21"/>
      <c r="K61" s="22"/>
      <c r="L61" s="21"/>
      <c r="M61" s="21"/>
      <c r="N61" s="22"/>
      <c r="O61" s="22"/>
      <c r="P61" s="19"/>
      <c r="Q61" s="19"/>
      <c r="R61" s="19"/>
      <c r="S61" s="19"/>
      <c r="T61" s="19"/>
      <c r="U61" s="19"/>
      <c r="V61" s="19"/>
      <c r="W61" s="19"/>
      <c r="X61" s="19"/>
      <c r="Y61" s="19"/>
      <c r="Z61" s="19"/>
      <c r="AA61" s="19"/>
      <c r="AB61" s="19"/>
      <c r="AC61" s="19"/>
      <c r="AD61" s="19"/>
      <c r="AE61" s="19"/>
      <c r="AF61" s="19"/>
      <c r="AG61" s="19"/>
      <c r="AH61" s="19"/>
      <c r="AI61" s="19"/>
      <c r="AJ61" s="103"/>
      <c r="AK61" s="19"/>
      <c r="AL61" s="19"/>
      <c r="AM61" s="19"/>
      <c r="AN61" s="19"/>
      <c r="AO61" s="19"/>
      <c r="AP61" s="19"/>
      <c r="AQ61" s="19"/>
      <c r="AR61" s="19"/>
      <c r="AS61" s="19"/>
      <c r="AT61" s="19"/>
      <c r="AU61" s="103"/>
      <c r="AV61" s="19"/>
      <c r="AW61" s="19"/>
      <c r="AX61" s="19"/>
      <c r="AY61" s="19"/>
      <c r="AZ61" s="19"/>
      <c r="BA61" s="19"/>
      <c r="BB61" s="19"/>
      <c r="BC61" s="19"/>
      <c r="BD61" s="19"/>
      <c r="BE61" s="19"/>
      <c r="BF61" s="103"/>
      <c r="BG61" s="19"/>
      <c r="BH61" s="19"/>
      <c r="BI61" s="19"/>
      <c r="BJ61" s="19"/>
      <c r="BK61" s="19"/>
      <c r="BL61" s="19"/>
      <c r="BM61" s="19"/>
      <c r="BN61" s="19"/>
      <c r="BO61" s="19"/>
      <c r="BP61" s="19"/>
      <c r="BQ61" s="19"/>
      <c r="BR61" s="19"/>
      <c r="BS61" s="19"/>
      <c r="BT61" s="19"/>
      <c r="BU61" s="19"/>
      <c r="BV61" s="19"/>
      <c r="BW61" s="19"/>
      <c r="BX61" s="19"/>
      <c r="BY61" s="19"/>
      <c r="BZ61" s="19"/>
      <c r="CA61" s="19"/>
      <c r="CB61" s="19"/>
      <c r="CC61" s="19"/>
      <c r="CD61" s="19"/>
      <c r="CE61" s="19"/>
      <c r="CF61" s="19"/>
      <c r="CG61" s="19"/>
      <c r="CH61" s="19"/>
      <c r="CI61" s="19"/>
      <c r="CJ61" s="19"/>
      <c r="CK61" s="19"/>
      <c r="CL61" s="19"/>
      <c r="CM61" s="19"/>
      <c r="CN61" s="19"/>
      <c r="CO61" s="19"/>
      <c r="CP61" s="19"/>
      <c r="CQ61" s="19"/>
      <c r="CR61" s="19"/>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row>
    <row r="62" spans="2:128" ht="15" customHeight="1" x14ac:dyDescent="0.3">
      <c r="B62" s="26" t="s">
        <v>345</v>
      </c>
      <c r="C62" s="23" t="s">
        <v>556</v>
      </c>
      <c r="D62" s="10"/>
      <c r="E62" s="10"/>
      <c r="F62" s="21"/>
      <c r="G62" s="21"/>
      <c r="H62" s="22"/>
      <c r="I62" s="21"/>
      <c r="J62" s="21"/>
      <c r="K62" s="22"/>
      <c r="L62" s="21"/>
      <c r="M62" s="21"/>
      <c r="N62" s="22"/>
      <c r="O62" s="22"/>
      <c r="P62" s="19"/>
      <c r="Q62" s="19"/>
      <c r="R62" s="19"/>
      <c r="S62" s="19"/>
      <c r="T62" s="19"/>
      <c r="U62" s="19"/>
      <c r="V62" s="19"/>
      <c r="W62" s="19"/>
      <c r="X62" s="19"/>
      <c r="Y62" s="19"/>
      <c r="Z62" s="19"/>
      <c r="AA62" s="19"/>
      <c r="AB62" s="19"/>
      <c r="AC62" s="19"/>
      <c r="AD62" s="19"/>
      <c r="AE62" s="19"/>
      <c r="AF62" s="19"/>
      <c r="AG62" s="19"/>
      <c r="AH62" s="19"/>
      <c r="AI62" s="19"/>
      <c r="AJ62" s="103"/>
      <c r="AK62" s="19"/>
      <c r="AL62" s="19"/>
      <c r="AM62" s="19"/>
      <c r="AN62" s="19"/>
      <c r="AO62" s="19"/>
      <c r="AP62" s="19"/>
      <c r="AQ62" s="19"/>
      <c r="AR62" s="19"/>
      <c r="AS62" s="19"/>
      <c r="AT62" s="19"/>
      <c r="AU62" s="103"/>
      <c r="AV62" s="19"/>
      <c r="AW62" s="19"/>
      <c r="AX62" s="19"/>
      <c r="AY62" s="19"/>
      <c r="AZ62" s="19"/>
      <c r="BA62" s="19"/>
      <c r="BB62" s="19"/>
      <c r="BC62" s="19"/>
      <c r="BD62" s="19"/>
      <c r="BE62" s="19"/>
      <c r="BF62" s="103"/>
      <c r="BG62" s="19"/>
      <c r="BH62" s="19"/>
      <c r="BI62" s="19"/>
      <c r="BJ62" s="19"/>
      <c r="BK62" s="19"/>
      <c r="BL62" s="19"/>
      <c r="BM62" s="19"/>
      <c r="BN62" s="19"/>
      <c r="BO62" s="19"/>
      <c r="BP62" s="19"/>
      <c r="BQ62" s="19"/>
      <c r="BR62" s="19"/>
      <c r="BS62" s="19"/>
      <c r="BT62" s="19"/>
      <c r="BU62" s="19"/>
      <c r="BV62" s="19"/>
      <c r="BW62" s="19"/>
      <c r="BX62" s="19"/>
      <c r="BY62" s="19"/>
      <c r="BZ62" s="19"/>
      <c r="CA62" s="19"/>
      <c r="CB62" s="19"/>
      <c r="CC62" s="19"/>
      <c r="CD62" s="19"/>
      <c r="CE62" s="19"/>
      <c r="CF62" s="19"/>
      <c r="CG62" s="19"/>
      <c r="CH62" s="19"/>
      <c r="CI62" s="19"/>
      <c r="CJ62" s="19"/>
      <c r="CK62" s="19"/>
      <c r="CL62" s="19"/>
      <c r="CM62" s="19"/>
      <c r="CN62" s="19"/>
      <c r="CO62" s="19"/>
      <c r="CP62" s="19"/>
      <c r="CQ62" s="19"/>
      <c r="CR62" s="19"/>
      <c r="CS62" s="19"/>
      <c r="CT62" s="19"/>
      <c r="CU62" s="19"/>
      <c r="CV62" s="19"/>
      <c r="CW62" s="19"/>
      <c r="CX62" s="19"/>
      <c r="CY62" s="19"/>
      <c r="CZ62" s="19"/>
      <c r="DA62" s="19"/>
      <c r="DB62" s="19"/>
      <c r="DC62" s="19"/>
      <c r="DD62" s="19"/>
      <c r="DE62" s="19"/>
      <c r="DF62" s="19"/>
      <c r="DG62" s="19"/>
      <c r="DH62" s="19"/>
      <c r="DI62" s="19"/>
      <c r="DJ62" s="19"/>
      <c r="DK62" s="19"/>
      <c r="DL62" s="19"/>
      <c r="DM62" s="19"/>
      <c r="DN62" s="19"/>
      <c r="DO62" s="19"/>
      <c r="DP62" s="19"/>
      <c r="DQ62" s="19"/>
      <c r="DR62" s="19"/>
      <c r="DS62" s="19"/>
      <c r="DT62" s="19"/>
      <c r="DU62" s="19"/>
      <c r="DV62" s="19"/>
      <c r="DW62" s="19"/>
      <c r="DX62" s="19"/>
    </row>
    <row r="63" spans="2:128" ht="15" customHeight="1" x14ac:dyDescent="0.3">
      <c r="B63" s="26" t="s">
        <v>346</v>
      </c>
      <c r="C63" s="23" t="s">
        <v>557</v>
      </c>
      <c r="D63" s="10"/>
      <c r="E63" s="10"/>
      <c r="F63" s="21"/>
      <c r="G63" s="21"/>
      <c r="H63" s="22"/>
      <c r="I63" s="21"/>
      <c r="J63" s="21"/>
      <c r="K63" s="22"/>
      <c r="L63" s="21"/>
      <c r="M63" s="21"/>
      <c r="N63" s="22"/>
      <c r="O63" s="22"/>
      <c r="P63" s="19"/>
      <c r="Q63" s="19"/>
      <c r="R63" s="19"/>
      <c r="S63" s="19"/>
      <c r="T63" s="19"/>
      <c r="U63" s="19"/>
      <c r="V63" s="19"/>
      <c r="W63" s="19"/>
      <c r="X63" s="19"/>
      <c r="Y63" s="19"/>
      <c r="Z63" s="19"/>
      <c r="AA63" s="19"/>
      <c r="AB63" s="19"/>
      <c r="AC63" s="19"/>
      <c r="AD63" s="19"/>
      <c r="AE63" s="19"/>
      <c r="AF63" s="19"/>
      <c r="AG63" s="19"/>
      <c r="AH63" s="19"/>
      <c r="AI63" s="19"/>
      <c r="AJ63" s="103"/>
      <c r="AK63" s="19"/>
      <c r="AL63" s="19"/>
      <c r="AM63" s="19"/>
      <c r="AN63" s="19"/>
      <c r="AO63" s="19"/>
      <c r="AP63" s="19"/>
      <c r="AQ63" s="19"/>
      <c r="AR63" s="19"/>
      <c r="AS63" s="19"/>
      <c r="AT63" s="19"/>
      <c r="AU63" s="103"/>
      <c r="AV63" s="19"/>
      <c r="AW63" s="19"/>
      <c r="AX63" s="19"/>
      <c r="AY63" s="19"/>
      <c r="AZ63" s="19"/>
      <c r="BA63" s="19"/>
      <c r="BB63" s="19"/>
      <c r="BC63" s="19"/>
      <c r="BD63" s="19"/>
      <c r="BE63" s="19"/>
      <c r="BF63" s="103"/>
      <c r="BG63" s="19"/>
      <c r="BH63" s="19"/>
      <c r="BI63" s="19"/>
      <c r="BJ63" s="19"/>
      <c r="BK63" s="19"/>
      <c r="BL63" s="19"/>
      <c r="BM63" s="19"/>
      <c r="BN63" s="19"/>
      <c r="BO63" s="19"/>
      <c r="BP63" s="19"/>
      <c r="BQ63" s="19"/>
      <c r="BR63" s="19"/>
      <c r="BS63" s="19"/>
      <c r="BT63" s="19"/>
      <c r="BU63" s="19"/>
      <c r="BV63" s="19"/>
      <c r="BW63" s="19"/>
      <c r="BX63" s="19"/>
      <c r="BY63" s="19"/>
      <c r="BZ63" s="19"/>
      <c r="CA63" s="19"/>
      <c r="CB63" s="19"/>
      <c r="CC63" s="19"/>
      <c r="CD63" s="19"/>
      <c r="CE63" s="19"/>
      <c r="CF63" s="19"/>
      <c r="CG63" s="19"/>
      <c r="CH63" s="19"/>
      <c r="CI63" s="19"/>
      <c r="CJ63" s="19"/>
      <c r="CK63" s="19"/>
      <c r="CL63" s="19"/>
      <c r="CM63" s="19"/>
      <c r="CN63" s="19"/>
      <c r="CO63" s="19"/>
      <c r="CP63" s="19"/>
      <c r="CQ63" s="19"/>
      <c r="CR63" s="19"/>
      <c r="CS63" s="19"/>
      <c r="CT63" s="19"/>
      <c r="CU63" s="19"/>
      <c r="CV63" s="19"/>
      <c r="CW63" s="19"/>
      <c r="CX63" s="19"/>
      <c r="CY63" s="19"/>
      <c r="CZ63" s="19"/>
      <c r="DA63" s="19"/>
      <c r="DB63" s="19"/>
      <c r="DC63" s="19"/>
      <c r="DD63" s="19"/>
      <c r="DE63" s="19"/>
      <c r="DF63" s="19"/>
      <c r="DG63" s="19"/>
      <c r="DH63" s="19"/>
      <c r="DI63" s="19"/>
      <c r="DJ63" s="19"/>
      <c r="DK63" s="19"/>
      <c r="DL63" s="19"/>
      <c r="DM63" s="19"/>
      <c r="DN63" s="19"/>
      <c r="DO63" s="19"/>
      <c r="DP63" s="19"/>
      <c r="DQ63" s="19"/>
      <c r="DR63" s="19"/>
      <c r="DS63" s="19"/>
      <c r="DT63" s="19"/>
      <c r="DU63" s="19"/>
      <c r="DV63" s="19"/>
      <c r="DW63" s="19"/>
      <c r="DX63" s="19"/>
    </row>
    <row r="64" spans="2:128" ht="15" customHeight="1" x14ac:dyDescent="0.3">
      <c r="B64" s="26" t="s">
        <v>347</v>
      </c>
      <c r="C64" s="23" t="s">
        <v>558</v>
      </c>
      <c r="D64" s="10"/>
      <c r="E64" s="10"/>
      <c r="F64" s="21"/>
      <c r="G64" s="21"/>
      <c r="H64" s="22"/>
      <c r="I64" s="21"/>
      <c r="J64" s="21"/>
      <c r="K64" s="22"/>
      <c r="L64" s="21"/>
      <c r="M64" s="21"/>
      <c r="N64" s="22"/>
      <c r="O64" s="22"/>
      <c r="P64" s="19"/>
      <c r="Q64" s="19"/>
      <c r="R64" s="19"/>
      <c r="S64" s="19"/>
      <c r="T64" s="19"/>
      <c r="U64" s="19"/>
      <c r="V64" s="19"/>
      <c r="W64" s="19"/>
      <c r="X64" s="19"/>
      <c r="Y64" s="19"/>
      <c r="Z64" s="19"/>
      <c r="AA64" s="19"/>
      <c r="AB64" s="19"/>
      <c r="AC64" s="19"/>
      <c r="AD64" s="19"/>
      <c r="AE64" s="19"/>
      <c r="AF64" s="19"/>
      <c r="AG64" s="19"/>
      <c r="AH64" s="19"/>
      <c r="AI64" s="19"/>
      <c r="AJ64" s="103"/>
      <c r="AK64" s="19"/>
      <c r="AL64" s="19"/>
      <c r="AM64" s="19"/>
      <c r="AN64" s="19"/>
      <c r="AO64" s="19"/>
      <c r="AP64" s="19"/>
      <c r="AQ64" s="19"/>
      <c r="AR64" s="19"/>
      <c r="AS64" s="19"/>
      <c r="AT64" s="19"/>
      <c r="AU64" s="103"/>
      <c r="AV64" s="19"/>
      <c r="AW64" s="19"/>
      <c r="AX64" s="19"/>
      <c r="AY64" s="19"/>
      <c r="AZ64" s="19"/>
      <c r="BA64" s="19"/>
      <c r="BB64" s="19"/>
      <c r="BC64" s="19"/>
      <c r="BD64" s="19"/>
      <c r="BE64" s="19"/>
      <c r="BF64" s="103"/>
      <c r="BG64" s="19"/>
      <c r="BH64" s="19"/>
      <c r="BI64" s="19"/>
      <c r="BJ64" s="19"/>
      <c r="BK64" s="19"/>
      <c r="BL64" s="19"/>
      <c r="BM64" s="19"/>
      <c r="BN64" s="19"/>
      <c r="BO64" s="19"/>
      <c r="BP64" s="19"/>
      <c r="BQ64" s="19"/>
      <c r="BR64" s="19"/>
      <c r="BS64" s="19"/>
      <c r="BT64" s="19"/>
      <c r="BU64" s="19"/>
      <c r="BV64" s="19"/>
      <c r="BW64" s="19"/>
      <c r="BX64" s="19"/>
      <c r="BY64" s="19"/>
      <c r="BZ64" s="19"/>
      <c r="CA64" s="19"/>
      <c r="CB64" s="19"/>
      <c r="CC64" s="19"/>
      <c r="CD64" s="19"/>
      <c r="CE64" s="19"/>
      <c r="CF64" s="19"/>
      <c r="CG64" s="19"/>
      <c r="CH64" s="19"/>
      <c r="CI64" s="19"/>
      <c r="CJ64" s="19"/>
      <c r="CK64" s="19"/>
      <c r="CL64" s="19"/>
      <c r="CM64" s="19"/>
      <c r="CN64" s="19"/>
      <c r="CO64" s="19"/>
      <c r="CP64" s="19"/>
      <c r="CQ64" s="19"/>
      <c r="CR64" s="19"/>
      <c r="CS64" s="19"/>
      <c r="CT64" s="19"/>
      <c r="CU64" s="19"/>
      <c r="CV64" s="19"/>
      <c r="CW64" s="19"/>
      <c r="CX64" s="19"/>
      <c r="CY64" s="19"/>
      <c r="CZ64" s="19"/>
      <c r="DA64" s="19"/>
      <c r="DB64" s="19"/>
      <c r="DC64" s="19"/>
      <c r="DD64" s="19"/>
      <c r="DE64" s="19"/>
      <c r="DF64" s="19"/>
      <c r="DG64" s="19"/>
      <c r="DH64" s="19"/>
      <c r="DI64" s="19"/>
      <c r="DJ64" s="19"/>
      <c r="DK64" s="19"/>
      <c r="DL64" s="19"/>
      <c r="DM64" s="19"/>
      <c r="DN64" s="19"/>
      <c r="DO64" s="19"/>
      <c r="DP64" s="19"/>
      <c r="DQ64" s="19"/>
      <c r="DR64" s="19"/>
      <c r="DS64" s="19"/>
      <c r="DT64" s="19"/>
      <c r="DU64" s="19"/>
      <c r="DV64" s="19"/>
      <c r="DW64" s="19"/>
      <c r="DX64" s="19"/>
    </row>
    <row r="65" spans="2:128" ht="15" customHeight="1" x14ac:dyDescent="0.3">
      <c r="B65" s="37" t="s">
        <v>348</v>
      </c>
      <c r="C65" s="23" t="s">
        <v>564</v>
      </c>
      <c r="D65" s="10"/>
      <c r="E65" s="10"/>
      <c r="F65" s="21"/>
      <c r="G65" s="21"/>
      <c r="H65" s="22"/>
      <c r="I65" s="21"/>
      <c r="J65" s="21"/>
      <c r="K65" s="22"/>
      <c r="L65" s="21"/>
      <c r="M65" s="21"/>
      <c r="N65" s="22"/>
      <c r="O65" s="22"/>
      <c r="P65" s="19"/>
      <c r="Q65" s="19"/>
      <c r="R65" s="19"/>
      <c r="S65" s="19"/>
      <c r="T65" s="19"/>
      <c r="U65" s="19"/>
      <c r="V65" s="19"/>
      <c r="W65" s="19"/>
      <c r="X65" s="19"/>
      <c r="Y65" s="19"/>
      <c r="Z65" s="19"/>
      <c r="AA65" s="19"/>
      <c r="AB65" s="19"/>
      <c r="AC65" s="19"/>
      <c r="AD65" s="19"/>
      <c r="AE65" s="19"/>
      <c r="AF65" s="19"/>
      <c r="AG65" s="19"/>
      <c r="AH65" s="19"/>
      <c r="AI65" s="19"/>
      <c r="AJ65" s="103"/>
      <c r="AK65" s="19"/>
      <c r="AL65" s="19"/>
      <c r="AM65" s="19"/>
      <c r="AN65" s="19"/>
      <c r="AO65" s="19"/>
      <c r="AP65" s="19"/>
      <c r="AQ65" s="19"/>
      <c r="AR65" s="19"/>
      <c r="AS65" s="19"/>
      <c r="AT65" s="19"/>
      <c r="AU65" s="103"/>
      <c r="AV65" s="19"/>
      <c r="AW65" s="19"/>
      <c r="AX65" s="19"/>
      <c r="AY65" s="19"/>
      <c r="AZ65" s="19"/>
      <c r="BA65" s="19"/>
      <c r="BB65" s="19"/>
      <c r="BC65" s="19"/>
      <c r="BD65" s="19"/>
      <c r="BE65" s="19"/>
      <c r="BF65" s="103"/>
      <c r="BG65" s="19"/>
      <c r="BH65" s="19"/>
      <c r="BI65" s="19"/>
      <c r="BJ65" s="19"/>
      <c r="BK65" s="19"/>
      <c r="BL65" s="19"/>
      <c r="BM65" s="19"/>
      <c r="BN65" s="19"/>
      <c r="BO65" s="19"/>
      <c r="BP65" s="19"/>
      <c r="BQ65" s="19"/>
      <c r="BR65" s="19"/>
      <c r="BS65" s="19"/>
      <c r="BT65" s="19"/>
      <c r="BU65" s="19"/>
      <c r="BV65" s="19"/>
      <c r="BW65" s="19"/>
      <c r="BX65" s="19"/>
      <c r="BY65" s="19"/>
      <c r="BZ65" s="19"/>
      <c r="CA65" s="19"/>
      <c r="CB65" s="19"/>
      <c r="CC65" s="19"/>
      <c r="CD65" s="19"/>
      <c r="CE65" s="19"/>
      <c r="CF65" s="19"/>
      <c r="CG65" s="19"/>
      <c r="CH65" s="19"/>
      <c r="CI65" s="19"/>
      <c r="CJ65" s="19"/>
      <c r="CK65" s="19"/>
      <c r="CL65" s="19"/>
      <c r="CM65" s="19"/>
      <c r="CN65" s="19"/>
      <c r="CO65" s="19"/>
      <c r="CP65" s="19"/>
      <c r="CQ65" s="19"/>
      <c r="CR65" s="19"/>
      <c r="CS65" s="19"/>
      <c r="CT65" s="19"/>
      <c r="CU65" s="19"/>
      <c r="CV65" s="19"/>
      <c r="CW65" s="19"/>
      <c r="CX65" s="19"/>
      <c r="CY65" s="19"/>
      <c r="CZ65" s="19"/>
      <c r="DA65" s="19"/>
      <c r="DB65" s="19"/>
      <c r="DC65" s="19"/>
      <c r="DD65" s="19"/>
      <c r="DE65" s="19"/>
      <c r="DF65" s="19"/>
      <c r="DG65" s="19"/>
      <c r="DH65" s="19"/>
      <c r="DI65" s="19"/>
      <c r="DJ65" s="19"/>
      <c r="DK65" s="19"/>
      <c r="DL65" s="19"/>
      <c r="DM65" s="19"/>
      <c r="DN65" s="19"/>
      <c r="DO65" s="19"/>
      <c r="DP65" s="19"/>
      <c r="DQ65" s="19"/>
      <c r="DR65" s="19"/>
      <c r="DS65" s="19"/>
      <c r="DT65" s="19"/>
      <c r="DU65" s="19"/>
      <c r="DV65" s="19"/>
      <c r="DW65" s="19"/>
      <c r="DX65" s="19"/>
    </row>
    <row r="66" spans="2:128" ht="15" customHeight="1" x14ac:dyDescent="0.3">
      <c r="B66" s="23" t="s">
        <v>349</v>
      </c>
      <c r="C66" s="23" t="s">
        <v>367</v>
      </c>
      <c r="D66" s="10"/>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105"/>
      <c r="AK66" s="35"/>
      <c r="AL66" s="35"/>
      <c r="AM66" s="35"/>
      <c r="AN66" s="35"/>
      <c r="AO66" s="35"/>
      <c r="AP66" s="35"/>
      <c r="AQ66" s="35"/>
      <c r="AR66" s="35"/>
      <c r="AS66" s="35"/>
      <c r="AT66" s="35"/>
      <c r="AU66" s="105"/>
      <c r="AV66" s="35"/>
      <c r="AW66" s="35"/>
      <c r="AX66" s="35"/>
      <c r="AY66" s="35"/>
      <c r="AZ66" s="35"/>
      <c r="BA66" s="35"/>
      <c r="BB66" s="35"/>
      <c r="BC66" s="35"/>
      <c r="BD66" s="35"/>
      <c r="BE66" s="35"/>
      <c r="BF66" s="105"/>
      <c r="BG66" s="35"/>
      <c r="BH66" s="35"/>
      <c r="BI66" s="35"/>
      <c r="BJ66" s="35"/>
      <c r="BK66" s="35"/>
      <c r="BL66" s="35"/>
      <c r="BM66" s="35"/>
      <c r="BN66" s="35"/>
      <c r="BO66" s="35"/>
      <c r="BP66" s="35"/>
      <c r="BQ66" s="35"/>
      <c r="BR66" s="35"/>
      <c r="BS66" s="35"/>
      <c r="BT66" s="35"/>
      <c r="BU66" s="35"/>
      <c r="BV66" s="35"/>
      <c r="BW66" s="35"/>
      <c r="BX66" s="35"/>
      <c r="BY66" s="35"/>
      <c r="BZ66" s="35"/>
      <c r="CA66" s="35"/>
      <c r="CB66" s="35"/>
      <c r="CC66" s="35"/>
      <c r="CD66" s="35"/>
      <c r="CE66" s="35"/>
      <c r="CF66" s="35"/>
      <c r="CG66" s="35"/>
      <c r="CH66" s="35"/>
      <c r="CI66" s="35"/>
      <c r="CJ66" s="35"/>
      <c r="CK66" s="35"/>
      <c r="CL66" s="35"/>
      <c r="CM66" s="35"/>
      <c r="CN66" s="35"/>
      <c r="CO66" s="35"/>
      <c r="CP66" s="35"/>
      <c r="CQ66" s="35"/>
      <c r="CR66" s="35"/>
      <c r="CS66" s="35"/>
      <c r="CT66" s="35"/>
      <c r="CU66" s="35"/>
      <c r="CV66" s="35"/>
      <c r="CW66" s="35"/>
      <c r="CX66" s="35"/>
      <c r="CY66" s="35"/>
      <c r="CZ66" s="35"/>
      <c r="DA66" s="35"/>
      <c r="DB66" s="35"/>
      <c r="DC66" s="35"/>
      <c r="DD66" s="35"/>
      <c r="DE66" s="35"/>
      <c r="DF66" s="35"/>
      <c r="DG66" s="35"/>
      <c r="DH66" s="35"/>
      <c r="DI66" s="35"/>
      <c r="DJ66" s="35"/>
      <c r="DK66" s="35"/>
      <c r="DL66" s="35"/>
      <c r="DM66" s="35"/>
      <c r="DN66" s="35"/>
      <c r="DO66" s="35"/>
      <c r="DP66" s="35"/>
      <c r="DQ66" s="35"/>
      <c r="DR66" s="35"/>
      <c r="DS66" s="35"/>
      <c r="DT66" s="35"/>
      <c r="DU66" s="35"/>
      <c r="DV66" s="35"/>
      <c r="DW66" s="35"/>
      <c r="DX66" s="35"/>
    </row>
    <row r="67" spans="2:128" ht="15" customHeight="1" x14ac:dyDescent="0.3">
      <c r="B67" s="89" t="s">
        <v>566</v>
      </c>
      <c r="C67" s="90" t="s">
        <v>568</v>
      </c>
      <c r="D67" s="10"/>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105"/>
      <c r="AK67" s="35"/>
      <c r="AL67" s="35"/>
      <c r="AM67" s="35"/>
      <c r="AN67" s="35"/>
      <c r="AO67" s="35"/>
      <c r="AP67" s="35"/>
      <c r="AQ67" s="35"/>
      <c r="AR67" s="35"/>
      <c r="AS67" s="35"/>
      <c r="AT67" s="35"/>
      <c r="AU67" s="105"/>
      <c r="AV67" s="35"/>
      <c r="AW67" s="35"/>
      <c r="AX67" s="35"/>
      <c r="AY67" s="35"/>
      <c r="AZ67" s="35"/>
      <c r="BA67" s="35"/>
      <c r="BB67" s="35"/>
      <c r="BC67" s="35"/>
      <c r="BD67" s="35"/>
      <c r="BE67" s="35"/>
      <c r="BF67" s="105"/>
      <c r="BG67" s="35"/>
      <c r="BH67" s="35"/>
      <c r="BI67" s="35"/>
      <c r="BJ67" s="35"/>
      <c r="BK67" s="35"/>
      <c r="BL67" s="35"/>
      <c r="BM67" s="35"/>
      <c r="BN67" s="35"/>
      <c r="BO67" s="35"/>
      <c r="BP67" s="35"/>
      <c r="BQ67" s="35"/>
      <c r="BR67" s="35"/>
      <c r="BS67" s="35"/>
      <c r="BT67" s="35"/>
      <c r="BU67" s="35"/>
      <c r="BV67" s="35"/>
      <c r="BW67" s="35"/>
      <c r="BX67" s="35"/>
      <c r="BY67" s="35"/>
      <c r="BZ67" s="35"/>
      <c r="CA67" s="35"/>
      <c r="CB67" s="35"/>
      <c r="CC67" s="35"/>
      <c r="CD67" s="35"/>
      <c r="CE67" s="35"/>
      <c r="CF67" s="35"/>
      <c r="CG67" s="35"/>
      <c r="CH67" s="35"/>
      <c r="CI67" s="35"/>
      <c r="CJ67" s="35"/>
      <c r="CK67" s="35"/>
      <c r="CL67" s="35"/>
      <c r="CM67" s="35"/>
      <c r="CN67" s="35"/>
      <c r="CO67" s="35"/>
      <c r="CP67" s="35"/>
      <c r="CQ67" s="35"/>
      <c r="CR67" s="35"/>
      <c r="CS67" s="35"/>
      <c r="CT67" s="35"/>
      <c r="CU67" s="35"/>
      <c r="CV67" s="35"/>
      <c r="CW67" s="35"/>
      <c r="CX67" s="35"/>
      <c r="CY67" s="35"/>
      <c r="CZ67" s="35"/>
      <c r="DA67" s="35"/>
      <c r="DB67" s="35"/>
      <c r="DC67" s="35"/>
      <c r="DD67" s="35"/>
      <c r="DE67" s="35"/>
      <c r="DF67" s="35"/>
      <c r="DG67" s="35"/>
      <c r="DH67" s="35"/>
      <c r="DI67" s="35"/>
      <c r="DJ67" s="35"/>
      <c r="DK67" s="35"/>
      <c r="DL67" s="35"/>
      <c r="DM67" s="35"/>
      <c r="DN67" s="35"/>
      <c r="DO67" s="35"/>
      <c r="DP67" s="35"/>
      <c r="DQ67" s="35"/>
      <c r="DR67" s="35"/>
      <c r="DS67" s="35"/>
      <c r="DT67" s="35"/>
      <c r="DU67" s="35"/>
      <c r="DV67" s="35"/>
      <c r="DW67" s="35"/>
      <c r="DX67" s="35"/>
    </row>
    <row r="68" spans="2:128" ht="15" customHeight="1" x14ac:dyDescent="0.3">
      <c r="B68" s="37" t="s">
        <v>350</v>
      </c>
      <c r="C68" s="23" t="s">
        <v>565</v>
      </c>
      <c r="D68" s="10"/>
      <c r="E68" s="19"/>
      <c r="F68" s="21"/>
      <c r="G68" s="21"/>
      <c r="H68" s="22"/>
      <c r="I68" s="21"/>
      <c r="J68" s="21"/>
      <c r="K68" s="22"/>
      <c r="L68" s="21"/>
      <c r="M68" s="21"/>
      <c r="N68" s="22"/>
      <c r="O68" s="22"/>
      <c r="P68" s="19"/>
      <c r="Q68" s="19"/>
      <c r="R68" s="19"/>
      <c r="S68" s="19"/>
      <c r="T68" s="19"/>
      <c r="U68" s="19"/>
      <c r="V68" s="19"/>
      <c r="W68" s="19"/>
      <c r="X68" s="19"/>
      <c r="Y68" s="19"/>
      <c r="Z68" s="19"/>
      <c r="AA68" s="19"/>
      <c r="AB68" s="19"/>
      <c r="AC68" s="19"/>
      <c r="AD68" s="19"/>
      <c r="AE68" s="19"/>
      <c r="AF68" s="19"/>
      <c r="AG68" s="19"/>
      <c r="AH68" s="19"/>
      <c r="AI68" s="19"/>
      <c r="AJ68" s="103"/>
      <c r="AK68" s="19"/>
      <c r="AL68" s="19"/>
      <c r="AM68" s="19"/>
      <c r="AN68" s="19"/>
      <c r="AO68" s="19"/>
      <c r="AP68" s="19"/>
      <c r="AQ68" s="19"/>
      <c r="AR68" s="19"/>
      <c r="AS68" s="19"/>
      <c r="AT68" s="19"/>
      <c r="AU68" s="103"/>
      <c r="AV68" s="19"/>
      <c r="AW68" s="19"/>
      <c r="AX68" s="19"/>
      <c r="AY68" s="19"/>
      <c r="AZ68" s="19"/>
      <c r="BA68" s="19"/>
      <c r="BB68" s="19"/>
      <c r="BC68" s="19"/>
      <c r="BD68" s="19"/>
      <c r="BE68" s="19"/>
      <c r="BF68" s="103"/>
      <c r="BG68" s="19"/>
      <c r="BH68" s="19"/>
      <c r="BI68" s="19"/>
      <c r="BJ68" s="19"/>
      <c r="BK68" s="19"/>
      <c r="BL68" s="19"/>
      <c r="BM68" s="19"/>
      <c r="BN68" s="19"/>
      <c r="BO68" s="19"/>
      <c r="BP68" s="19"/>
      <c r="BQ68" s="19"/>
      <c r="BR68" s="19"/>
      <c r="BS68" s="19"/>
      <c r="BT68" s="19"/>
      <c r="BU68" s="19"/>
      <c r="BV68" s="19"/>
      <c r="BW68" s="19"/>
      <c r="BX68" s="19"/>
      <c r="BY68" s="19"/>
      <c r="BZ68" s="19"/>
      <c r="CA68" s="19"/>
      <c r="CB68" s="19"/>
      <c r="CC68" s="19"/>
      <c r="CD68" s="19"/>
      <c r="CE68" s="19"/>
      <c r="CF68" s="19"/>
      <c r="CG68" s="19"/>
      <c r="CH68" s="19"/>
      <c r="CI68" s="19"/>
      <c r="CJ68" s="19"/>
      <c r="CK68" s="19"/>
      <c r="CL68" s="19"/>
      <c r="CM68" s="19"/>
      <c r="CN68" s="19"/>
      <c r="CO68" s="19"/>
      <c r="CP68" s="19"/>
      <c r="CQ68" s="19"/>
      <c r="CR68" s="19"/>
      <c r="CS68" s="19"/>
      <c r="CT68" s="19"/>
      <c r="CU68" s="19"/>
      <c r="CV68" s="19"/>
      <c r="CW68" s="19"/>
      <c r="CX68" s="19"/>
      <c r="CY68" s="19"/>
      <c r="CZ68" s="19"/>
      <c r="DA68" s="19"/>
      <c r="DB68" s="19"/>
      <c r="DC68" s="19"/>
      <c r="DD68" s="19"/>
      <c r="DE68" s="19"/>
      <c r="DF68" s="19"/>
      <c r="DG68" s="19"/>
      <c r="DH68" s="19"/>
      <c r="DI68" s="19"/>
      <c r="DJ68" s="19"/>
      <c r="DK68" s="19"/>
      <c r="DL68" s="19"/>
      <c r="DM68" s="19"/>
      <c r="DN68" s="19"/>
      <c r="DO68" s="19"/>
      <c r="DP68" s="19"/>
      <c r="DQ68" s="19"/>
      <c r="DR68" s="19"/>
      <c r="DS68" s="19"/>
      <c r="DT68" s="19"/>
      <c r="DU68" s="19"/>
      <c r="DV68" s="19"/>
      <c r="DW68" s="19"/>
      <c r="DX68" s="19"/>
    </row>
    <row r="69" spans="2:128" ht="15" customHeight="1" x14ac:dyDescent="0.3">
      <c r="B69" s="23" t="s">
        <v>351</v>
      </c>
      <c r="C69" s="23" t="s">
        <v>368</v>
      </c>
      <c r="D69" s="10"/>
      <c r="E69" s="35"/>
      <c r="F69" s="36"/>
      <c r="G69" s="21"/>
      <c r="H69" s="22"/>
      <c r="I69" s="21"/>
      <c r="J69" s="21"/>
      <c r="K69" s="22"/>
      <c r="L69" s="21"/>
      <c r="M69" s="21"/>
      <c r="N69" s="22"/>
      <c r="O69" s="22"/>
      <c r="P69" s="19"/>
      <c r="Q69" s="19"/>
      <c r="R69" s="19"/>
      <c r="S69" s="19"/>
      <c r="T69" s="19"/>
      <c r="U69" s="19"/>
      <c r="V69" s="19"/>
      <c r="W69" s="19"/>
      <c r="X69" s="19"/>
      <c r="Y69" s="19"/>
      <c r="Z69" s="19"/>
      <c r="AA69" s="19"/>
      <c r="AB69" s="19"/>
      <c r="AC69" s="19"/>
      <c r="AD69" s="19"/>
      <c r="AE69" s="19"/>
      <c r="AF69" s="19"/>
      <c r="AG69" s="19"/>
      <c r="AH69" s="19"/>
      <c r="AI69" s="19"/>
      <c r="AJ69" s="103"/>
      <c r="AK69" s="19"/>
      <c r="AL69" s="19"/>
      <c r="AM69" s="19"/>
      <c r="AN69" s="19"/>
      <c r="AO69" s="19"/>
      <c r="AP69" s="19"/>
      <c r="AQ69" s="19"/>
      <c r="AR69" s="19"/>
      <c r="AS69" s="19"/>
      <c r="AT69" s="19"/>
      <c r="AU69" s="103"/>
      <c r="AV69" s="19"/>
      <c r="AW69" s="19"/>
      <c r="AX69" s="19"/>
      <c r="AY69" s="19"/>
      <c r="AZ69" s="19"/>
      <c r="BA69" s="19"/>
      <c r="BB69" s="19"/>
      <c r="BC69" s="19"/>
      <c r="BD69" s="19"/>
      <c r="BE69" s="19"/>
      <c r="BF69" s="103"/>
      <c r="BG69" s="19"/>
      <c r="BH69" s="19"/>
      <c r="BI69" s="19"/>
      <c r="BJ69" s="19"/>
      <c r="BK69" s="19"/>
      <c r="BL69" s="19"/>
      <c r="BM69" s="19"/>
      <c r="BN69" s="19"/>
      <c r="BO69" s="19"/>
      <c r="BP69" s="19"/>
      <c r="BQ69" s="19"/>
      <c r="BR69" s="19"/>
      <c r="BS69" s="19"/>
      <c r="BT69" s="19"/>
      <c r="BU69" s="19"/>
      <c r="BV69" s="19"/>
      <c r="BW69" s="19"/>
      <c r="BX69" s="19"/>
      <c r="BY69" s="19"/>
      <c r="BZ69" s="19"/>
      <c r="CA69" s="19"/>
      <c r="CB69" s="19"/>
      <c r="CC69" s="19"/>
      <c r="CD69" s="19"/>
      <c r="CE69" s="19"/>
      <c r="CF69" s="19"/>
      <c r="CG69" s="19"/>
      <c r="CH69" s="19"/>
      <c r="CI69" s="19"/>
      <c r="CJ69" s="19"/>
      <c r="CK69" s="19"/>
      <c r="CL69" s="19"/>
      <c r="CM69" s="19"/>
      <c r="CN69" s="19"/>
      <c r="CO69" s="19"/>
      <c r="CP69" s="19"/>
      <c r="CQ69" s="19"/>
      <c r="CR69" s="19"/>
      <c r="CS69" s="19"/>
      <c r="CT69" s="19"/>
      <c r="CU69" s="19"/>
      <c r="CV69" s="19"/>
      <c r="CW69" s="19"/>
      <c r="CX69" s="19"/>
      <c r="CY69" s="19"/>
      <c r="CZ69" s="19"/>
      <c r="DA69" s="19"/>
      <c r="DB69" s="19"/>
      <c r="DC69" s="19"/>
      <c r="DD69" s="19"/>
      <c r="DE69" s="19"/>
      <c r="DF69" s="19"/>
      <c r="DG69" s="19"/>
      <c r="DH69" s="19"/>
      <c r="DI69" s="19"/>
      <c r="DJ69" s="19"/>
      <c r="DK69" s="19"/>
      <c r="DL69" s="19"/>
      <c r="DM69" s="19"/>
      <c r="DN69" s="19"/>
      <c r="DO69" s="19"/>
      <c r="DP69" s="19"/>
      <c r="DQ69" s="19"/>
      <c r="DR69" s="19"/>
      <c r="DS69" s="19"/>
      <c r="DT69" s="19"/>
      <c r="DU69" s="19"/>
      <c r="DV69" s="19"/>
      <c r="DW69" s="19"/>
      <c r="DX69" s="19"/>
    </row>
    <row r="70" spans="2:128" ht="15" customHeight="1" x14ac:dyDescent="0.3">
      <c r="B70" s="89" t="s">
        <v>336</v>
      </c>
      <c r="C70" s="90" t="s">
        <v>570</v>
      </c>
      <c r="D70" s="10"/>
      <c r="E70" s="35"/>
      <c r="F70" s="21"/>
      <c r="G70" s="21"/>
      <c r="H70" s="22"/>
      <c r="I70" s="21"/>
      <c r="J70" s="21"/>
      <c r="K70" s="22"/>
      <c r="L70" s="21"/>
      <c r="M70" s="21"/>
      <c r="N70" s="22"/>
      <c r="O70" s="22"/>
      <c r="P70" s="19"/>
      <c r="Q70" s="19"/>
      <c r="R70" s="19"/>
      <c r="S70" s="19"/>
      <c r="T70" s="19"/>
      <c r="U70" s="19"/>
      <c r="V70" s="19"/>
      <c r="W70" s="19"/>
      <c r="X70" s="19"/>
      <c r="Y70" s="19"/>
      <c r="Z70" s="19"/>
      <c r="AA70" s="19"/>
      <c r="AB70" s="19"/>
      <c r="AC70" s="19"/>
      <c r="AD70" s="19"/>
      <c r="AE70" s="19"/>
      <c r="AF70" s="19"/>
      <c r="AG70" s="19"/>
      <c r="AH70" s="19"/>
      <c r="AI70" s="19"/>
      <c r="AJ70" s="103"/>
      <c r="AK70" s="19"/>
      <c r="AL70" s="19"/>
      <c r="AM70" s="19"/>
      <c r="AN70" s="19"/>
      <c r="AO70" s="19"/>
      <c r="AP70" s="19"/>
      <c r="AQ70" s="19"/>
      <c r="AR70" s="19"/>
      <c r="AS70" s="19"/>
      <c r="AT70" s="19"/>
      <c r="AU70" s="103"/>
      <c r="AV70" s="19"/>
      <c r="AW70" s="19"/>
      <c r="AX70" s="19"/>
      <c r="AY70" s="19"/>
      <c r="AZ70" s="19"/>
      <c r="BA70" s="19"/>
      <c r="BB70" s="19"/>
      <c r="BC70" s="19"/>
      <c r="BD70" s="19"/>
      <c r="BE70" s="19"/>
      <c r="BF70" s="103"/>
      <c r="BG70" s="19"/>
      <c r="BH70" s="19"/>
      <c r="BI70" s="19"/>
      <c r="BJ70" s="19"/>
      <c r="BK70" s="19"/>
      <c r="BL70" s="19"/>
      <c r="BM70" s="19"/>
      <c r="BN70" s="19"/>
      <c r="BO70" s="19"/>
      <c r="BP70" s="19"/>
      <c r="BQ70" s="19"/>
      <c r="BR70" s="19"/>
      <c r="BS70" s="19"/>
      <c r="BT70" s="19"/>
      <c r="BU70" s="19"/>
      <c r="BV70" s="19"/>
      <c r="BW70" s="19"/>
      <c r="BX70" s="19"/>
      <c r="BY70" s="19"/>
      <c r="BZ70" s="19"/>
      <c r="CA70" s="19"/>
      <c r="CB70" s="19"/>
      <c r="CC70" s="19"/>
      <c r="CD70" s="19"/>
      <c r="CE70" s="19"/>
      <c r="CF70" s="19"/>
      <c r="CG70" s="19"/>
      <c r="CH70" s="19"/>
      <c r="CI70" s="19"/>
      <c r="CJ70" s="19"/>
      <c r="CK70" s="19"/>
      <c r="CL70" s="19"/>
      <c r="CM70" s="19"/>
      <c r="CN70" s="19"/>
      <c r="CO70" s="19"/>
      <c r="CP70" s="19"/>
      <c r="CQ70" s="19"/>
      <c r="CR70" s="19"/>
      <c r="CS70" s="19"/>
      <c r="CT70" s="19"/>
      <c r="CU70" s="19"/>
      <c r="CV70" s="19"/>
      <c r="CW70" s="19"/>
      <c r="CX70" s="19"/>
      <c r="CY70" s="19"/>
      <c r="CZ70" s="19"/>
      <c r="DA70" s="19"/>
      <c r="DB70" s="19"/>
      <c r="DC70" s="19"/>
      <c r="DD70" s="19"/>
      <c r="DE70" s="19"/>
      <c r="DF70" s="19"/>
      <c r="DG70" s="19"/>
      <c r="DH70" s="19"/>
      <c r="DI70" s="19"/>
      <c r="DJ70" s="19"/>
      <c r="DK70" s="19"/>
      <c r="DL70" s="19"/>
      <c r="DM70" s="19"/>
      <c r="DN70" s="19"/>
      <c r="DO70" s="19"/>
      <c r="DP70" s="19"/>
      <c r="DQ70" s="19"/>
      <c r="DR70" s="19"/>
      <c r="DS70" s="19"/>
      <c r="DT70" s="19"/>
      <c r="DU70" s="19"/>
      <c r="DV70" s="19"/>
      <c r="DW70" s="19"/>
      <c r="DX70" s="19"/>
    </row>
    <row r="71" spans="2:128" ht="15" customHeight="1" x14ac:dyDescent="0.3">
      <c r="B71" s="106" t="s">
        <v>553</v>
      </c>
      <c r="C71" s="90" t="s">
        <v>571</v>
      </c>
      <c r="D71" s="10"/>
      <c r="E71" s="35"/>
      <c r="F71" s="21"/>
      <c r="G71" s="21"/>
      <c r="H71" s="22"/>
      <c r="I71" s="21"/>
      <c r="J71" s="21"/>
      <c r="K71" s="22"/>
      <c r="L71" s="21"/>
      <c r="M71" s="21"/>
      <c r="N71" s="22"/>
      <c r="O71" s="22"/>
      <c r="P71" s="19"/>
      <c r="Q71" s="19"/>
      <c r="R71" s="19"/>
      <c r="S71" s="19"/>
      <c r="T71" s="19"/>
      <c r="U71" s="19"/>
      <c r="V71" s="19"/>
      <c r="W71" s="19"/>
      <c r="X71" s="19"/>
      <c r="Y71" s="19"/>
      <c r="Z71" s="19"/>
      <c r="AA71" s="19"/>
      <c r="AB71" s="19"/>
      <c r="AC71" s="19"/>
      <c r="AD71" s="19"/>
      <c r="AE71" s="19"/>
      <c r="AF71" s="19"/>
      <c r="AG71" s="19"/>
      <c r="AH71" s="19"/>
      <c r="AI71" s="19"/>
      <c r="AJ71" s="103"/>
      <c r="AK71" s="19"/>
      <c r="AL71" s="19"/>
      <c r="AM71" s="19"/>
      <c r="AN71" s="19"/>
      <c r="AO71" s="19"/>
      <c r="AP71" s="19"/>
      <c r="AQ71" s="19"/>
      <c r="AR71" s="19"/>
      <c r="AS71" s="19"/>
      <c r="AT71" s="19"/>
      <c r="AU71" s="103"/>
      <c r="AV71" s="19"/>
      <c r="AW71" s="19"/>
      <c r="AX71" s="19"/>
      <c r="AY71" s="19"/>
      <c r="AZ71" s="19"/>
      <c r="BA71" s="19"/>
      <c r="BB71" s="19"/>
      <c r="BC71" s="19"/>
      <c r="BD71" s="19"/>
      <c r="BE71" s="19"/>
      <c r="BF71" s="103"/>
      <c r="BG71" s="19"/>
      <c r="BH71" s="19"/>
      <c r="BI71" s="19"/>
      <c r="BJ71" s="19"/>
      <c r="BK71" s="19"/>
      <c r="BL71" s="19"/>
      <c r="BM71" s="19"/>
      <c r="BN71" s="19"/>
      <c r="BO71" s="19"/>
      <c r="BP71" s="19"/>
      <c r="BQ71" s="19"/>
      <c r="BR71" s="19"/>
      <c r="BS71" s="19"/>
      <c r="BT71" s="19"/>
      <c r="BU71" s="19"/>
      <c r="BV71" s="19"/>
      <c r="BW71" s="19"/>
      <c r="BX71" s="19"/>
      <c r="BY71" s="19"/>
      <c r="BZ71" s="19"/>
      <c r="CA71" s="19"/>
      <c r="CB71" s="19"/>
      <c r="CC71" s="19"/>
      <c r="CD71" s="19"/>
      <c r="CE71" s="19"/>
      <c r="CF71" s="19"/>
      <c r="CG71" s="19"/>
      <c r="CH71" s="19"/>
      <c r="CI71" s="19"/>
      <c r="CJ71" s="19"/>
      <c r="CK71" s="19"/>
      <c r="CL71" s="19"/>
      <c r="CM71" s="19"/>
      <c r="CN71" s="19"/>
      <c r="CO71" s="19"/>
      <c r="CP71" s="19"/>
      <c r="CQ71" s="19"/>
      <c r="CR71" s="19"/>
      <c r="CS71" s="19"/>
      <c r="CT71" s="19"/>
      <c r="CU71" s="19"/>
      <c r="CV71" s="19"/>
      <c r="CW71" s="19"/>
      <c r="CX71" s="19"/>
      <c r="CY71" s="19"/>
      <c r="CZ71" s="19"/>
      <c r="DA71" s="19"/>
      <c r="DB71" s="19"/>
      <c r="DC71" s="19"/>
      <c r="DD71" s="19"/>
      <c r="DE71" s="19"/>
      <c r="DF71" s="19"/>
      <c r="DG71" s="19"/>
      <c r="DH71" s="19"/>
      <c r="DI71" s="19"/>
      <c r="DJ71" s="19"/>
      <c r="DK71" s="19"/>
      <c r="DL71" s="19"/>
      <c r="DM71" s="19"/>
      <c r="DN71" s="19"/>
      <c r="DO71" s="19"/>
      <c r="DP71" s="19"/>
      <c r="DQ71" s="19"/>
      <c r="DR71" s="19"/>
      <c r="DS71" s="19"/>
      <c r="DT71" s="19"/>
      <c r="DU71" s="19"/>
      <c r="DV71" s="19"/>
      <c r="DW71" s="19"/>
      <c r="DX71" s="19"/>
    </row>
    <row r="72" spans="2:128" ht="15" customHeight="1" x14ac:dyDescent="0.3">
      <c r="B72" s="106" t="s">
        <v>549</v>
      </c>
      <c r="C72" s="90" t="s">
        <v>572</v>
      </c>
      <c r="D72" s="10"/>
      <c r="E72" s="35"/>
      <c r="F72" s="21"/>
      <c r="G72" s="21"/>
      <c r="H72" s="22"/>
      <c r="I72" s="21"/>
      <c r="J72" s="21"/>
      <c r="K72" s="22"/>
      <c r="L72" s="21"/>
      <c r="M72" s="21"/>
      <c r="N72" s="22"/>
      <c r="O72" s="22"/>
      <c r="P72" s="19"/>
      <c r="Q72" s="19"/>
      <c r="R72" s="19"/>
      <c r="S72" s="19"/>
      <c r="T72" s="19"/>
      <c r="U72" s="19"/>
      <c r="V72" s="19"/>
      <c r="W72" s="19"/>
      <c r="X72" s="19"/>
      <c r="Y72" s="19"/>
      <c r="Z72" s="19"/>
      <c r="AA72" s="19"/>
      <c r="AB72" s="19"/>
      <c r="AC72" s="19"/>
      <c r="AD72" s="19"/>
      <c r="AE72" s="19"/>
      <c r="AF72" s="19"/>
      <c r="AG72" s="19"/>
      <c r="AH72" s="19"/>
      <c r="AI72" s="19"/>
      <c r="AJ72" s="103"/>
      <c r="AK72" s="19"/>
      <c r="AL72" s="19"/>
      <c r="AM72" s="19"/>
      <c r="AN72" s="19"/>
      <c r="AO72" s="19"/>
      <c r="AP72" s="19"/>
      <c r="AQ72" s="19"/>
      <c r="AR72" s="19"/>
      <c r="AS72" s="19"/>
      <c r="AT72" s="19"/>
      <c r="AU72" s="103"/>
      <c r="AV72" s="19"/>
      <c r="AW72" s="19"/>
      <c r="AX72" s="19"/>
      <c r="AY72" s="19"/>
      <c r="AZ72" s="19"/>
      <c r="BA72" s="19"/>
      <c r="BB72" s="19"/>
      <c r="BC72" s="19"/>
      <c r="BD72" s="19"/>
      <c r="BE72" s="19"/>
      <c r="BF72" s="103"/>
      <c r="BG72" s="19"/>
      <c r="BH72" s="19"/>
      <c r="BI72" s="19"/>
      <c r="BJ72" s="19"/>
      <c r="BK72" s="19"/>
      <c r="BL72" s="19"/>
      <c r="BM72" s="19"/>
      <c r="BN72" s="19"/>
      <c r="BO72" s="19"/>
      <c r="BP72" s="19"/>
      <c r="BQ72" s="19"/>
      <c r="BR72" s="19"/>
      <c r="BS72" s="19"/>
      <c r="BT72" s="19"/>
      <c r="BU72" s="19"/>
      <c r="BV72" s="19"/>
      <c r="BW72" s="19"/>
      <c r="BX72" s="19"/>
      <c r="BY72" s="19"/>
      <c r="BZ72" s="19"/>
      <c r="CA72" s="19"/>
      <c r="CB72" s="19"/>
      <c r="CC72" s="19"/>
      <c r="CD72" s="19"/>
      <c r="CE72" s="19"/>
      <c r="CF72" s="19"/>
      <c r="CG72" s="19"/>
      <c r="CH72" s="19"/>
      <c r="CI72" s="19"/>
      <c r="CJ72" s="19"/>
      <c r="CK72" s="19"/>
      <c r="CL72" s="19"/>
      <c r="CM72" s="19"/>
      <c r="CN72" s="19"/>
      <c r="CO72" s="19"/>
      <c r="CP72" s="19"/>
      <c r="CQ72" s="19"/>
      <c r="CR72" s="19"/>
      <c r="CS72" s="19"/>
      <c r="CT72" s="19"/>
      <c r="CU72" s="19"/>
      <c r="CV72" s="19"/>
      <c r="CW72" s="19"/>
      <c r="CX72" s="19"/>
      <c r="CY72" s="19"/>
      <c r="CZ72" s="19"/>
      <c r="DA72" s="19"/>
      <c r="DB72" s="19"/>
      <c r="DC72" s="19"/>
      <c r="DD72" s="19"/>
      <c r="DE72" s="19"/>
      <c r="DF72" s="19"/>
      <c r="DG72" s="19"/>
      <c r="DH72" s="19"/>
      <c r="DI72" s="19"/>
      <c r="DJ72" s="19"/>
      <c r="DK72" s="19"/>
      <c r="DL72" s="19"/>
      <c r="DM72" s="19"/>
      <c r="DN72" s="19"/>
      <c r="DO72" s="19"/>
      <c r="DP72" s="19"/>
      <c r="DQ72" s="19"/>
      <c r="DR72" s="19"/>
      <c r="DS72" s="19"/>
      <c r="DT72" s="19"/>
      <c r="DU72" s="19"/>
      <c r="DV72" s="19"/>
      <c r="DW72" s="19"/>
      <c r="DX72" s="19"/>
    </row>
    <row r="73" spans="2:128" ht="15" customHeight="1" x14ac:dyDescent="0.3">
      <c r="B73" s="37" t="s">
        <v>352</v>
      </c>
      <c r="C73" s="23" t="s">
        <v>573</v>
      </c>
      <c r="D73" s="10"/>
      <c r="E73" s="35"/>
      <c r="F73" s="21"/>
      <c r="G73" s="21"/>
      <c r="H73" s="22"/>
      <c r="I73" s="21"/>
      <c r="J73" s="21"/>
      <c r="K73" s="22"/>
      <c r="L73" s="21"/>
      <c r="M73" s="21"/>
      <c r="N73" s="22"/>
      <c r="O73" s="22"/>
      <c r="P73" s="19"/>
      <c r="Q73" s="19"/>
      <c r="R73" s="19"/>
      <c r="S73" s="19"/>
      <c r="T73" s="19"/>
      <c r="U73" s="19"/>
      <c r="V73" s="19"/>
      <c r="W73" s="19"/>
      <c r="X73" s="19"/>
      <c r="Y73" s="19"/>
      <c r="Z73" s="19"/>
      <c r="AA73" s="19"/>
      <c r="AB73" s="19"/>
      <c r="AC73" s="19"/>
      <c r="AD73" s="19"/>
      <c r="AE73" s="19"/>
      <c r="AF73" s="19"/>
      <c r="AG73" s="19"/>
      <c r="AH73" s="19"/>
      <c r="AI73" s="19"/>
      <c r="AJ73" s="103"/>
      <c r="AK73" s="19"/>
      <c r="AL73" s="19"/>
      <c r="AM73" s="19"/>
      <c r="AN73" s="19"/>
      <c r="AO73" s="19"/>
      <c r="AP73" s="19"/>
      <c r="AQ73" s="19"/>
      <c r="AR73" s="19"/>
      <c r="AS73" s="19"/>
      <c r="AT73" s="19"/>
      <c r="AU73" s="103"/>
      <c r="AV73" s="19"/>
      <c r="AW73" s="19"/>
      <c r="AX73" s="19"/>
      <c r="AY73" s="19"/>
      <c r="AZ73" s="19"/>
      <c r="BA73" s="19"/>
      <c r="BB73" s="19"/>
      <c r="BC73" s="19"/>
      <c r="BD73" s="19"/>
      <c r="BE73" s="19"/>
      <c r="BF73" s="103"/>
      <c r="BG73" s="19"/>
      <c r="BH73" s="19"/>
      <c r="BI73" s="19"/>
      <c r="BJ73" s="19"/>
      <c r="BK73" s="19"/>
      <c r="BL73" s="19"/>
      <c r="BM73" s="19"/>
      <c r="BN73" s="19"/>
      <c r="BO73" s="19"/>
      <c r="BP73" s="19"/>
      <c r="BQ73" s="19"/>
      <c r="BR73" s="19"/>
      <c r="BS73" s="19"/>
      <c r="BT73" s="19"/>
      <c r="BU73" s="19"/>
      <c r="BV73" s="19"/>
      <c r="BW73" s="19"/>
      <c r="BX73" s="19"/>
      <c r="BY73" s="19"/>
      <c r="BZ73" s="19"/>
      <c r="CA73" s="19"/>
      <c r="CB73" s="19"/>
      <c r="CC73" s="19"/>
      <c r="CD73" s="19"/>
      <c r="CE73" s="19"/>
      <c r="CF73" s="19"/>
      <c r="CG73" s="19"/>
      <c r="CH73" s="19"/>
      <c r="CI73" s="19"/>
      <c r="CJ73" s="19"/>
      <c r="CK73" s="19"/>
      <c r="CL73" s="19"/>
      <c r="CM73" s="19"/>
      <c r="CN73" s="19"/>
      <c r="CO73" s="19"/>
      <c r="CP73" s="19"/>
      <c r="CQ73" s="19"/>
      <c r="CR73" s="19"/>
      <c r="CS73" s="19"/>
      <c r="CT73" s="19"/>
      <c r="CU73" s="19"/>
      <c r="CV73" s="19"/>
      <c r="CW73" s="19"/>
      <c r="CX73" s="19"/>
      <c r="CY73" s="19"/>
      <c r="CZ73" s="19"/>
      <c r="DA73" s="19"/>
      <c r="DB73" s="19"/>
      <c r="DC73" s="19"/>
      <c r="DD73" s="19"/>
      <c r="DE73" s="19"/>
      <c r="DF73" s="19"/>
      <c r="DG73" s="19"/>
      <c r="DH73" s="19"/>
      <c r="DI73" s="19"/>
      <c r="DJ73" s="19"/>
      <c r="DK73" s="19"/>
      <c r="DL73" s="19"/>
      <c r="DM73" s="19"/>
      <c r="DN73" s="19"/>
      <c r="DO73" s="19"/>
      <c r="DP73" s="19"/>
      <c r="DQ73" s="19"/>
      <c r="DR73" s="19"/>
      <c r="DS73" s="19"/>
      <c r="DT73" s="19"/>
      <c r="DU73" s="19"/>
      <c r="DV73" s="19"/>
      <c r="DW73" s="19"/>
      <c r="DX73" s="19"/>
    </row>
    <row r="74" spans="2:128" ht="15" customHeight="1" x14ac:dyDescent="0.3">
      <c r="B74" s="23" t="s">
        <v>373</v>
      </c>
      <c r="C74" s="23" t="s">
        <v>369</v>
      </c>
      <c r="D74" s="10"/>
      <c r="E74" s="35"/>
      <c r="F74" s="21"/>
      <c r="G74" s="21"/>
      <c r="H74" s="22"/>
      <c r="I74" s="21"/>
      <c r="J74" s="21"/>
      <c r="K74" s="22"/>
      <c r="L74" s="21"/>
      <c r="M74" s="21"/>
      <c r="N74" s="22"/>
      <c r="O74" s="22"/>
      <c r="P74" s="19"/>
      <c r="Q74" s="19"/>
      <c r="R74" s="19"/>
      <c r="S74" s="19"/>
      <c r="T74" s="19"/>
      <c r="U74" s="19"/>
      <c r="V74" s="19"/>
      <c r="W74" s="19"/>
      <c r="X74" s="19"/>
      <c r="Y74" s="19"/>
      <c r="Z74" s="19"/>
      <c r="AA74" s="19"/>
      <c r="AB74" s="19"/>
      <c r="AC74" s="19"/>
      <c r="AD74" s="19"/>
      <c r="AE74" s="19"/>
      <c r="AF74" s="19"/>
      <c r="AG74" s="19"/>
      <c r="AH74" s="19"/>
      <c r="AI74" s="19"/>
      <c r="AJ74" s="103"/>
      <c r="AK74" s="19"/>
      <c r="AL74" s="19"/>
      <c r="AM74" s="19"/>
      <c r="AN74" s="19"/>
      <c r="AO74" s="19"/>
      <c r="AP74" s="19"/>
      <c r="AQ74" s="19"/>
      <c r="AR74" s="19"/>
      <c r="AS74" s="19"/>
      <c r="AT74" s="19"/>
      <c r="AU74" s="103"/>
      <c r="AV74" s="19"/>
      <c r="AW74" s="19"/>
      <c r="AX74" s="19"/>
      <c r="AY74" s="19"/>
      <c r="AZ74" s="19"/>
      <c r="BA74" s="19"/>
      <c r="BB74" s="19"/>
      <c r="BC74" s="19"/>
      <c r="BD74" s="19"/>
      <c r="BE74" s="19"/>
      <c r="BF74" s="103"/>
      <c r="BG74" s="19"/>
      <c r="BH74" s="19"/>
      <c r="BI74" s="19"/>
      <c r="BJ74" s="19"/>
      <c r="BK74" s="19"/>
      <c r="BL74" s="19"/>
      <c r="BM74" s="19"/>
      <c r="BN74" s="19"/>
      <c r="BO74" s="19"/>
      <c r="BP74" s="19"/>
      <c r="BQ74" s="19"/>
      <c r="BR74" s="19"/>
      <c r="BS74" s="19"/>
      <c r="BT74" s="19"/>
      <c r="BU74" s="19"/>
      <c r="BV74" s="19"/>
      <c r="BW74" s="19"/>
      <c r="BX74" s="19"/>
      <c r="BY74" s="19"/>
      <c r="BZ74" s="19"/>
      <c r="CA74" s="19"/>
      <c r="CB74" s="19"/>
      <c r="CC74" s="19"/>
      <c r="CD74" s="19"/>
      <c r="CE74" s="19"/>
      <c r="CF74" s="19"/>
      <c r="CG74" s="19"/>
      <c r="CH74" s="19"/>
      <c r="CI74" s="19"/>
      <c r="CJ74" s="19"/>
      <c r="CK74" s="19"/>
      <c r="CL74" s="19"/>
      <c r="CM74" s="19"/>
      <c r="CN74" s="19"/>
      <c r="CO74" s="19"/>
      <c r="CP74" s="19"/>
      <c r="CQ74" s="19"/>
      <c r="CR74" s="19"/>
      <c r="CS74" s="19"/>
      <c r="CT74" s="19"/>
      <c r="CU74" s="19"/>
      <c r="CV74" s="19"/>
      <c r="CW74" s="19"/>
      <c r="CX74" s="19"/>
      <c r="CY74" s="19"/>
      <c r="CZ74" s="19"/>
      <c r="DA74" s="19"/>
      <c r="DB74" s="19"/>
      <c r="DC74" s="19"/>
      <c r="DD74" s="19"/>
      <c r="DE74" s="19"/>
      <c r="DF74" s="19"/>
      <c r="DG74" s="19"/>
      <c r="DH74" s="19"/>
      <c r="DI74" s="19"/>
      <c r="DJ74" s="19"/>
      <c r="DK74" s="19"/>
      <c r="DL74" s="19"/>
      <c r="DM74" s="19"/>
      <c r="DN74" s="19"/>
      <c r="DO74" s="19"/>
      <c r="DP74" s="19"/>
      <c r="DQ74" s="19"/>
      <c r="DR74" s="19"/>
      <c r="DS74" s="19"/>
      <c r="DT74" s="19"/>
      <c r="DU74" s="19"/>
      <c r="DV74" s="19"/>
      <c r="DW74" s="19"/>
      <c r="DX74" s="19"/>
    </row>
    <row r="75" spans="2:128" ht="15" customHeight="1" x14ac:dyDescent="0.3">
      <c r="B75" s="89" t="s">
        <v>339</v>
      </c>
      <c r="C75" s="90" t="s">
        <v>574</v>
      </c>
      <c r="D75" s="10"/>
      <c r="E75" s="35"/>
      <c r="F75" s="21"/>
      <c r="G75" s="21"/>
      <c r="H75" s="22"/>
      <c r="I75" s="21"/>
      <c r="J75" s="21"/>
      <c r="K75" s="22"/>
      <c r="L75" s="21"/>
      <c r="M75" s="21"/>
      <c r="N75" s="22"/>
      <c r="O75" s="22"/>
      <c r="P75" s="19"/>
      <c r="Q75" s="19"/>
      <c r="R75" s="19"/>
      <c r="S75" s="19"/>
      <c r="T75" s="19"/>
      <c r="U75" s="19"/>
      <c r="V75" s="19"/>
      <c r="W75" s="19"/>
      <c r="X75" s="19"/>
      <c r="Y75" s="19"/>
      <c r="Z75" s="19"/>
      <c r="AA75" s="19"/>
      <c r="AB75" s="19"/>
      <c r="AC75" s="19"/>
      <c r="AD75" s="19"/>
      <c r="AE75" s="19"/>
      <c r="AF75" s="19"/>
      <c r="AG75" s="19"/>
      <c r="AH75" s="19"/>
      <c r="AI75" s="19"/>
      <c r="AJ75" s="103"/>
      <c r="AK75" s="19"/>
      <c r="AL75" s="19"/>
      <c r="AM75" s="19"/>
      <c r="AN75" s="19"/>
      <c r="AO75" s="19"/>
      <c r="AP75" s="19"/>
      <c r="AQ75" s="19"/>
      <c r="AR75" s="19"/>
      <c r="AS75" s="19"/>
      <c r="AT75" s="19"/>
      <c r="AU75" s="103"/>
      <c r="AV75" s="19"/>
      <c r="AW75" s="19"/>
      <c r="AX75" s="19"/>
      <c r="AY75" s="19"/>
      <c r="AZ75" s="19"/>
      <c r="BA75" s="19"/>
      <c r="BB75" s="19"/>
      <c r="BC75" s="19"/>
      <c r="BD75" s="19"/>
      <c r="BE75" s="19"/>
      <c r="BF75" s="103"/>
      <c r="BG75" s="19"/>
      <c r="BH75" s="19"/>
      <c r="BI75" s="19"/>
      <c r="BJ75" s="19"/>
      <c r="BK75" s="19"/>
      <c r="BL75" s="19"/>
      <c r="BM75" s="19"/>
      <c r="BN75" s="19"/>
      <c r="BO75" s="19"/>
      <c r="BP75" s="19"/>
      <c r="BQ75" s="19"/>
      <c r="BR75" s="19"/>
      <c r="BS75" s="19"/>
      <c r="BT75" s="19"/>
      <c r="BU75" s="19"/>
      <c r="BV75" s="19"/>
      <c r="BW75" s="19"/>
      <c r="BX75" s="19"/>
      <c r="BY75" s="19"/>
      <c r="BZ75" s="19"/>
      <c r="CA75" s="19"/>
      <c r="CB75" s="19"/>
      <c r="CC75" s="19"/>
      <c r="CD75" s="19"/>
      <c r="CE75" s="19"/>
      <c r="CF75" s="19"/>
      <c r="CG75" s="19"/>
      <c r="CH75" s="19"/>
      <c r="CI75" s="19"/>
      <c r="CJ75" s="19"/>
      <c r="CK75" s="19"/>
      <c r="CL75" s="19"/>
      <c r="CM75" s="19"/>
      <c r="CN75" s="19"/>
      <c r="CO75" s="19"/>
      <c r="CP75" s="19"/>
      <c r="CQ75" s="19"/>
      <c r="CR75" s="19"/>
      <c r="CS75" s="19"/>
      <c r="CT75" s="19"/>
      <c r="CU75" s="19"/>
      <c r="CV75" s="19"/>
      <c r="CW75" s="19"/>
      <c r="CX75" s="19"/>
      <c r="CY75" s="19"/>
      <c r="CZ75" s="19"/>
      <c r="DA75" s="19"/>
      <c r="DB75" s="19"/>
      <c r="DC75" s="19"/>
      <c r="DD75" s="19"/>
      <c r="DE75" s="19"/>
      <c r="DF75" s="19"/>
      <c r="DG75" s="19"/>
      <c r="DH75" s="19"/>
      <c r="DI75" s="19"/>
      <c r="DJ75" s="19"/>
      <c r="DK75" s="19"/>
      <c r="DL75" s="19"/>
      <c r="DM75" s="19"/>
      <c r="DN75" s="19"/>
      <c r="DO75" s="19"/>
      <c r="DP75" s="19"/>
      <c r="DQ75" s="19"/>
      <c r="DR75" s="19"/>
      <c r="DS75" s="19"/>
      <c r="DT75" s="19"/>
      <c r="DU75" s="19"/>
      <c r="DV75" s="19"/>
      <c r="DW75" s="19"/>
      <c r="DX75" s="19"/>
    </row>
    <row r="76" spans="2:128" ht="15" customHeight="1" x14ac:dyDescent="0.3">
      <c r="B76" s="89" t="s">
        <v>340</v>
      </c>
      <c r="C76" s="90" t="s">
        <v>575</v>
      </c>
      <c r="D76" s="10"/>
      <c r="E76" s="21"/>
      <c r="F76" s="21"/>
      <c r="G76" s="21"/>
      <c r="H76" s="22"/>
      <c r="I76" s="21"/>
      <c r="J76" s="21"/>
      <c r="K76" s="22"/>
      <c r="L76" s="21"/>
      <c r="M76" s="21"/>
      <c r="N76" s="22"/>
      <c r="O76" s="22"/>
      <c r="P76" s="19"/>
      <c r="Q76" s="19"/>
      <c r="R76" s="19"/>
      <c r="S76" s="19"/>
      <c r="T76" s="19"/>
      <c r="U76" s="19"/>
      <c r="V76" s="19"/>
      <c r="W76" s="19"/>
      <c r="X76" s="19"/>
      <c r="Y76" s="19"/>
      <c r="Z76" s="19"/>
      <c r="AA76" s="19"/>
      <c r="AB76" s="19"/>
      <c r="AC76" s="19"/>
      <c r="AD76" s="19"/>
      <c r="AE76" s="19"/>
      <c r="AF76" s="19"/>
      <c r="AG76" s="19"/>
      <c r="AH76" s="19"/>
      <c r="AI76" s="19"/>
      <c r="AJ76" s="103"/>
      <c r="AK76" s="19"/>
      <c r="AL76" s="19"/>
      <c r="AM76" s="19"/>
      <c r="AN76" s="19"/>
      <c r="AO76" s="19"/>
      <c r="AP76" s="19"/>
      <c r="AQ76" s="19"/>
      <c r="AR76" s="19"/>
      <c r="AS76" s="19"/>
      <c r="AT76" s="19"/>
      <c r="AU76" s="103"/>
      <c r="AV76" s="19"/>
      <c r="AW76" s="19"/>
      <c r="AX76" s="19"/>
      <c r="AY76" s="19"/>
      <c r="AZ76" s="19"/>
      <c r="BA76" s="19"/>
      <c r="BB76" s="19"/>
      <c r="BC76" s="19"/>
      <c r="BD76" s="19"/>
      <c r="BE76" s="19"/>
      <c r="BF76" s="103"/>
      <c r="BG76" s="19"/>
      <c r="BH76" s="19"/>
      <c r="BI76" s="19"/>
      <c r="BJ76" s="19"/>
      <c r="BK76" s="19"/>
      <c r="BL76" s="19"/>
      <c r="BM76" s="19"/>
      <c r="BN76" s="19"/>
      <c r="BO76" s="19"/>
      <c r="BP76" s="19"/>
      <c r="BQ76" s="19"/>
      <c r="BR76" s="19"/>
      <c r="BS76" s="19"/>
      <c r="BT76" s="19"/>
      <c r="BU76" s="19"/>
      <c r="BV76" s="19"/>
      <c r="BW76" s="19"/>
      <c r="BX76" s="19"/>
      <c r="BY76" s="19"/>
      <c r="BZ76" s="19"/>
      <c r="CA76" s="19"/>
      <c r="CB76" s="19"/>
      <c r="CC76" s="19"/>
      <c r="CD76" s="19"/>
      <c r="CE76" s="19"/>
      <c r="CF76" s="19"/>
      <c r="CG76" s="19"/>
      <c r="CH76" s="19"/>
      <c r="CI76" s="19"/>
      <c r="CJ76" s="19"/>
      <c r="CK76" s="19"/>
      <c r="CL76" s="19"/>
      <c r="CM76" s="19"/>
      <c r="CN76" s="19"/>
      <c r="CO76" s="19"/>
      <c r="CP76" s="19"/>
      <c r="CQ76" s="19"/>
      <c r="CR76" s="19"/>
      <c r="CS76" s="19"/>
      <c r="CT76" s="19"/>
      <c r="CU76" s="19"/>
      <c r="CV76" s="19"/>
      <c r="CW76" s="19"/>
      <c r="CX76" s="19"/>
      <c r="CY76" s="19"/>
      <c r="CZ76" s="19"/>
      <c r="DA76" s="19"/>
      <c r="DB76" s="19"/>
      <c r="DC76" s="19"/>
      <c r="DD76" s="19"/>
      <c r="DE76" s="19"/>
      <c r="DF76" s="19"/>
      <c r="DG76" s="19"/>
      <c r="DH76" s="19"/>
      <c r="DI76" s="19"/>
      <c r="DJ76" s="19"/>
      <c r="DK76" s="19"/>
      <c r="DL76" s="19"/>
      <c r="DM76" s="19"/>
      <c r="DN76" s="19"/>
      <c r="DO76" s="19"/>
      <c r="DP76" s="19"/>
      <c r="DQ76" s="19"/>
      <c r="DR76" s="19"/>
      <c r="DS76" s="19"/>
      <c r="DT76" s="19"/>
      <c r="DU76" s="19"/>
      <c r="DV76" s="19"/>
      <c r="DW76" s="19"/>
      <c r="DX76" s="19"/>
    </row>
    <row r="77" spans="2:128" ht="15" customHeight="1" x14ac:dyDescent="0.3">
      <c r="B77" s="89" t="s">
        <v>341</v>
      </c>
      <c r="C77" s="90" t="s">
        <v>576</v>
      </c>
      <c r="D77" s="10"/>
      <c r="E77" s="21"/>
      <c r="F77" s="21"/>
      <c r="G77" s="21"/>
      <c r="H77" s="22"/>
      <c r="I77" s="21"/>
      <c r="J77" s="21"/>
      <c r="K77" s="22"/>
      <c r="L77" s="21"/>
      <c r="M77" s="21"/>
      <c r="N77" s="22"/>
      <c r="O77" s="22"/>
      <c r="P77" s="19"/>
      <c r="Q77" s="19"/>
      <c r="R77" s="19"/>
      <c r="S77" s="19"/>
      <c r="T77" s="19"/>
      <c r="U77" s="19"/>
      <c r="V77" s="19"/>
      <c r="W77" s="19"/>
      <c r="X77" s="19"/>
      <c r="Y77" s="19"/>
      <c r="Z77" s="19"/>
      <c r="AA77" s="19"/>
      <c r="AB77" s="19"/>
      <c r="AC77" s="19"/>
      <c r="AD77" s="19"/>
      <c r="AE77" s="19"/>
      <c r="AF77" s="19"/>
      <c r="AG77" s="19"/>
      <c r="AH77" s="19"/>
      <c r="AI77" s="19"/>
      <c r="AJ77" s="103"/>
      <c r="AK77" s="19"/>
      <c r="AL77" s="19"/>
      <c r="AM77" s="19"/>
      <c r="AN77" s="19"/>
      <c r="AO77" s="19"/>
      <c r="AP77" s="19"/>
      <c r="AQ77" s="19"/>
      <c r="AR77" s="19"/>
      <c r="AS77" s="19"/>
      <c r="AT77" s="19"/>
      <c r="AU77" s="103"/>
      <c r="AV77" s="19"/>
      <c r="AW77" s="19"/>
      <c r="AX77" s="19"/>
      <c r="AY77" s="19"/>
      <c r="AZ77" s="19"/>
      <c r="BA77" s="19"/>
      <c r="BB77" s="19"/>
      <c r="BC77" s="19"/>
      <c r="BD77" s="19"/>
      <c r="BE77" s="19"/>
      <c r="BF77" s="103"/>
      <c r="BG77" s="19"/>
      <c r="BH77" s="19"/>
      <c r="BI77" s="19"/>
      <c r="BJ77" s="19"/>
      <c r="BK77" s="19"/>
      <c r="BL77" s="19"/>
      <c r="BM77" s="19"/>
      <c r="BN77" s="19"/>
      <c r="BO77" s="19"/>
      <c r="BP77" s="19"/>
      <c r="BQ77" s="19"/>
      <c r="BR77" s="19"/>
      <c r="BS77" s="19"/>
      <c r="BT77" s="19"/>
      <c r="BU77" s="19"/>
      <c r="BV77" s="19"/>
      <c r="BW77" s="19"/>
      <c r="BX77" s="19"/>
      <c r="BY77" s="19"/>
      <c r="BZ77" s="19"/>
      <c r="CA77" s="19"/>
      <c r="CB77" s="19"/>
      <c r="CC77" s="19"/>
      <c r="CD77" s="19"/>
      <c r="CE77" s="19"/>
      <c r="CF77" s="19"/>
      <c r="CG77" s="19"/>
      <c r="CH77" s="19"/>
      <c r="CI77" s="19"/>
      <c r="CJ77" s="19"/>
      <c r="CK77" s="19"/>
      <c r="CL77" s="19"/>
      <c r="CM77" s="19"/>
      <c r="CN77" s="19"/>
      <c r="CO77" s="19"/>
      <c r="CP77" s="19"/>
      <c r="CQ77" s="19"/>
      <c r="CR77" s="19"/>
      <c r="CS77" s="19"/>
      <c r="CT77" s="19"/>
      <c r="CU77" s="19"/>
      <c r="CV77" s="19"/>
      <c r="CW77" s="19"/>
      <c r="CX77" s="19"/>
      <c r="CY77" s="19"/>
      <c r="CZ77" s="19"/>
      <c r="DA77" s="19"/>
      <c r="DB77" s="19"/>
      <c r="DC77" s="19"/>
      <c r="DD77" s="19"/>
      <c r="DE77" s="19"/>
      <c r="DF77" s="19"/>
      <c r="DG77" s="19"/>
      <c r="DH77" s="19"/>
      <c r="DI77" s="19"/>
      <c r="DJ77" s="19"/>
      <c r="DK77" s="19"/>
      <c r="DL77" s="19"/>
      <c r="DM77" s="19"/>
      <c r="DN77" s="19"/>
      <c r="DO77" s="19"/>
      <c r="DP77" s="19"/>
      <c r="DQ77" s="19"/>
      <c r="DR77" s="19"/>
      <c r="DS77" s="19"/>
      <c r="DT77" s="19"/>
      <c r="DU77" s="19"/>
      <c r="DV77" s="19"/>
      <c r="DW77" s="19"/>
      <c r="DX77" s="19"/>
    </row>
    <row r="78" spans="2:128" ht="15" customHeight="1" x14ac:dyDescent="0.3">
      <c r="B78" s="37" t="s">
        <v>374</v>
      </c>
      <c r="C78" s="23" t="s">
        <v>577</v>
      </c>
      <c r="D78" s="10"/>
      <c r="E78" s="19"/>
      <c r="F78" s="21"/>
      <c r="G78" s="21"/>
      <c r="H78" s="22"/>
      <c r="I78" s="21"/>
      <c r="J78" s="21"/>
      <c r="K78" s="22"/>
      <c r="L78" s="21"/>
      <c r="M78" s="21"/>
      <c r="N78" s="22"/>
      <c r="O78" s="22"/>
      <c r="P78" s="19"/>
      <c r="Q78" s="19"/>
      <c r="R78" s="19"/>
      <c r="S78" s="19"/>
      <c r="T78" s="19"/>
      <c r="U78" s="19"/>
      <c r="V78" s="19"/>
      <c r="W78" s="19"/>
      <c r="X78" s="19"/>
      <c r="Y78" s="19"/>
      <c r="Z78" s="19"/>
      <c r="AA78" s="19"/>
      <c r="AB78" s="19"/>
      <c r="AC78" s="19"/>
      <c r="AD78" s="19"/>
      <c r="AE78" s="19"/>
      <c r="AF78" s="19"/>
      <c r="AG78" s="19"/>
      <c r="AH78" s="19"/>
      <c r="AI78" s="19"/>
      <c r="AJ78" s="103"/>
      <c r="AK78" s="19"/>
      <c r="AL78" s="19"/>
      <c r="AM78" s="19"/>
      <c r="AN78" s="19"/>
      <c r="AO78" s="19"/>
      <c r="AP78" s="19"/>
      <c r="AQ78" s="19"/>
      <c r="AR78" s="19"/>
      <c r="AS78" s="19"/>
      <c r="AT78" s="19"/>
      <c r="AU78" s="103"/>
      <c r="AV78" s="19"/>
      <c r="AW78" s="19"/>
      <c r="AX78" s="19"/>
      <c r="AY78" s="19"/>
      <c r="AZ78" s="19"/>
      <c r="BA78" s="19"/>
      <c r="BB78" s="19"/>
      <c r="BC78" s="19"/>
      <c r="BD78" s="19"/>
      <c r="BE78" s="19"/>
      <c r="BF78" s="103"/>
      <c r="BG78" s="19"/>
      <c r="BH78" s="19"/>
      <c r="BI78" s="19"/>
      <c r="BJ78" s="19"/>
      <c r="BK78" s="19"/>
      <c r="BL78" s="19"/>
      <c r="BM78" s="19"/>
      <c r="BN78" s="19"/>
      <c r="BO78" s="19"/>
      <c r="BP78" s="19"/>
      <c r="BQ78" s="19"/>
      <c r="BR78" s="19"/>
      <c r="BS78" s="19"/>
      <c r="BT78" s="19"/>
      <c r="BU78" s="19"/>
      <c r="BV78" s="19"/>
      <c r="BW78" s="19"/>
      <c r="BX78" s="19"/>
      <c r="BY78" s="19"/>
      <c r="BZ78" s="19"/>
      <c r="CA78" s="19"/>
      <c r="CB78" s="19"/>
      <c r="CC78" s="19"/>
      <c r="CD78" s="19"/>
      <c r="CE78" s="19"/>
      <c r="CF78" s="19"/>
      <c r="CG78" s="19"/>
      <c r="CH78" s="19"/>
      <c r="CI78" s="19"/>
      <c r="CJ78" s="19"/>
      <c r="CK78" s="19"/>
      <c r="CL78" s="19"/>
      <c r="CM78" s="19"/>
      <c r="CN78" s="19"/>
      <c r="CO78" s="19"/>
      <c r="CP78" s="19"/>
      <c r="CQ78" s="19"/>
      <c r="CR78" s="19"/>
      <c r="CS78" s="19"/>
      <c r="CT78" s="19"/>
      <c r="CU78" s="19"/>
      <c r="CV78" s="19"/>
      <c r="CW78" s="19"/>
      <c r="CX78" s="19"/>
      <c r="CY78" s="19"/>
      <c r="CZ78" s="19"/>
      <c r="DA78" s="19"/>
      <c r="DB78" s="19"/>
      <c r="DC78" s="19"/>
      <c r="DD78" s="19"/>
      <c r="DE78" s="19"/>
      <c r="DF78" s="19"/>
      <c r="DG78" s="19"/>
      <c r="DH78" s="19"/>
      <c r="DI78" s="19"/>
      <c r="DJ78" s="19"/>
      <c r="DK78" s="19"/>
      <c r="DL78" s="19"/>
      <c r="DM78" s="19"/>
      <c r="DN78" s="19"/>
      <c r="DO78" s="19"/>
      <c r="DP78" s="19"/>
      <c r="DQ78" s="19"/>
      <c r="DR78" s="19"/>
      <c r="DS78" s="19"/>
      <c r="DT78" s="19"/>
      <c r="DU78" s="19"/>
      <c r="DV78" s="19"/>
      <c r="DW78" s="19"/>
      <c r="DX78" s="19"/>
    </row>
    <row r="79" spans="2:128" ht="15" customHeight="1" x14ac:dyDescent="0.3">
      <c r="B79" s="23" t="s">
        <v>355</v>
      </c>
      <c r="C79" s="23" t="s">
        <v>371</v>
      </c>
      <c r="D79" s="10"/>
      <c r="E79" s="19"/>
      <c r="F79" s="21"/>
      <c r="G79" s="21"/>
      <c r="H79" s="22"/>
      <c r="I79" s="21"/>
      <c r="J79" s="21"/>
      <c r="K79" s="22"/>
      <c r="L79" s="21"/>
      <c r="M79" s="21"/>
      <c r="N79" s="22"/>
      <c r="O79" s="22"/>
      <c r="P79" s="19"/>
      <c r="Q79" s="19"/>
      <c r="R79" s="19"/>
      <c r="S79" s="19"/>
      <c r="T79" s="19"/>
      <c r="U79" s="19"/>
      <c r="V79" s="19"/>
      <c r="W79" s="19"/>
      <c r="X79" s="19"/>
      <c r="Y79" s="19"/>
      <c r="Z79" s="19"/>
      <c r="AA79" s="19"/>
      <c r="AB79" s="19"/>
      <c r="AC79" s="19"/>
      <c r="AD79" s="19"/>
      <c r="AE79" s="19"/>
      <c r="AF79" s="19"/>
      <c r="AG79" s="19"/>
      <c r="AH79" s="19"/>
      <c r="AI79" s="19"/>
      <c r="AJ79" s="103"/>
      <c r="AK79" s="19"/>
      <c r="AL79" s="19"/>
      <c r="AM79" s="19"/>
      <c r="AN79" s="19"/>
      <c r="AO79" s="19"/>
      <c r="AP79" s="19"/>
      <c r="AQ79" s="19"/>
      <c r="AR79" s="19"/>
      <c r="AS79" s="19"/>
      <c r="AT79" s="19"/>
      <c r="AU79" s="103"/>
      <c r="AV79" s="19"/>
      <c r="AW79" s="19"/>
      <c r="AX79" s="19"/>
      <c r="AY79" s="19"/>
      <c r="AZ79" s="19"/>
      <c r="BA79" s="19"/>
      <c r="BB79" s="19"/>
      <c r="BC79" s="19"/>
      <c r="BD79" s="19"/>
      <c r="BE79" s="19"/>
      <c r="BF79" s="103"/>
      <c r="BG79" s="19"/>
      <c r="BH79" s="19"/>
      <c r="BI79" s="19"/>
      <c r="BJ79" s="19"/>
      <c r="BK79" s="19"/>
      <c r="BL79" s="19"/>
      <c r="BM79" s="19"/>
      <c r="BN79" s="19"/>
      <c r="BO79" s="19"/>
      <c r="BP79" s="19"/>
      <c r="BQ79" s="19"/>
      <c r="BR79" s="19"/>
      <c r="BS79" s="19"/>
      <c r="BT79" s="19"/>
      <c r="BU79" s="19"/>
      <c r="BV79" s="19"/>
      <c r="BW79" s="19"/>
      <c r="BX79" s="19"/>
      <c r="BY79" s="19"/>
      <c r="BZ79" s="19"/>
      <c r="CA79" s="19"/>
      <c r="CB79" s="19"/>
      <c r="CC79" s="19"/>
      <c r="CD79" s="19"/>
      <c r="CE79" s="19"/>
      <c r="CF79" s="19"/>
      <c r="CG79" s="19"/>
      <c r="CH79" s="19"/>
      <c r="CI79" s="19"/>
      <c r="CJ79" s="19"/>
      <c r="CK79" s="19"/>
      <c r="CL79" s="19"/>
      <c r="CM79" s="19"/>
      <c r="CN79" s="19"/>
      <c r="CO79" s="19"/>
      <c r="CP79" s="19"/>
      <c r="CQ79" s="19"/>
      <c r="CR79" s="19"/>
      <c r="CS79" s="19"/>
      <c r="CT79" s="19"/>
      <c r="CU79" s="19"/>
      <c r="CV79" s="19"/>
      <c r="CW79" s="19"/>
      <c r="CX79" s="19"/>
      <c r="CY79" s="19"/>
      <c r="CZ79" s="19"/>
      <c r="DA79" s="19"/>
      <c r="DB79" s="19"/>
      <c r="DC79" s="19"/>
      <c r="DD79" s="19"/>
      <c r="DE79" s="19"/>
      <c r="DF79" s="19"/>
      <c r="DG79" s="19"/>
      <c r="DH79" s="19"/>
      <c r="DI79" s="19"/>
      <c r="DJ79" s="19"/>
      <c r="DK79" s="19"/>
      <c r="DL79" s="19"/>
      <c r="DM79" s="19"/>
      <c r="DN79" s="19"/>
      <c r="DO79" s="19"/>
      <c r="DP79" s="19"/>
      <c r="DQ79" s="19"/>
      <c r="DR79" s="19"/>
      <c r="DS79" s="19"/>
      <c r="DT79" s="19"/>
      <c r="DU79" s="19"/>
      <c r="DV79" s="19"/>
      <c r="DW79" s="19"/>
      <c r="DX79" s="19"/>
    </row>
    <row r="80" spans="2:128" ht="15" customHeight="1" x14ac:dyDescent="0.3">
      <c r="B80" s="26" t="s">
        <v>344</v>
      </c>
      <c r="C80" s="23" t="s">
        <v>99</v>
      </c>
      <c r="D80" s="10"/>
      <c r="E80" s="19"/>
      <c r="F80" s="21"/>
      <c r="G80" s="21"/>
      <c r="H80" s="22"/>
      <c r="I80" s="21"/>
      <c r="J80" s="21"/>
      <c r="K80" s="22"/>
      <c r="L80" s="21"/>
      <c r="M80" s="21"/>
      <c r="N80" s="22"/>
      <c r="O80" s="22"/>
      <c r="P80" s="19"/>
      <c r="Q80" s="19"/>
      <c r="R80" s="19"/>
      <c r="S80" s="19"/>
      <c r="T80" s="19"/>
      <c r="U80" s="19"/>
      <c r="V80" s="19"/>
      <c r="W80" s="19"/>
      <c r="X80" s="19"/>
      <c r="Y80" s="19"/>
      <c r="Z80" s="19"/>
      <c r="AA80" s="19"/>
      <c r="AB80" s="19"/>
      <c r="AC80" s="19"/>
      <c r="AD80" s="19"/>
      <c r="AE80" s="19"/>
      <c r="AF80" s="19"/>
      <c r="AG80" s="19"/>
      <c r="AH80" s="19"/>
      <c r="AI80" s="19"/>
      <c r="AJ80" s="103"/>
      <c r="AK80" s="19"/>
      <c r="AL80" s="19"/>
      <c r="AM80" s="19"/>
      <c r="AN80" s="19"/>
      <c r="AO80" s="19"/>
      <c r="AP80" s="19"/>
      <c r="AQ80" s="19"/>
      <c r="AR80" s="19"/>
      <c r="AS80" s="19"/>
      <c r="AT80" s="19"/>
      <c r="AU80" s="103"/>
      <c r="AV80" s="19"/>
      <c r="AW80" s="19"/>
      <c r="AX80" s="19"/>
      <c r="AY80" s="19"/>
      <c r="AZ80" s="19"/>
      <c r="BA80" s="19"/>
      <c r="BB80" s="19"/>
      <c r="BC80" s="19"/>
      <c r="BD80" s="19"/>
      <c r="BE80" s="19"/>
      <c r="BF80" s="103"/>
      <c r="BG80" s="19"/>
      <c r="BH80" s="19"/>
      <c r="BI80" s="19"/>
      <c r="BJ80" s="19"/>
      <c r="BK80" s="19"/>
      <c r="BL80" s="19"/>
      <c r="BM80" s="19"/>
      <c r="BN80" s="19"/>
      <c r="BO80" s="19"/>
      <c r="BP80" s="19"/>
      <c r="BQ80" s="19"/>
      <c r="BR80" s="19"/>
      <c r="BS80" s="19"/>
      <c r="BT80" s="19"/>
      <c r="BU80" s="19"/>
      <c r="BV80" s="19"/>
      <c r="BW80" s="19"/>
      <c r="BX80" s="19"/>
      <c r="BY80" s="19"/>
      <c r="BZ80" s="19"/>
      <c r="CA80" s="19"/>
      <c r="CB80" s="19"/>
      <c r="CC80" s="19"/>
      <c r="CD80" s="19"/>
      <c r="CE80" s="19"/>
      <c r="CF80" s="19"/>
      <c r="CG80" s="19"/>
      <c r="CH80" s="19"/>
      <c r="CI80" s="19"/>
      <c r="CJ80" s="19"/>
      <c r="CK80" s="19"/>
      <c r="CL80" s="19"/>
      <c r="CM80" s="19"/>
      <c r="CN80" s="19"/>
      <c r="CO80" s="19"/>
      <c r="CP80" s="19"/>
      <c r="CQ80" s="19"/>
      <c r="CR80" s="19"/>
      <c r="CS80" s="19"/>
      <c r="CT80" s="19"/>
      <c r="CU80" s="19"/>
      <c r="CV80" s="19"/>
      <c r="CW80" s="19"/>
      <c r="CX80" s="19"/>
      <c r="CY80" s="19"/>
      <c r="CZ80" s="19"/>
      <c r="DA80" s="19"/>
      <c r="DB80" s="19"/>
      <c r="DC80" s="19"/>
      <c r="DD80" s="19"/>
      <c r="DE80" s="19"/>
      <c r="DF80" s="19"/>
      <c r="DG80" s="19"/>
      <c r="DH80" s="19"/>
      <c r="DI80" s="19"/>
      <c r="DJ80" s="19"/>
      <c r="DK80" s="19"/>
      <c r="DL80" s="19"/>
      <c r="DM80" s="19"/>
      <c r="DN80" s="19"/>
      <c r="DO80" s="19"/>
      <c r="DP80" s="19"/>
      <c r="DQ80" s="19"/>
      <c r="DR80" s="19"/>
      <c r="DS80" s="19"/>
      <c r="DT80" s="19"/>
      <c r="DU80" s="19"/>
      <c r="DV80" s="19"/>
      <c r="DW80" s="19"/>
      <c r="DX80" s="19"/>
    </row>
    <row r="81" spans="2:128" ht="15" customHeight="1" x14ac:dyDescent="0.3">
      <c r="B81" s="26" t="s">
        <v>345</v>
      </c>
      <c r="C81" s="23" t="s">
        <v>578</v>
      </c>
      <c r="D81" s="10"/>
      <c r="E81" s="19"/>
      <c r="F81" s="21"/>
      <c r="G81" s="21"/>
      <c r="H81" s="22"/>
      <c r="I81" s="21"/>
      <c r="J81" s="21"/>
      <c r="K81" s="22"/>
      <c r="L81" s="21"/>
      <c r="M81" s="21"/>
      <c r="N81" s="22"/>
      <c r="O81" s="22"/>
      <c r="P81" s="19"/>
      <c r="Q81" s="19"/>
      <c r="R81" s="19"/>
      <c r="S81" s="19"/>
      <c r="T81" s="19"/>
      <c r="U81" s="19"/>
      <c r="V81" s="19"/>
      <c r="W81" s="19"/>
      <c r="X81" s="19"/>
      <c r="Y81" s="19"/>
      <c r="Z81" s="19"/>
      <c r="AA81" s="19"/>
      <c r="AB81" s="19"/>
      <c r="AC81" s="19"/>
      <c r="AD81" s="19"/>
      <c r="AE81" s="19"/>
      <c r="AF81" s="19"/>
      <c r="AG81" s="19"/>
      <c r="AH81" s="19"/>
      <c r="AI81" s="19"/>
      <c r="AJ81" s="103"/>
      <c r="AK81" s="19"/>
      <c r="AL81" s="19"/>
      <c r="AM81" s="19"/>
      <c r="AN81" s="19"/>
      <c r="AO81" s="19"/>
      <c r="AP81" s="19"/>
      <c r="AQ81" s="19"/>
      <c r="AR81" s="19"/>
      <c r="AS81" s="19"/>
      <c r="AT81" s="19"/>
      <c r="AU81" s="103"/>
      <c r="AV81" s="19"/>
      <c r="AW81" s="19"/>
      <c r="AX81" s="19"/>
      <c r="AY81" s="19"/>
      <c r="AZ81" s="19"/>
      <c r="BA81" s="19"/>
      <c r="BB81" s="19"/>
      <c r="BC81" s="19"/>
      <c r="BD81" s="19"/>
      <c r="BE81" s="19"/>
      <c r="BF81" s="103"/>
      <c r="BG81" s="19"/>
      <c r="BH81" s="19"/>
      <c r="BI81" s="19"/>
      <c r="BJ81" s="19"/>
      <c r="BK81" s="19"/>
      <c r="BL81" s="19"/>
      <c r="BM81" s="19"/>
      <c r="BN81" s="19"/>
      <c r="BO81" s="19"/>
      <c r="BP81" s="19"/>
      <c r="BQ81" s="19"/>
      <c r="BR81" s="19"/>
      <c r="BS81" s="19"/>
      <c r="BT81" s="19"/>
      <c r="BU81" s="19"/>
      <c r="BV81" s="19"/>
      <c r="BW81" s="19"/>
      <c r="BX81" s="19"/>
      <c r="BY81" s="19"/>
      <c r="BZ81" s="19"/>
      <c r="CA81" s="19"/>
      <c r="CB81" s="19"/>
      <c r="CC81" s="19"/>
      <c r="CD81" s="19"/>
      <c r="CE81" s="19"/>
      <c r="CF81" s="19"/>
      <c r="CG81" s="19"/>
      <c r="CH81" s="19"/>
      <c r="CI81" s="19"/>
      <c r="CJ81" s="19"/>
      <c r="CK81" s="19"/>
      <c r="CL81" s="19"/>
      <c r="CM81" s="19"/>
      <c r="CN81" s="19"/>
      <c r="CO81" s="19"/>
      <c r="CP81" s="19"/>
      <c r="CQ81" s="19"/>
      <c r="CR81" s="19"/>
      <c r="CS81" s="19"/>
      <c r="CT81" s="19"/>
      <c r="CU81" s="19"/>
      <c r="CV81" s="19"/>
      <c r="CW81" s="19"/>
      <c r="CX81" s="19"/>
      <c r="CY81" s="19"/>
      <c r="CZ81" s="19"/>
      <c r="DA81" s="19"/>
      <c r="DB81" s="19"/>
      <c r="DC81" s="19"/>
      <c r="DD81" s="19"/>
      <c r="DE81" s="19"/>
      <c r="DF81" s="19"/>
      <c r="DG81" s="19"/>
      <c r="DH81" s="19"/>
      <c r="DI81" s="19"/>
      <c r="DJ81" s="19"/>
      <c r="DK81" s="19"/>
      <c r="DL81" s="19"/>
      <c r="DM81" s="19"/>
      <c r="DN81" s="19"/>
      <c r="DO81" s="19"/>
      <c r="DP81" s="19"/>
      <c r="DQ81" s="19"/>
      <c r="DR81" s="19"/>
      <c r="DS81" s="19"/>
      <c r="DT81" s="19"/>
      <c r="DU81" s="19"/>
      <c r="DV81" s="19"/>
      <c r="DW81" s="19"/>
      <c r="DX81" s="19"/>
    </row>
    <row r="82" spans="2:128" ht="15" customHeight="1" x14ac:dyDescent="0.3">
      <c r="B82" s="26" t="s">
        <v>346</v>
      </c>
      <c r="C82" s="23" t="s">
        <v>579</v>
      </c>
      <c r="D82" s="10"/>
      <c r="E82" s="19"/>
      <c r="F82" s="21"/>
      <c r="G82" s="21"/>
      <c r="H82" s="22"/>
      <c r="I82" s="21"/>
      <c r="J82" s="21"/>
      <c r="K82" s="22"/>
      <c r="L82" s="21"/>
      <c r="M82" s="21"/>
      <c r="N82" s="22"/>
      <c r="O82" s="22"/>
      <c r="P82" s="19"/>
      <c r="Q82" s="19"/>
      <c r="R82" s="19"/>
      <c r="S82" s="19"/>
      <c r="T82" s="19"/>
      <c r="U82" s="19"/>
      <c r="V82" s="19"/>
      <c r="W82" s="19"/>
      <c r="X82" s="19"/>
      <c r="Y82" s="19"/>
      <c r="Z82" s="19"/>
      <c r="AA82" s="19"/>
      <c r="AB82" s="19"/>
      <c r="AC82" s="19"/>
      <c r="AD82" s="19"/>
      <c r="AE82" s="19"/>
      <c r="AF82" s="19"/>
      <c r="AG82" s="19"/>
      <c r="AH82" s="19"/>
      <c r="AI82" s="19"/>
      <c r="AJ82" s="103"/>
      <c r="AK82" s="19"/>
      <c r="AL82" s="19"/>
      <c r="AM82" s="19"/>
      <c r="AN82" s="19"/>
      <c r="AO82" s="19"/>
      <c r="AP82" s="19"/>
      <c r="AQ82" s="19"/>
      <c r="AR82" s="19"/>
      <c r="AS82" s="19"/>
      <c r="AT82" s="19"/>
      <c r="AU82" s="103"/>
      <c r="AV82" s="19"/>
      <c r="AW82" s="19"/>
      <c r="AX82" s="19"/>
      <c r="AY82" s="19"/>
      <c r="AZ82" s="19"/>
      <c r="BA82" s="19"/>
      <c r="BB82" s="19"/>
      <c r="BC82" s="19"/>
      <c r="BD82" s="19"/>
      <c r="BE82" s="19"/>
      <c r="BF82" s="103"/>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row>
    <row r="83" spans="2:128" ht="15" customHeight="1" x14ac:dyDescent="0.3">
      <c r="B83" s="26" t="s">
        <v>347</v>
      </c>
      <c r="C83" s="23" t="s">
        <v>580</v>
      </c>
      <c r="D83" s="10"/>
      <c r="E83" s="19"/>
      <c r="F83" s="21"/>
      <c r="G83" s="21"/>
      <c r="H83" s="22"/>
      <c r="I83" s="21"/>
      <c r="J83" s="21"/>
      <c r="K83" s="22"/>
      <c r="L83" s="21"/>
      <c r="M83" s="21"/>
      <c r="N83" s="22"/>
      <c r="O83" s="22"/>
      <c r="P83" s="19"/>
      <c r="Q83" s="19"/>
      <c r="R83" s="19"/>
      <c r="S83" s="19"/>
      <c r="T83" s="19"/>
      <c r="U83" s="19"/>
      <c r="V83" s="19"/>
      <c r="W83" s="19"/>
      <c r="X83" s="19"/>
      <c r="Y83" s="19"/>
      <c r="Z83" s="19"/>
      <c r="AA83" s="19"/>
      <c r="AB83" s="19"/>
      <c r="AC83" s="19"/>
      <c r="AD83" s="19"/>
      <c r="AE83" s="19"/>
      <c r="AF83" s="19"/>
      <c r="AG83" s="19"/>
      <c r="AH83" s="19"/>
      <c r="AI83" s="19"/>
      <c r="AJ83" s="103"/>
      <c r="AK83" s="19"/>
      <c r="AL83" s="19"/>
      <c r="AM83" s="19"/>
      <c r="AN83" s="19"/>
      <c r="AO83" s="19"/>
      <c r="AP83" s="19"/>
      <c r="AQ83" s="19"/>
      <c r="AR83" s="19"/>
      <c r="AS83" s="19"/>
      <c r="AT83" s="19"/>
      <c r="AU83" s="103"/>
      <c r="AV83" s="19"/>
      <c r="AW83" s="19"/>
      <c r="AX83" s="19"/>
      <c r="AY83" s="19"/>
      <c r="AZ83" s="19"/>
      <c r="BA83" s="19"/>
      <c r="BB83" s="19"/>
      <c r="BC83" s="19"/>
      <c r="BD83" s="19"/>
      <c r="BE83" s="19"/>
      <c r="BF83" s="103"/>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row>
    <row r="84" spans="2:128" ht="15" customHeight="1" x14ac:dyDescent="0.3">
      <c r="B84" s="37" t="s">
        <v>356</v>
      </c>
      <c r="C84" s="23" t="s">
        <v>581</v>
      </c>
      <c r="D84" s="10"/>
      <c r="E84" s="19"/>
      <c r="F84" s="21"/>
      <c r="G84" s="21"/>
      <c r="H84" s="22"/>
      <c r="I84" s="21"/>
      <c r="J84" s="21"/>
      <c r="K84" s="22"/>
      <c r="L84" s="21"/>
      <c r="M84" s="21"/>
      <c r="N84" s="22"/>
      <c r="O84" s="22"/>
      <c r="P84" s="19"/>
      <c r="Q84" s="19"/>
      <c r="R84" s="19"/>
      <c r="S84" s="19"/>
      <c r="T84" s="19"/>
      <c r="U84" s="19"/>
      <c r="V84" s="19"/>
      <c r="W84" s="19"/>
      <c r="X84" s="19"/>
      <c r="Y84" s="19"/>
      <c r="Z84" s="19"/>
      <c r="AA84" s="19"/>
      <c r="AB84" s="19"/>
      <c r="AC84" s="19"/>
      <c r="AD84" s="19"/>
      <c r="AE84" s="19"/>
      <c r="AF84" s="19"/>
      <c r="AG84" s="19"/>
      <c r="AH84" s="19"/>
      <c r="AI84" s="19"/>
      <c r="AJ84" s="103"/>
      <c r="AK84" s="19"/>
      <c r="AL84" s="19"/>
      <c r="AM84" s="19"/>
      <c r="AN84" s="19"/>
      <c r="AO84" s="19"/>
      <c r="AP84" s="19"/>
      <c r="AQ84" s="19"/>
      <c r="AR84" s="19"/>
      <c r="AS84" s="19"/>
      <c r="AT84" s="19"/>
      <c r="AU84" s="103"/>
      <c r="AV84" s="19"/>
      <c r="AW84" s="19"/>
      <c r="AX84" s="19"/>
      <c r="AY84" s="19"/>
      <c r="AZ84" s="19"/>
      <c r="BA84" s="19"/>
      <c r="BB84" s="19"/>
      <c r="BC84" s="19"/>
      <c r="BD84" s="19"/>
      <c r="BE84" s="19"/>
      <c r="BF84" s="103"/>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row>
    <row r="85" spans="2:128" ht="15" customHeight="1" x14ac:dyDescent="0.3">
      <c r="B85" s="24" t="s">
        <v>375</v>
      </c>
      <c r="C85" s="23" t="s">
        <v>102</v>
      </c>
      <c r="D85" s="10"/>
      <c r="E85" s="19"/>
      <c r="F85" s="21"/>
      <c r="G85" s="21"/>
      <c r="H85" s="22"/>
      <c r="I85" s="21"/>
      <c r="J85" s="21"/>
      <c r="K85" s="22"/>
      <c r="L85" s="21"/>
      <c r="M85" s="21"/>
      <c r="N85" s="22"/>
      <c r="O85" s="22"/>
      <c r="P85" s="19"/>
      <c r="Q85" s="19"/>
      <c r="R85" s="19"/>
      <c r="S85" s="19"/>
      <c r="T85" s="19"/>
      <c r="U85" s="19"/>
      <c r="V85" s="19"/>
      <c r="W85" s="19"/>
      <c r="X85" s="19"/>
      <c r="Y85" s="19"/>
      <c r="Z85" s="19"/>
      <c r="AA85" s="19"/>
      <c r="AB85" s="19"/>
      <c r="AC85" s="19"/>
      <c r="AD85" s="19"/>
      <c r="AE85" s="19"/>
      <c r="AF85" s="19"/>
      <c r="AG85" s="19"/>
      <c r="AH85" s="19"/>
      <c r="AI85" s="19"/>
      <c r="AJ85" s="103"/>
      <c r="AK85" s="19"/>
      <c r="AL85" s="19"/>
      <c r="AM85" s="19"/>
      <c r="AN85" s="19"/>
      <c r="AO85" s="19"/>
      <c r="AP85" s="19"/>
      <c r="AQ85" s="19"/>
      <c r="AR85" s="19"/>
      <c r="AS85" s="19"/>
      <c r="AT85" s="19"/>
      <c r="AU85" s="103"/>
      <c r="AV85" s="19"/>
      <c r="AW85" s="19"/>
      <c r="AX85" s="19"/>
      <c r="AY85" s="19"/>
      <c r="AZ85" s="19"/>
      <c r="BA85" s="19"/>
      <c r="BB85" s="19"/>
      <c r="BC85" s="19"/>
      <c r="BD85" s="19"/>
      <c r="BE85" s="19"/>
      <c r="BF85" s="103"/>
      <c r="BG85" s="19"/>
      <c r="BH85" s="19"/>
      <c r="BI85" s="19"/>
      <c r="BJ85" s="19"/>
      <c r="BK85" s="19"/>
      <c r="BL85" s="19"/>
      <c r="BM85" s="19"/>
      <c r="BN85" s="19"/>
      <c r="BO85" s="19"/>
      <c r="BP85" s="19"/>
      <c r="BQ85" s="19"/>
      <c r="BR85" s="19"/>
      <c r="BS85" s="19"/>
      <c r="BT85" s="19"/>
      <c r="BU85" s="19"/>
      <c r="BV85" s="19"/>
      <c r="BW85" s="19"/>
      <c r="BX85" s="19"/>
      <c r="BY85" s="19"/>
      <c r="BZ85" s="19"/>
      <c r="CA85" s="19"/>
      <c r="CB85" s="19"/>
      <c r="CC85" s="19"/>
      <c r="CD85" s="19"/>
      <c r="CE85" s="19"/>
      <c r="CF85" s="19"/>
      <c r="CG85" s="19"/>
      <c r="CH85" s="19"/>
      <c r="CI85" s="19"/>
      <c r="CJ85" s="19"/>
      <c r="CK85" s="19"/>
      <c r="CL85" s="19"/>
      <c r="CM85" s="19"/>
      <c r="CN85" s="19"/>
      <c r="CO85" s="19"/>
      <c r="CP85" s="19"/>
      <c r="CQ85" s="19"/>
      <c r="CR85" s="19"/>
      <c r="CS85" s="19"/>
      <c r="CT85" s="19"/>
      <c r="CU85" s="19"/>
      <c r="CV85" s="19"/>
      <c r="CW85" s="19"/>
      <c r="CX85" s="19"/>
      <c r="CY85" s="19"/>
      <c r="CZ85" s="19"/>
      <c r="DA85" s="19"/>
      <c r="DB85" s="19"/>
      <c r="DC85" s="19"/>
      <c r="DD85" s="19"/>
      <c r="DE85" s="19"/>
      <c r="DF85" s="19"/>
      <c r="DG85" s="19"/>
      <c r="DH85" s="19"/>
      <c r="DI85" s="19"/>
      <c r="DJ85" s="19"/>
      <c r="DK85" s="19"/>
      <c r="DL85" s="19"/>
      <c r="DM85" s="19"/>
      <c r="DN85" s="19"/>
      <c r="DO85" s="19"/>
      <c r="DP85" s="19"/>
      <c r="DQ85" s="19"/>
      <c r="DR85" s="19"/>
      <c r="DS85" s="19"/>
      <c r="DT85" s="19"/>
      <c r="DU85" s="19"/>
      <c r="DV85" s="19"/>
      <c r="DW85" s="19"/>
      <c r="DX85" s="19"/>
    </row>
    <row r="86" spans="2:128" ht="15" customHeight="1" x14ac:dyDescent="0.3">
      <c r="B86" s="19" t="s">
        <v>358</v>
      </c>
      <c r="C86" s="23" t="s">
        <v>104</v>
      </c>
      <c r="D86" s="10"/>
      <c r="E86" s="58"/>
      <c r="F86" s="58"/>
      <c r="G86" s="58"/>
      <c r="H86" s="58"/>
      <c r="I86" s="58"/>
      <c r="J86" s="58"/>
      <c r="K86" s="58"/>
      <c r="L86" s="58"/>
      <c r="M86" s="58"/>
      <c r="N86" s="58"/>
      <c r="O86" s="58"/>
      <c r="P86" s="58"/>
      <c r="Q86" s="58"/>
      <c r="R86" s="58"/>
      <c r="S86" s="58"/>
      <c r="T86" s="58"/>
      <c r="U86" s="58"/>
      <c r="V86" s="58"/>
      <c r="W86" s="58"/>
      <c r="X86" s="58"/>
      <c r="Y86" s="58"/>
      <c r="Z86" s="58"/>
      <c r="AA86" s="58"/>
      <c r="AB86" s="58"/>
      <c r="AC86" s="58"/>
      <c r="AD86" s="58"/>
      <c r="AE86" s="58"/>
      <c r="AF86" s="58"/>
      <c r="AG86" s="58"/>
      <c r="AH86" s="58"/>
      <c r="AI86" s="58"/>
      <c r="AJ86" s="104"/>
      <c r="AK86" s="58"/>
      <c r="AL86" s="58"/>
      <c r="AM86" s="58"/>
      <c r="AN86" s="58"/>
      <c r="AO86" s="58"/>
      <c r="AP86" s="58"/>
      <c r="AQ86" s="58"/>
      <c r="AR86" s="58"/>
      <c r="AS86" s="58"/>
      <c r="AT86" s="58"/>
      <c r="AU86" s="104"/>
      <c r="AV86" s="58"/>
      <c r="AW86" s="58"/>
      <c r="AX86" s="58"/>
      <c r="AY86" s="58"/>
      <c r="AZ86" s="58"/>
      <c r="BA86" s="58"/>
      <c r="BB86" s="58"/>
      <c r="BC86" s="58"/>
      <c r="BD86" s="58"/>
      <c r="BE86" s="58"/>
      <c r="BF86" s="104"/>
      <c r="BG86" s="58"/>
      <c r="BH86" s="58"/>
      <c r="BI86" s="58"/>
      <c r="BJ86" s="58"/>
      <c r="BK86" s="58"/>
      <c r="BL86" s="58"/>
      <c r="BM86" s="58"/>
      <c r="BN86" s="58"/>
      <c r="BO86" s="58"/>
      <c r="BP86" s="58"/>
      <c r="BQ86" s="58"/>
      <c r="BR86" s="58"/>
      <c r="BS86" s="58"/>
      <c r="BT86" s="58"/>
      <c r="BU86" s="58"/>
      <c r="BV86" s="58"/>
      <c r="BW86" s="58"/>
      <c r="BX86" s="58"/>
      <c r="BY86" s="58"/>
      <c r="BZ86" s="58"/>
      <c r="CA86" s="58"/>
      <c r="CB86" s="58"/>
      <c r="CC86" s="58"/>
      <c r="CD86" s="58"/>
      <c r="CE86" s="58"/>
      <c r="CF86" s="58"/>
      <c r="CG86" s="58"/>
      <c r="CH86" s="58"/>
      <c r="CI86" s="58"/>
      <c r="CJ86" s="58"/>
      <c r="CK86" s="58"/>
      <c r="CL86" s="58"/>
      <c r="CM86" s="58"/>
      <c r="CN86" s="58"/>
      <c r="CO86" s="58"/>
      <c r="CP86" s="58"/>
      <c r="CQ86" s="58"/>
      <c r="CR86" s="58"/>
      <c r="CS86" s="58"/>
      <c r="CT86" s="58"/>
      <c r="CU86" s="58"/>
      <c r="CV86" s="58"/>
      <c r="CW86" s="58"/>
      <c r="CX86" s="58"/>
      <c r="CY86" s="58"/>
      <c r="CZ86" s="58"/>
      <c r="DA86" s="58"/>
      <c r="DB86" s="58"/>
      <c r="DC86" s="58"/>
      <c r="DD86" s="58"/>
      <c r="DE86" s="58"/>
      <c r="DF86" s="58"/>
      <c r="DG86" s="58"/>
      <c r="DH86" s="58"/>
      <c r="DI86" s="58"/>
      <c r="DJ86" s="58"/>
      <c r="DK86" s="58"/>
      <c r="DL86" s="58"/>
      <c r="DM86" s="58"/>
      <c r="DN86" s="58"/>
      <c r="DO86" s="58"/>
      <c r="DP86" s="58"/>
      <c r="DQ86" s="58"/>
      <c r="DR86" s="58"/>
      <c r="DS86" s="58"/>
      <c r="DT86" s="58"/>
      <c r="DU86" s="58"/>
      <c r="DV86" s="58"/>
      <c r="DW86" s="58"/>
      <c r="DX86" s="58"/>
    </row>
    <row r="87" spans="2:128" ht="15" customHeight="1" x14ac:dyDescent="0.3">
      <c r="B87" s="24" t="s">
        <v>376</v>
      </c>
      <c r="C87" s="23" t="s">
        <v>119</v>
      </c>
      <c r="D87" s="10"/>
      <c r="E87" s="19"/>
      <c r="F87" s="21"/>
      <c r="G87" s="21"/>
      <c r="H87" s="22"/>
      <c r="I87" s="21"/>
      <c r="J87" s="21"/>
      <c r="K87" s="22"/>
      <c r="L87" s="21"/>
      <c r="M87" s="21"/>
      <c r="N87" s="22"/>
      <c r="O87" s="22"/>
      <c r="P87" s="19"/>
      <c r="Q87" s="19"/>
      <c r="R87" s="19"/>
      <c r="S87" s="19"/>
      <c r="T87" s="19"/>
      <c r="U87" s="19"/>
      <c r="V87" s="19"/>
      <c r="W87" s="19"/>
      <c r="X87" s="19"/>
      <c r="Y87" s="19"/>
      <c r="Z87" s="19"/>
      <c r="AA87" s="19"/>
      <c r="AB87" s="19"/>
      <c r="AC87" s="19"/>
      <c r="AD87" s="19"/>
      <c r="AE87" s="19"/>
      <c r="AF87" s="19"/>
      <c r="AG87" s="19"/>
      <c r="AH87" s="19"/>
      <c r="AI87" s="19"/>
      <c r="AJ87" s="103"/>
      <c r="AK87" s="19"/>
      <c r="AL87" s="19"/>
      <c r="AM87" s="19"/>
      <c r="AN87" s="19"/>
      <c r="AO87" s="19"/>
      <c r="AP87" s="19"/>
      <c r="AQ87" s="19"/>
      <c r="AR87" s="19"/>
      <c r="AS87" s="19"/>
      <c r="AT87" s="19"/>
      <c r="AU87" s="103"/>
      <c r="AV87" s="19"/>
      <c r="AW87" s="19"/>
      <c r="AX87" s="19"/>
      <c r="AY87" s="19"/>
      <c r="AZ87" s="19"/>
      <c r="BA87" s="19"/>
      <c r="BB87" s="19"/>
      <c r="BC87" s="19"/>
      <c r="BD87" s="19"/>
      <c r="BE87" s="19"/>
      <c r="BF87" s="103"/>
      <c r="BG87" s="19"/>
      <c r="BH87" s="19"/>
      <c r="BI87" s="19"/>
      <c r="BJ87" s="19"/>
      <c r="BK87" s="19"/>
      <c r="BL87" s="19"/>
      <c r="BM87" s="19"/>
      <c r="BN87" s="19"/>
      <c r="BO87" s="19"/>
      <c r="BP87" s="19"/>
      <c r="BQ87" s="19"/>
      <c r="BR87" s="19"/>
      <c r="BS87" s="19"/>
      <c r="BT87" s="19"/>
      <c r="BU87" s="19"/>
      <c r="BV87" s="19"/>
      <c r="BW87" s="19"/>
      <c r="BX87" s="19"/>
      <c r="BY87" s="19"/>
      <c r="BZ87" s="19"/>
      <c r="CA87" s="19"/>
      <c r="CB87" s="19"/>
      <c r="CC87" s="19"/>
      <c r="CD87" s="19"/>
      <c r="CE87" s="19"/>
      <c r="CF87" s="19"/>
      <c r="CG87" s="19"/>
      <c r="CH87" s="19"/>
      <c r="CI87" s="19"/>
      <c r="CJ87" s="19"/>
      <c r="CK87" s="19"/>
      <c r="CL87" s="19"/>
      <c r="CM87" s="19"/>
      <c r="CN87" s="19"/>
      <c r="CO87" s="19"/>
      <c r="CP87" s="19"/>
      <c r="CQ87" s="19"/>
      <c r="CR87" s="19"/>
      <c r="CS87" s="19"/>
      <c r="CT87" s="19"/>
      <c r="CU87" s="19"/>
      <c r="CV87" s="19"/>
      <c r="CW87" s="19"/>
      <c r="CX87" s="19"/>
      <c r="CY87" s="19"/>
      <c r="CZ87" s="19"/>
      <c r="DA87" s="19"/>
      <c r="DB87" s="19"/>
      <c r="DC87" s="19"/>
      <c r="DD87" s="19"/>
      <c r="DE87" s="19"/>
      <c r="DF87" s="19"/>
      <c r="DG87" s="19"/>
      <c r="DH87" s="19"/>
      <c r="DI87" s="19"/>
      <c r="DJ87" s="19"/>
      <c r="DK87" s="19"/>
      <c r="DL87" s="19"/>
      <c r="DM87" s="19"/>
      <c r="DN87" s="19"/>
      <c r="DO87" s="19"/>
      <c r="DP87" s="19"/>
      <c r="DQ87" s="19"/>
      <c r="DR87" s="19"/>
      <c r="DS87" s="19"/>
      <c r="DT87" s="19"/>
      <c r="DU87" s="19"/>
      <c r="DV87" s="19"/>
      <c r="DW87" s="19"/>
      <c r="DX87" s="19"/>
    </row>
    <row r="88" spans="2:128" ht="15" customHeight="1" x14ac:dyDescent="0.3">
      <c r="B88" s="24" t="s">
        <v>377</v>
      </c>
      <c r="C88" s="23" t="s">
        <v>120</v>
      </c>
      <c r="D88" s="10"/>
      <c r="E88" s="19"/>
      <c r="F88" s="21"/>
      <c r="G88" s="21"/>
      <c r="H88" s="22"/>
      <c r="I88" s="21"/>
      <c r="J88" s="21"/>
      <c r="K88" s="22"/>
      <c r="L88" s="21"/>
      <c r="M88" s="21"/>
      <c r="N88" s="22"/>
      <c r="O88" s="22"/>
      <c r="P88" s="19"/>
      <c r="Q88" s="19"/>
      <c r="R88" s="19"/>
      <c r="S88" s="19"/>
      <c r="T88" s="19"/>
      <c r="U88" s="19"/>
      <c r="V88" s="19"/>
      <c r="W88" s="19"/>
      <c r="X88" s="19"/>
      <c r="Y88" s="19"/>
      <c r="Z88" s="19"/>
      <c r="AA88" s="19"/>
      <c r="AB88" s="19"/>
      <c r="AC88" s="19"/>
      <c r="AD88" s="19"/>
      <c r="AE88" s="19"/>
      <c r="AF88" s="19"/>
      <c r="AG88" s="19"/>
      <c r="AH88" s="19"/>
      <c r="AI88" s="19"/>
      <c r="AJ88" s="103"/>
      <c r="AK88" s="19"/>
      <c r="AL88" s="19"/>
      <c r="AM88" s="19"/>
      <c r="AN88" s="19"/>
      <c r="AO88" s="19"/>
      <c r="AP88" s="19"/>
      <c r="AQ88" s="19"/>
      <c r="AR88" s="19"/>
      <c r="AS88" s="19"/>
      <c r="AT88" s="19"/>
      <c r="AU88" s="103"/>
      <c r="AV88" s="19"/>
      <c r="AW88" s="19"/>
      <c r="AX88" s="19"/>
      <c r="AY88" s="19"/>
      <c r="AZ88" s="19"/>
      <c r="BA88" s="19"/>
      <c r="BB88" s="19"/>
      <c r="BC88" s="19"/>
      <c r="BD88" s="19"/>
      <c r="BE88" s="19"/>
      <c r="BF88" s="103"/>
      <c r="BG88" s="19"/>
      <c r="BH88" s="19"/>
      <c r="BI88" s="19"/>
      <c r="BJ88" s="19"/>
      <c r="BK88" s="19"/>
      <c r="BL88" s="19"/>
      <c r="BM88" s="19"/>
      <c r="BN88" s="19"/>
      <c r="BO88" s="19"/>
      <c r="BP88" s="19"/>
      <c r="BQ88" s="19"/>
      <c r="BR88" s="19"/>
      <c r="BS88" s="19"/>
      <c r="BT88" s="19"/>
      <c r="BU88" s="19"/>
      <c r="BV88" s="19"/>
      <c r="BW88" s="19"/>
      <c r="BX88" s="19"/>
      <c r="BY88" s="19"/>
      <c r="BZ88" s="19"/>
      <c r="CA88" s="19"/>
      <c r="CB88" s="19"/>
      <c r="CC88" s="19"/>
      <c r="CD88" s="19"/>
      <c r="CE88" s="19"/>
      <c r="CF88" s="19"/>
      <c r="CG88" s="19"/>
      <c r="CH88" s="19"/>
      <c r="CI88" s="19"/>
      <c r="CJ88" s="19"/>
      <c r="CK88" s="19"/>
      <c r="CL88" s="19"/>
      <c r="CM88" s="19"/>
      <c r="CN88" s="19"/>
      <c r="CO88" s="19"/>
      <c r="CP88" s="19"/>
      <c r="CQ88" s="19"/>
      <c r="CR88" s="19"/>
      <c r="CS88" s="19"/>
      <c r="CT88" s="19"/>
      <c r="CU88" s="19"/>
      <c r="CV88" s="19"/>
      <c r="CW88" s="19"/>
      <c r="CX88" s="19"/>
      <c r="CY88" s="19"/>
      <c r="CZ88" s="19"/>
      <c r="DA88" s="19"/>
      <c r="DB88" s="19"/>
      <c r="DC88" s="19"/>
      <c r="DD88" s="19"/>
      <c r="DE88" s="19"/>
      <c r="DF88" s="19"/>
      <c r="DG88" s="19"/>
      <c r="DH88" s="19"/>
      <c r="DI88" s="19"/>
      <c r="DJ88" s="19"/>
      <c r="DK88" s="19"/>
      <c r="DL88" s="19"/>
      <c r="DM88" s="19"/>
      <c r="DN88" s="19"/>
      <c r="DO88" s="19"/>
      <c r="DP88" s="19"/>
      <c r="DQ88" s="19"/>
      <c r="DR88" s="19"/>
      <c r="DS88" s="19"/>
      <c r="DT88" s="19"/>
      <c r="DU88" s="19"/>
      <c r="DV88" s="19"/>
      <c r="DW88" s="19"/>
      <c r="DX88" s="19"/>
    </row>
    <row r="89" spans="2:128" ht="15" customHeight="1" x14ac:dyDescent="0.3">
      <c r="B89" s="24" t="s">
        <v>378</v>
      </c>
      <c r="C89" s="23" t="s">
        <v>121</v>
      </c>
      <c r="D89" s="10"/>
      <c r="E89" s="19"/>
      <c r="F89" s="21"/>
      <c r="G89" s="21"/>
      <c r="H89" s="22"/>
      <c r="I89" s="21"/>
      <c r="J89" s="21"/>
      <c r="K89" s="22"/>
      <c r="L89" s="21"/>
      <c r="M89" s="21"/>
      <c r="N89" s="22"/>
      <c r="O89" s="22"/>
      <c r="P89" s="19"/>
      <c r="Q89" s="19"/>
      <c r="R89" s="19"/>
      <c r="S89" s="19"/>
      <c r="T89" s="19"/>
      <c r="U89" s="19"/>
      <c r="V89" s="19"/>
      <c r="W89" s="19"/>
      <c r="X89" s="19"/>
      <c r="Y89" s="19"/>
      <c r="Z89" s="19"/>
      <c r="AA89" s="19"/>
      <c r="AB89" s="19"/>
      <c r="AC89" s="19"/>
      <c r="AD89" s="19"/>
      <c r="AE89" s="19"/>
      <c r="AF89" s="19"/>
      <c r="AG89" s="19"/>
      <c r="AH89" s="19"/>
      <c r="AI89" s="19"/>
      <c r="AJ89" s="103"/>
      <c r="AK89" s="19"/>
      <c r="AL89" s="19"/>
      <c r="AM89" s="19"/>
      <c r="AN89" s="19"/>
      <c r="AO89" s="19"/>
      <c r="AP89" s="19"/>
      <c r="AQ89" s="19"/>
      <c r="AR89" s="19"/>
      <c r="AS89" s="19"/>
      <c r="AT89" s="19"/>
      <c r="AU89" s="103"/>
      <c r="AV89" s="19"/>
      <c r="AW89" s="19"/>
      <c r="AX89" s="19"/>
      <c r="AY89" s="19"/>
      <c r="AZ89" s="19"/>
      <c r="BA89" s="19"/>
      <c r="BB89" s="19"/>
      <c r="BC89" s="19"/>
      <c r="BD89" s="19"/>
      <c r="BE89" s="19"/>
      <c r="BF89" s="103"/>
      <c r="BG89" s="19"/>
      <c r="BH89" s="19"/>
      <c r="BI89" s="19"/>
      <c r="BJ89" s="19"/>
      <c r="BK89" s="19"/>
      <c r="BL89" s="19"/>
      <c r="BM89" s="19"/>
      <c r="BN89" s="19"/>
      <c r="BO89" s="19"/>
      <c r="BP89" s="19"/>
      <c r="BQ89" s="19"/>
      <c r="BR89" s="19"/>
      <c r="BS89" s="19"/>
      <c r="BT89" s="19"/>
      <c r="BU89" s="19"/>
      <c r="BV89" s="19"/>
      <c r="BW89" s="19"/>
      <c r="BX89" s="19"/>
      <c r="BY89" s="19"/>
      <c r="BZ89" s="19"/>
      <c r="CA89" s="19"/>
      <c r="CB89" s="19"/>
      <c r="CC89" s="19"/>
      <c r="CD89" s="19"/>
      <c r="CE89" s="19"/>
      <c r="CF89" s="19"/>
      <c r="CG89" s="19"/>
      <c r="CH89" s="19"/>
      <c r="CI89" s="19"/>
      <c r="CJ89" s="19"/>
      <c r="CK89" s="19"/>
      <c r="CL89" s="19"/>
      <c r="CM89" s="19"/>
      <c r="CN89" s="19"/>
      <c r="CO89" s="19"/>
      <c r="CP89" s="19"/>
      <c r="CQ89" s="19"/>
      <c r="CR89" s="19"/>
      <c r="CS89" s="19"/>
      <c r="CT89" s="19"/>
      <c r="CU89" s="19"/>
      <c r="CV89" s="19"/>
      <c r="CW89" s="19"/>
      <c r="CX89" s="19"/>
      <c r="CY89" s="19"/>
      <c r="CZ89" s="19"/>
      <c r="DA89" s="19"/>
      <c r="DB89" s="19"/>
      <c r="DC89" s="19"/>
      <c r="DD89" s="19"/>
      <c r="DE89" s="19"/>
      <c r="DF89" s="19"/>
      <c r="DG89" s="19"/>
      <c r="DH89" s="19"/>
      <c r="DI89" s="19"/>
      <c r="DJ89" s="19"/>
      <c r="DK89" s="19"/>
      <c r="DL89" s="19"/>
      <c r="DM89" s="19"/>
      <c r="DN89" s="19"/>
      <c r="DO89" s="19"/>
      <c r="DP89" s="19"/>
      <c r="DQ89" s="19"/>
      <c r="DR89" s="19"/>
      <c r="DS89" s="19"/>
      <c r="DT89" s="19"/>
      <c r="DU89" s="19"/>
      <c r="DV89" s="19"/>
      <c r="DW89" s="19"/>
      <c r="DX89" s="19"/>
    </row>
    <row r="92" spans="2:128" ht="15" customHeight="1" x14ac:dyDescent="0.3">
      <c r="B92" s="1" t="s">
        <v>379</v>
      </c>
      <c r="C92" s="20"/>
      <c r="E92" s="3"/>
      <c r="F92" s="3"/>
    </row>
    <row r="93" spans="2:128" ht="15" customHeight="1" x14ac:dyDescent="0.3">
      <c r="B93" s="19" t="s">
        <v>380</v>
      </c>
      <c r="C93" s="23" t="s">
        <v>157</v>
      </c>
      <c r="E93" s="19"/>
      <c r="F93" s="19"/>
      <c r="G93" s="19"/>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03"/>
      <c r="AK93" s="19"/>
      <c r="AL93" s="19"/>
      <c r="AM93" s="19"/>
      <c r="AN93" s="19"/>
      <c r="AO93" s="19"/>
      <c r="AP93" s="19"/>
      <c r="AQ93" s="19"/>
      <c r="AR93" s="19"/>
      <c r="AS93" s="19"/>
      <c r="AT93" s="19"/>
      <c r="AU93" s="103"/>
      <c r="AV93" s="19"/>
      <c r="AW93" s="19"/>
      <c r="AX93" s="19"/>
      <c r="AY93" s="19"/>
      <c r="AZ93" s="19"/>
      <c r="BA93" s="19"/>
      <c r="BB93" s="19"/>
      <c r="BC93" s="19"/>
      <c r="BD93" s="19"/>
      <c r="BE93" s="19"/>
      <c r="BF93" s="103"/>
      <c r="BG93" s="19"/>
      <c r="BH93" s="19"/>
      <c r="BI93" s="19"/>
      <c r="BJ93" s="19"/>
      <c r="BK93" s="19"/>
      <c r="BL93" s="19"/>
      <c r="BM93" s="19"/>
      <c r="BN93" s="19"/>
      <c r="BO93" s="19"/>
      <c r="BP93" s="19"/>
      <c r="BQ93" s="19"/>
      <c r="BR93" s="19"/>
      <c r="BS93" s="19"/>
      <c r="BT93" s="19"/>
      <c r="BU93" s="19"/>
      <c r="BV93" s="19"/>
      <c r="BW93" s="19"/>
      <c r="BX93" s="19"/>
      <c r="BY93" s="19"/>
      <c r="BZ93" s="19"/>
      <c r="CA93" s="19"/>
      <c r="CB93" s="19"/>
      <c r="CC93" s="19"/>
      <c r="CD93" s="19"/>
      <c r="CE93" s="19"/>
      <c r="CF93" s="19"/>
      <c r="CG93" s="19"/>
      <c r="CH93" s="19"/>
      <c r="CI93" s="19"/>
      <c r="CJ93" s="19"/>
      <c r="CK93" s="19"/>
      <c r="CL93" s="19"/>
      <c r="CM93" s="19"/>
      <c r="CN93" s="19"/>
      <c r="CO93" s="19"/>
      <c r="CP93" s="19"/>
      <c r="CQ93" s="19"/>
      <c r="CR93" s="19"/>
      <c r="CS93" s="19"/>
      <c r="CT93" s="19"/>
      <c r="CU93" s="19"/>
      <c r="CV93" s="19"/>
      <c r="CW93" s="19"/>
      <c r="CX93" s="19"/>
      <c r="CY93" s="19"/>
      <c r="CZ93" s="19"/>
      <c r="DA93" s="19"/>
      <c r="DB93" s="19"/>
      <c r="DC93" s="19"/>
      <c r="DD93" s="19"/>
      <c r="DE93" s="19"/>
      <c r="DF93" s="19"/>
      <c r="DG93" s="19"/>
      <c r="DH93" s="19"/>
      <c r="DI93" s="19"/>
      <c r="DJ93" s="19"/>
      <c r="DK93" s="19"/>
      <c r="DL93" s="19"/>
      <c r="DM93" s="19"/>
      <c r="DN93" s="19"/>
      <c r="DO93" s="19"/>
      <c r="DP93" s="19"/>
      <c r="DQ93" s="19"/>
      <c r="DR93" s="19"/>
      <c r="DS93" s="19"/>
      <c r="DT93" s="19"/>
      <c r="DU93" s="19"/>
      <c r="DV93" s="19"/>
      <c r="DW93" s="19"/>
      <c r="DX93" s="19"/>
    </row>
    <row r="94" spans="2:128" ht="15" customHeight="1" x14ac:dyDescent="0.3">
      <c r="B94" s="19" t="s">
        <v>582</v>
      </c>
      <c r="C94" s="23" t="s">
        <v>159</v>
      </c>
      <c r="E94" s="19"/>
      <c r="F94" s="19"/>
      <c r="G94" s="19"/>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03"/>
      <c r="AK94" s="19"/>
      <c r="AL94" s="19"/>
      <c r="AM94" s="19"/>
      <c r="AN94" s="19"/>
      <c r="AO94" s="19"/>
      <c r="AP94" s="19"/>
      <c r="AQ94" s="19"/>
      <c r="AR94" s="19"/>
      <c r="AS94" s="19"/>
      <c r="AT94" s="19"/>
      <c r="AU94" s="103"/>
      <c r="AV94" s="19"/>
      <c r="AW94" s="19"/>
      <c r="AX94" s="19"/>
      <c r="AY94" s="19"/>
      <c r="AZ94" s="19"/>
      <c r="BA94" s="19"/>
      <c r="BB94" s="19"/>
      <c r="BC94" s="19"/>
      <c r="BD94" s="19"/>
      <c r="BE94" s="19"/>
      <c r="BF94" s="103"/>
      <c r="BG94" s="19"/>
      <c r="BH94" s="19"/>
      <c r="BI94" s="19"/>
      <c r="BJ94" s="19"/>
      <c r="BK94" s="19"/>
      <c r="BL94" s="19"/>
      <c r="BM94" s="19"/>
      <c r="BN94" s="19"/>
      <c r="BO94" s="19"/>
      <c r="BP94" s="19"/>
      <c r="BQ94" s="19"/>
      <c r="BR94" s="19"/>
      <c r="BS94" s="19"/>
      <c r="BT94" s="19"/>
      <c r="BU94" s="19"/>
      <c r="BV94" s="19"/>
      <c r="BW94" s="19"/>
      <c r="BX94" s="19"/>
      <c r="BY94" s="19"/>
      <c r="BZ94" s="19"/>
      <c r="CA94" s="19"/>
      <c r="CB94" s="19"/>
      <c r="CC94" s="19"/>
      <c r="CD94" s="19"/>
      <c r="CE94" s="19"/>
      <c r="CF94" s="19"/>
      <c r="CG94" s="19"/>
      <c r="CH94" s="19"/>
      <c r="CI94" s="19"/>
      <c r="CJ94" s="19"/>
      <c r="CK94" s="19"/>
      <c r="CL94" s="19"/>
      <c r="CM94" s="19"/>
      <c r="CN94" s="19"/>
      <c r="CO94" s="19"/>
      <c r="CP94" s="19"/>
      <c r="CQ94" s="19"/>
      <c r="CR94" s="19"/>
      <c r="CS94" s="19"/>
      <c r="CT94" s="19"/>
      <c r="CU94" s="19"/>
      <c r="CV94" s="19"/>
      <c r="CW94" s="19"/>
      <c r="CX94" s="19"/>
      <c r="CY94" s="19"/>
      <c r="CZ94" s="19"/>
      <c r="DA94" s="19"/>
      <c r="DB94" s="19"/>
      <c r="DC94" s="19"/>
      <c r="DD94" s="19"/>
      <c r="DE94" s="19"/>
      <c r="DF94" s="19"/>
      <c r="DG94" s="19"/>
      <c r="DH94" s="19"/>
      <c r="DI94" s="19"/>
      <c r="DJ94" s="19"/>
      <c r="DK94" s="19"/>
      <c r="DL94" s="19"/>
      <c r="DM94" s="19"/>
      <c r="DN94" s="19"/>
      <c r="DO94" s="19"/>
      <c r="DP94" s="19"/>
      <c r="DQ94" s="19"/>
      <c r="DR94" s="19"/>
      <c r="DS94" s="19"/>
      <c r="DT94" s="19"/>
      <c r="DU94" s="19"/>
      <c r="DV94" s="19"/>
      <c r="DW94" s="19"/>
      <c r="DX94" s="19"/>
    </row>
    <row r="95" spans="2:128" ht="15" customHeight="1" x14ac:dyDescent="0.3">
      <c r="B95" s="19" t="s">
        <v>583</v>
      </c>
      <c r="C95" s="23" t="s">
        <v>161</v>
      </c>
      <c r="E95" s="19"/>
      <c r="F95" s="19"/>
      <c r="G95" s="19"/>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03"/>
      <c r="AK95" s="19"/>
      <c r="AL95" s="19"/>
      <c r="AM95" s="19"/>
      <c r="AN95" s="19"/>
      <c r="AO95" s="19"/>
      <c r="AP95" s="19"/>
      <c r="AQ95" s="19"/>
      <c r="AR95" s="19"/>
      <c r="AS95" s="19"/>
      <c r="AT95" s="19"/>
      <c r="AU95" s="103"/>
      <c r="AV95" s="19"/>
      <c r="AW95" s="19"/>
      <c r="AX95" s="19"/>
      <c r="AY95" s="19"/>
      <c r="AZ95" s="19"/>
      <c r="BA95" s="19"/>
      <c r="BB95" s="19"/>
      <c r="BC95" s="19"/>
      <c r="BD95" s="19"/>
      <c r="BE95" s="19"/>
      <c r="BF95" s="103"/>
      <c r="BG95" s="19"/>
      <c r="BH95" s="19"/>
      <c r="BI95" s="19"/>
      <c r="BJ95" s="19"/>
      <c r="BK95" s="19"/>
      <c r="BL95" s="19"/>
      <c r="BM95" s="19"/>
      <c r="BN95" s="19"/>
      <c r="BO95" s="19"/>
      <c r="BP95" s="19"/>
      <c r="BQ95" s="19"/>
      <c r="BR95" s="19"/>
      <c r="BS95" s="19"/>
      <c r="BT95" s="19"/>
      <c r="BU95" s="19"/>
      <c r="BV95" s="19"/>
      <c r="BW95" s="19"/>
      <c r="BX95" s="19"/>
      <c r="BY95" s="19"/>
      <c r="BZ95" s="19"/>
      <c r="CA95" s="19"/>
      <c r="CB95" s="19"/>
      <c r="CC95" s="19"/>
      <c r="CD95" s="19"/>
      <c r="CE95" s="19"/>
      <c r="CF95" s="19"/>
      <c r="CG95" s="19"/>
      <c r="CH95" s="19"/>
      <c r="CI95" s="19"/>
      <c r="CJ95" s="19"/>
      <c r="CK95" s="19"/>
      <c r="CL95" s="19"/>
      <c r="CM95" s="19"/>
      <c r="CN95" s="19"/>
      <c r="CO95" s="19"/>
      <c r="CP95" s="19"/>
      <c r="CQ95" s="19"/>
      <c r="CR95" s="19"/>
      <c r="CS95" s="19"/>
      <c r="CT95" s="19"/>
      <c r="CU95" s="19"/>
      <c r="CV95" s="19"/>
      <c r="CW95" s="19"/>
      <c r="CX95" s="19"/>
      <c r="CY95" s="19"/>
      <c r="CZ95" s="19"/>
      <c r="DA95" s="19"/>
      <c r="DB95" s="19"/>
      <c r="DC95" s="19"/>
      <c r="DD95" s="19"/>
      <c r="DE95" s="19"/>
      <c r="DF95" s="19"/>
      <c r="DG95" s="19"/>
      <c r="DH95" s="19"/>
      <c r="DI95" s="19"/>
      <c r="DJ95" s="19"/>
      <c r="DK95" s="19"/>
      <c r="DL95" s="19"/>
      <c r="DM95" s="19"/>
      <c r="DN95" s="19"/>
      <c r="DO95" s="19"/>
      <c r="DP95" s="19"/>
      <c r="DQ95" s="19"/>
      <c r="DR95" s="19"/>
      <c r="DS95" s="19"/>
      <c r="DT95" s="19"/>
      <c r="DU95" s="19"/>
      <c r="DV95" s="19"/>
      <c r="DW95" s="19"/>
      <c r="DX95" s="19"/>
    </row>
    <row r="96" spans="2:128" ht="15" customHeight="1" x14ac:dyDescent="0.3">
      <c r="B96" s="19" t="s">
        <v>584</v>
      </c>
      <c r="C96" s="23" t="s">
        <v>163</v>
      </c>
      <c r="E96" s="19"/>
      <c r="F96" s="19"/>
      <c r="G96" s="19"/>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03"/>
      <c r="AK96" s="19"/>
      <c r="AL96" s="19"/>
      <c r="AM96" s="19"/>
      <c r="AN96" s="19"/>
      <c r="AO96" s="19"/>
      <c r="AP96" s="19"/>
      <c r="AQ96" s="19"/>
      <c r="AR96" s="19"/>
      <c r="AS96" s="19"/>
      <c r="AT96" s="19"/>
      <c r="AU96" s="103"/>
      <c r="AV96" s="19"/>
      <c r="AW96" s="19"/>
      <c r="AX96" s="19"/>
      <c r="AY96" s="19"/>
      <c r="AZ96" s="19"/>
      <c r="BA96" s="19"/>
      <c r="BB96" s="19"/>
      <c r="BC96" s="19"/>
      <c r="BD96" s="19"/>
      <c r="BE96" s="19"/>
      <c r="BF96" s="103"/>
      <c r="BG96" s="19"/>
      <c r="BH96" s="19"/>
      <c r="BI96" s="19"/>
      <c r="BJ96" s="19"/>
      <c r="BK96" s="19"/>
      <c r="BL96" s="19"/>
      <c r="BM96" s="19"/>
      <c r="BN96" s="19"/>
      <c r="BO96" s="19"/>
      <c r="BP96" s="19"/>
      <c r="BQ96" s="19"/>
      <c r="BR96" s="19"/>
      <c r="BS96" s="19"/>
      <c r="BT96" s="19"/>
      <c r="BU96" s="19"/>
      <c r="BV96" s="19"/>
      <c r="BW96" s="19"/>
      <c r="BX96" s="19"/>
      <c r="BY96" s="19"/>
      <c r="BZ96" s="19"/>
      <c r="CA96" s="19"/>
      <c r="CB96" s="19"/>
      <c r="CC96" s="19"/>
      <c r="CD96" s="19"/>
      <c r="CE96" s="19"/>
      <c r="CF96" s="19"/>
      <c r="CG96" s="19"/>
      <c r="CH96" s="19"/>
      <c r="CI96" s="19"/>
      <c r="CJ96" s="19"/>
      <c r="CK96" s="19"/>
      <c r="CL96" s="19"/>
      <c r="CM96" s="19"/>
      <c r="CN96" s="19"/>
      <c r="CO96" s="19"/>
      <c r="CP96" s="19"/>
      <c r="CQ96" s="19"/>
      <c r="CR96" s="19"/>
      <c r="CS96" s="19"/>
      <c r="CT96" s="19"/>
      <c r="CU96" s="19"/>
      <c r="CV96" s="19"/>
      <c r="CW96" s="19"/>
      <c r="CX96" s="19"/>
      <c r="CY96" s="19"/>
      <c r="CZ96" s="19"/>
      <c r="DA96" s="19"/>
      <c r="DB96" s="19"/>
      <c r="DC96" s="19"/>
      <c r="DD96" s="19"/>
      <c r="DE96" s="19"/>
      <c r="DF96" s="19"/>
      <c r="DG96" s="19"/>
      <c r="DH96" s="19"/>
      <c r="DI96" s="19"/>
      <c r="DJ96" s="19"/>
      <c r="DK96" s="19"/>
      <c r="DL96" s="19"/>
      <c r="DM96" s="19"/>
      <c r="DN96" s="19"/>
      <c r="DO96" s="19"/>
      <c r="DP96" s="19"/>
      <c r="DQ96" s="19"/>
      <c r="DR96" s="19"/>
      <c r="DS96" s="19"/>
      <c r="DT96" s="19"/>
      <c r="DU96" s="19"/>
      <c r="DV96" s="19"/>
      <c r="DW96" s="19"/>
      <c r="DX96" s="19"/>
    </row>
    <row r="97" spans="2:128" ht="15" customHeight="1" x14ac:dyDescent="0.3">
      <c r="B97" s="19" t="s">
        <v>384</v>
      </c>
      <c r="C97" s="23" t="s">
        <v>382</v>
      </c>
      <c r="E97" s="19"/>
      <c r="F97" s="107"/>
      <c r="G97" s="107"/>
      <c r="H97" s="107"/>
      <c r="I97" s="107"/>
      <c r="J97" s="107"/>
      <c r="K97" s="107"/>
      <c r="L97" s="107"/>
      <c r="M97" s="107"/>
      <c r="N97" s="107"/>
      <c r="O97" s="107"/>
      <c r="P97" s="107"/>
      <c r="Q97" s="107"/>
      <c r="R97" s="107"/>
      <c r="S97" s="107"/>
      <c r="T97" s="107"/>
      <c r="U97" s="107"/>
      <c r="V97" s="107"/>
      <c r="W97" s="107"/>
      <c r="X97" s="107"/>
      <c r="Y97" s="107"/>
      <c r="Z97" s="107"/>
      <c r="AA97" s="107"/>
      <c r="AB97" s="107"/>
      <c r="AC97" s="107"/>
      <c r="AD97" s="107"/>
      <c r="AE97" s="107"/>
      <c r="AF97" s="107"/>
      <c r="AG97" s="107"/>
      <c r="AH97" s="107"/>
      <c r="AI97" s="107"/>
      <c r="AJ97" s="107"/>
      <c r="AK97" s="107"/>
      <c r="AL97" s="107"/>
      <c r="AM97" s="107"/>
      <c r="AN97" s="107"/>
      <c r="AO97" s="107"/>
      <c r="AP97" s="107"/>
      <c r="AQ97" s="107"/>
      <c r="AR97" s="107"/>
      <c r="AS97" s="107"/>
      <c r="AT97" s="107"/>
      <c r="AU97" s="107"/>
      <c r="AV97" s="107"/>
      <c r="AW97" s="107"/>
      <c r="AX97" s="107"/>
      <c r="AY97" s="107"/>
      <c r="AZ97" s="107"/>
      <c r="BA97" s="107"/>
      <c r="BB97" s="107"/>
      <c r="BC97" s="107"/>
      <c r="BD97" s="107"/>
      <c r="BE97" s="107"/>
      <c r="BF97" s="107"/>
      <c r="BG97" s="107"/>
      <c r="BH97" s="107"/>
      <c r="BI97" s="107"/>
      <c r="BJ97" s="107"/>
      <c r="BK97" s="107"/>
      <c r="BL97" s="107"/>
      <c r="BM97" s="107"/>
      <c r="BN97" s="107"/>
      <c r="BO97" s="107"/>
      <c r="BP97" s="107"/>
      <c r="BQ97" s="107"/>
      <c r="BR97" s="107"/>
      <c r="BS97" s="107"/>
      <c r="BT97" s="107"/>
      <c r="BU97" s="107"/>
      <c r="BV97" s="107"/>
      <c r="BW97" s="107"/>
      <c r="BX97" s="107"/>
      <c r="BY97" s="107"/>
      <c r="BZ97" s="107"/>
      <c r="CA97" s="107"/>
      <c r="CB97" s="107"/>
      <c r="CC97" s="107"/>
      <c r="CD97" s="107"/>
      <c r="CE97" s="107"/>
      <c r="CF97" s="107"/>
      <c r="CG97" s="107"/>
      <c r="CH97" s="107"/>
      <c r="CI97" s="107"/>
      <c r="CJ97" s="107"/>
      <c r="CK97" s="107"/>
      <c r="CL97" s="107"/>
      <c r="CM97" s="107"/>
      <c r="CN97" s="107"/>
      <c r="CO97" s="107"/>
      <c r="CP97" s="107"/>
      <c r="CQ97" s="107"/>
      <c r="CR97" s="107"/>
      <c r="CS97" s="107"/>
      <c r="CT97" s="107"/>
      <c r="CU97" s="107"/>
      <c r="CV97" s="107"/>
      <c r="CW97" s="107"/>
      <c r="CX97" s="107"/>
      <c r="CY97" s="107"/>
      <c r="CZ97" s="107"/>
      <c r="DA97" s="107"/>
      <c r="DB97" s="107"/>
      <c r="DC97" s="107"/>
      <c r="DD97" s="107"/>
      <c r="DE97" s="107"/>
      <c r="DF97" s="107"/>
      <c r="DG97" s="107"/>
      <c r="DH97" s="107"/>
      <c r="DI97" s="107"/>
      <c r="DJ97" s="107"/>
      <c r="DK97" s="107"/>
      <c r="DL97" s="107"/>
      <c r="DM97" s="107"/>
      <c r="DN97" s="107"/>
      <c r="DO97" s="107"/>
      <c r="DP97" s="107"/>
      <c r="DQ97" s="107"/>
      <c r="DR97" s="107"/>
      <c r="DS97" s="107"/>
      <c r="DT97" s="107"/>
      <c r="DU97" s="107"/>
      <c r="DV97" s="107"/>
      <c r="DW97" s="107"/>
      <c r="DX97" s="107"/>
    </row>
    <row r="98" spans="2:128" ht="15" customHeight="1" x14ac:dyDescent="0.3">
      <c r="B98" s="111" t="s">
        <v>585</v>
      </c>
      <c r="C98" s="90" t="s">
        <v>587</v>
      </c>
      <c r="E98" s="40"/>
      <c r="F98" s="107"/>
      <c r="G98" s="107"/>
      <c r="H98" s="107"/>
      <c r="I98" s="107"/>
      <c r="J98" s="107"/>
      <c r="K98" s="107"/>
      <c r="L98" s="107"/>
      <c r="M98" s="107"/>
      <c r="N98" s="107"/>
      <c r="O98" s="107"/>
      <c r="P98" s="107"/>
      <c r="Q98" s="107"/>
      <c r="R98" s="107"/>
      <c r="S98" s="107"/>
      <c r="T98" s="107"/>
      <c r="U98" s="107"/>
      <c r="V98" s="107"/>
      <c r="W98" s="107"/>
      <c r="X98" s="107"/>
      <c r="Y98" s="107"/>
      <c r="Z98" s="107"/>
      <c r="AA98" s="107"/>
      <c r="AB98" s="107"/>
      <c r="AC98" s="107"/>
      <c r="AD98" s="107"/>
      <c r="AE98" s="107"/>
      <c r="AF98" s="107"/>
      <c r="AG98" s="107"/>
      <c r="AH98" s="107"/>
      <c r="AI98" s="107"/>
      <c r="AJ98" s="107"/>
      <c r="AK98" s="107"/>
      <c r="AL98" s="107"/>
      <c r="AM98" s="107"/>
      <c r="AN98" s="107"/>
      <c r="AO98" s="107"/>
      <c r="AP98" s="107"/>
      <c r="AQ98" s="107"/>
      <c r="AR98" s="107"/>
      <c r="AS98" s="107"/>
      <c r="AT98" s="107"/>
      <c r="AU98" s="107"/>
      <c r="AV98" s="107"/>
      <c r="AW98" s="107"/>
      <c r="AX98" s="107"/>
      <c r="AY98" s="107"/>
      <c r="AZ98" s="107"/>
      <c r="BA98" s="107"/>
      <c r="BB98" s="107"/>
      <c r="BC98" s="107"/>
      <c r="BD98" s="107"/>
      <c r="BE98" s="107"/>
      <c r="BF98" s="107"/>
      <c r="BG98" s="107"/>
      <c r="BH98" s="107"/>
      <c r="BI98" s="107"/>
      <c r="BJ98" s="107"/>
      <c r="BK98" s="107"/>
      <c r="BL98" s="107"/>
      <c r="BM98" s="107"/>
      <c r="BN98" s="107"/>
      <c r="BO98" s="107"/>
      <c r="BP98" s="107"/>
      <c r="BQ98" s="107"/>
      <c r="BR98" s="107"/>
      <c r="BS98" s="107"/>
      <c r="BT98" s="107"/>
      <c r="BU98" s="107"/>
      <c r="BV98" s="107"/>
      <c r="BW98" s="107"/>
      <c r="BX98" s="107"/>
      <c r="BY98" s="107"/>
      <c r="BZ98" s="107"/>
      <c r="CA98" s="107"/>
      <c r="CB98" s="107"/>
      <c r="CC98" s="107"/>
      <c r="CD98" s="107"/>
      <c r="CE98" s="107"/>
      <c r="CF98" s="107"/>
      <c r="CG98" s="107"/>
      <c r="CH98" s="107"/>
      <c r="CI98" s="107"/>
      <c r="CJ98" s="107"/>
      <c r="CK98" s="107"/>
      <c r="CL98" s="107"/>
      <c r="CM98" s="107"/>
      <c r="CN98" s="107"/>
      <c r="CO98" s="107"/>
      <c r="CP98" s="107"/>
      <c r="CQ98" s="107"/>
      <c r="CR98" s="107"/>
      <c r="CS98" s="107"/>
      <c r="CT98" s="107"/>
      <c r="CU98" s="107"/>
      <c r="CV98" s="107"/>
      <c r="CW98" s="107"/>
      <c r="CX98" s="107"/>
      <c r="CY98" s="107"/>
      <c r="CZ98" s="107"/>
      <c r="DA98" s="107"/>
      <c r="DB98" s="107"/>
      <c r="DC98" s="107"/>
      <c r="DD98" s="107"/>
      <c r="DE98" s="107"/>
      <c r="DF98" s="107"/>
      <c r="DG98" s="107"/>
      <c r="DH98" s="107"/>
      <c r="DI98" s="107"/>
      <c r="DJ98" s="107"/>
      <c r="DK98" s="107"/>
      <c r="DL98" s="107"/>
      <c r="DM98" s="107"/>
      <c r="DN98" s="107"/>
      <c r="DO98" s="107"/>
      <c r="DP98" s="107"/>
      <c r="DQ98" s="107"/>
      <c r="DR98" s="107"/>
      <c r="DS98" s="107"/>
      <c r="DT98" s="107"/>
      <c r="DU98" s="107"/>
      <c r="DV98" s="107"/>
      <c r="DW98" s="107"/>
      <c r="DX98" s="107"/>
    </row>
    <row r="99" spans="2:128" ht="15" customHeight="1" x14ac:dyDescent="0.3">
      <c r="B99" s="111" t="s">
        <v>586</v>
      </c>
      <c r="C99" s="90" t="s">
        <v>588</v>
      </c>
      <c r="E99" s="40"/>
      <c r="F99" s="107"/>
      <c r="G99" s="107"/>
      <c r="H99" s="107"/>
      <c r="I99" s="107"/>
      <c r="J99" s="107"/>
      <c r="K99" s="107"/>
      <c r="L99" s="107"/>
      <c r="M99" s="107"/>
      <c r="N99" s="107"/>
      <c r="O99" s="107"/>
      <c r="P99" s="107"/>
      <c r="Q99" s="107"/>
      <c r="R99" s="107"/>
      <c r="S99" s="107"/>
      <c r="T99" s="107"/>
      <c r="U99" s="107"/>
      <c r="V99" s="107"/>
      <c r="W99" s="107"/>
      <c r="X99" s="107"/>
      <c r="Y99" s="107"/>
      <c r="Z99" s="107"/>
      <c r="AA99" s="107"/>
      <c r="AB99" s="107"/>
      <c r="AC99" s="107"/>
      <c r="AD99" s="107"/>
      <c r="AE99" s="107"/>
      <c r="AF99" s="107"/>
      <c r="AG99" s="107"/>
      <c r="AH99" s="107"/>
      <c r="AI99" s="107"/>
      <c r="AJ99" s="107"/>
      <c r="AK99" s="107"/>
      <c r="AL99" s="107"/>
      <c r="AM99" s="107"/>
      <c r="AN99" s="107"/>
      <c r="AO99" s="107"/>
      <c r="AP99" s="107"/>
      <c r="AQ99" s="107"/>
      <c r="AR99" s="107"/>
      <c r="AS99" s="107"/>
      <c r="AT99" s="107"/>
      <c r="AU99" s="107"/>
      <c r="AV99" s="107"/>
      <c r="AW99" s="107"/>
      <c r="AX99" s="107"/>
      <c r="AY99" s="107"/>
      <c r="AZ99" s="107"/>
      <c r="BA99" s="107"/>
      <c r="BB99" s="107"/>
      <c r="BC99" s="107"/>
      <c r="BD99" s="107"/>
      <c r="BE99" s="107"/>
      <c r="BF99" s="107"/>
      <c r="BG99" s="107"/>
      <c r="BH99" s="107"/>
      <c r="BI99" s="107"/>
      <c r="BJ99" s="107"/>
      <c r="BK99" s="107"/>
      <c r="BL99" s="107"/>
      <c r="BM99" s="107"/>
      <c r="BN99" s="107"/>
      <c r="BO99" s="107"/>
      <c r="BP99" s="107"/>
      <c r="BQ99" s="107"/>
      <c r="BR99" s="107"/>
      <c r="BS99" s="107"/>
      <c r="BT99" s="107"/>
      <c r="BU99" s="107"/>
      <c r="BV99" s="107"/>
      <c r="BW99" s="107"/>
      <c r="BX99" s="107"/>
      <c r="BY99" s="107"/>
      <c r="BZ99" s="107"/>
      <c r="CA99" s="107"/>
      <c r="CB99" s="107"/>
      <c r="CC99" s="107"/>
      <c r="CD99" s="107"/>
      <c r="CE99" s="107"/>
      <c r="CF99" s="107"/>
      <c r="CG99" s="107"/>
      <c r="CH99" s="107"/>
      <c r="CI99" s="107"/>
      <c r="CJ99" s="107"/>
      <c r="CK99" s="107"/>
      <c r="CL99" s="107"/>
      <c r="CM99" s="107"/>
      <c r="CN99" s="107"/>
      <c r="CO99" s="107"/>
      <c r="CP99" s="107"/>
      <c r="CQ99" s="107"/>
      <c r="CR99" s="107"/>
      <c r="CS99" s="107"/>
      <c r="CT99" s="107"/>
      <c r="CU99" s="107"/>
      <c r="CV99" s="107"/>
      <c r="CW99" s="107"/>
      <c r="CX99" s="107"/>
      <c r="CY99" s="107"/>
      <c r="CZ99" s="107"/>
      <c r="DA99" s="107"/>
      <c r="DB99" s="107"/>
      <c r="DC99" s="107"/>
      <c r="DD99" s="107"/>
      <c r="DE99" s="107"/>
      <c r="DF99" s="107"/>
      <c r="DG99" s="107"/>
      <c r="DH99" s="107"/>
      <c r="DI99" s="107"/>
      <c r="DJ99" s="107"/>
      <c r="DK99" s="107"/>
      <c r="DL99" s="107"/>
      <c r="DM99" s="107"/>
      <c r="DN99" s="107"/>
      <c r="DO99" s="107"/>
      <c r="DP99" s="107"/>
      <c r="DQ99" s="107"/>
      <c r="DR99" s="107"/>
      <c r="DS99" s="107"/>
      <c r="DT99" s="107"/>
      <c r="DU99" s="107"/>
      <c r="DV99" s="107"/>
      <c r="DW99" s="107"/>
      <c r="DX99" s="107"/>
    </row>
    <row r="100" spans="2:128" ht="15" customHeight="1" x14ac:dyDescent="0.3">
      <c r="B100" s="122" t="s">
        <v>383</v>
      </c>
      <c r="C100" s="90" t="s">
        <v>165</v>
      </c>
      <c r="E100" s="40"/>
      <c r="F100" s="107"/>
      <c r="G100" s="107"/>
      <c r="H100" s="107"/>
      <c r="I100" s="107"/>
      <c r="J100" s="107"/>
      <c r="K100" s="107"/>
      <c r="L100" s="107"/>
      <c r="M100" s="107"/>
      <c r="N100" s="107"/>
      <c r="O100" s="107"/>
      <c r="P100" s="107"/>
      <c r="Q100" s="107"/>
      <c r="R100" s="107"/>
      <c r="S100" s="107"/>
      <c r="T100" s="107"/>
      <c r="U100" s="107"/>
      <c r="V100" s="107"/>
      <c r="W100" s="107"/>
      <c r="X100" s="107"/>
      <c r="Y100" s="107"/>
      <c r="Z100" s="107"/>
      <c r="AA100" s="107"/>
      <c r="AB100" s="107"/>
      <c r="AC100" s="107"/>
      <c r="AD100" s="107"/>
      <c r="AE100" s="107"/>
      <c r="AF100" s="107"/>
      <c r="AG100" s="107"/>
      <c r="AH100" s="107"/>
      <c r="AI100" s="107"/>
      <c r="AJ100" s="107"/>
      <c r="AK100" s="107"/>
      <c r="AL100" s="107"/>
      <c r="AM100" s="107"/>
      <c r="AN100" s="107"/>
      <c r="AO100" s="107"/>
      <c r="AP100" s="107"/>
      <c r="AQ100" s="107"/>
      <c r="AR100" s="107"/>
      <c r="AS100" s="107"/>
      <c r="AT100" s="107"/>
      <c r="AU100" s="107"/>
      <c r="AV100" s="107"/>
      <c r="AW100" s="107"/>
      <c r="AX100" s="107"/>
      <c r="AY100" s="107"/>
      <c r="AZ100" s="107"/>
      <c r="BA100" s="107"/>
      <c r="BB100" s="107"/>
      <c r="BC100" s="107"/>
      <c r="BD100" s="107"/>
      <c r="BE100" s="107"/>
      <c r="BF100" s="107"/>
      <c r="BG100" s="107"/>
      <c r="BH100" s="107"/>
      <c r="BI100" s="107"/>
      <c r="BJ100" s="107"/>
      <c r="BK100" s="107"/>
      <c r="BL100" s="107"/>
      <c r="BM100" s="107"/>
      <c r="BN100" s="107"/>
      <c r="BO100" s="107"/>
      <c r="BP100" s="107"/>
      <c r="BQ100" s="107"/>
      <c r="BR100" s="107"/>
      <c r="BS100" s="107"/>
      <c r="BT100" s="107"/>
      <c r="BU100" s="107"/>
      <c r="BV100" s="107"/>
      <c r="BW100" s="107"/>
      <c r="BX100" s="107"/>
      <c r="BY100" s="107"/>
      <c r="BZ100" s="107"/>
      <c r="CA100" s="107"/>
      <c r="CB100" s="107"/>
      <c r="CC100" s="107"/>
      <c r="CD100" s="107"/>
      <c r="CE100" s="107"/>
      <c r="CF100" s="107"/>
      <c r="CG100" s="107"/>
      <c r="CH100" s="107"/>
      <c r="CI100" s="107"/>
      <c r="CJ100" s="107"/>
      <c r="CK100" s="107"/>
      <c r="CL100" s="107"/>
      <c r="CM100" s="107"/>
      <c r="CN100" s="107"/>
      <c r="CO100" s="107"/>
      <c r="CP100" s="107"/>
      <c r="CQ100" s="107"/>
      <c r="CR100" s="107"/>
      <c r="CS100" s="107"/>
      <c r="CT100" s="107"/>
      <c r="CU100" s="107"/>
      <c r="CV100" s="107"/>
      <c r="CW100" s="107"/>
      <c r="CX100" s="107"/>
      <c r="CY100" s="107"/>
      <c r="CZ100" s="107"/>
      <c r="DA100" s="107"/>
      <c r="DB100" s="107"/>
      <c r="DC100" s="107"/>
      <c r="DD100" s="107"/>
      <c r="DE100" s="107"/>
      <c r="DF100" s="107"/>
      <c r="DG100" s="107"/>
      <c r="DH100" s="107"/>
      <c r="DI100" s="107"/>
      <c r="DJ100" s="107"/>
      <c r="DK100" s="107"/>
      <c r="DL100" s="107"/>
      <c r="DM100" s="107"/>
      <c r="DN100" s="107"/>
      <c r="DO100" s="107"/>
      <c r="DP100" s="107"/>
      <c r="DQ100" s="107"/>
      <c r="DR100" s="107"/>
      <c r="DS100" s="107"/>
      <c r="DT100" s="107"/>
      <c r="DU100" s="107"/>
      <c r="DV100" s="107"/>
      <c r="DW100" s="107"/>
      <c r="DX100" s="107"/>
    </row>
    <row r="101" spans="2:128" ht="15" customHeight="1" x14ac:dyDescent="0.3">
      <c r="B101" s="111" t="s">
        <v>603</v>
      </c>
      <c r="C101" s="90" t="s">
        <v>604</v>
      </c>
      <c r="E101" s="40"/>
      <c r="F101" s="107"/>
      <c r="G101" s="107"/>
      <c r="H101" s="107"/>
      <c r="I101" s="107"/>
      <c r="J101" s="107"/>
      <c r="K101" s="107"/>
      <c r="L101" s="107"/>
      <c r="M101" s="107"/>
      <c r="N101" s="107"/>
      <c r="O101" s="107"/>
      <c r="P101" s="107"/>
      <c r="Q101" s="107"/>
      <c r="R101" s="107"/>
      <c r="S101" s="107"/>
      <c r="T101" s="107"/>
      <c r="U101" s="107"/>
      <c r="V101" s="107"/>
      <c r="W101" s="107"/>
      <c r="X101" s="107"/>
      <c r="Y101" s="107"/>
      <c r="Z101" s="107"/>
      <c r="AA101" s="107"/>
      <c r="AB101" s="107"/>
      <c r="AC101" s="107"/>
      <c r="AD101" s="107"/>
      <c r="AE101" s="107"/>
      <c r="AF101" s="107"/>
      <c r="AG101" s="107"/>
      <c r="AH101" s="107"/>
      <c r="AI101" s="107"/>
      <c r="AJ101" s="107"/>
      <c r="AK101" s="107"/>
      <c r="AL101" s="107"/>
      <c r="AM101" s="107"/>
      <c r="AN101" s="107"/>
      <c r="AO101" s="107"/>
      <c r="AP101" s="107"/>
      <c r="AQ101" s="107"/>
      <c r="AR101" s="107"/>
      <c r="AS101" s="107"/>
      <c r="AT101" s="107"/>
      <c r="AU101" s="107"/>
      <c r="AV101" s="107"/>
      <c r="AW101" s="107"/>
      <c r="AX101" s="107"/>
      <c r="AY101" s="107"/>
      <c r="AZ101" s="107"/>
      <c r="BA101" s="107"/>
      <c r="BB101" s="107"/>
      <c r="BC101" s="107"/>
      <c r="BD101" s="107"/>
      <c r="BE101" s="107"/>
      <c r="BF101" s="107"/>
      <c r="BG101" s="107"/>
      <c r="BH101" s="107"/>
      <c r="BI101" s="107"/>
      <c r="BJ101" s="107"/>
      <c r="BK101" s="107"/>
      <c r="BL101" s="107"/>
      <c r="BM101" s="107"/>
      <c r="BN101" s="107"/>
      <c r="BO101" s="107"/>
      <c r="BP101" s="107"/>
      <c r="BQ101" s="107"/>
      <c r="BR101" s="107"/>
      <c r="BS101" s="107"/>
      <c r="BT101" s="107"/>
      <c r="BU101" s="107"/>
      <c r="BV101" s="107"/>
      <c r="BW101" s="107"/>
      <c r="BX101" s="107"/>
      <c r="BY101" s="107"/>
      <c r="BZ101" s="107"/>
      <c r="CA101" s="107"/>
      <c r="CB101" s="107"/>
      <c r="CC101" s="107"/>
      <c r="CD101" s="107"/>
      <c r="CE101" s="107"/>
      <c r="CF101" s="107"/>
      <c r="CG101" s="107"/>
      <c r="CH101" s="107"/>
      <c r="CI101" s="107"/>
      <c r="CJ101" s="107"/>
      <c r="CK101" s="107"/>
      <c r="CL101" s="107"/>
      <c r="CM101" s="107"/>
      <c r="CN101" s="107"/>
      <c r="CO101" s="107"/>
      <c r="CP101" s="107"/>
      <c r="CQ101" s="107"/>
      <c r="CR101" s="107"/>
      <c r="CS101" s="107"/>
      <c r="CT101" s="107"/>
      <c r="CU101" s="107"/>
      <c r="CV101" s="107"/>
      <c r="CW101" s="107"/>
      <c r="CX101" s="107"/>
      <c r="CY101" s="107"/>
      <c r="CZ101" s="107"/>
      <c r="DA101" s="107"/>
      <c r="DB101" s="107"/>
      <c r="DC101" s="107"/>
      <c r="DD101" s="107"/>
      <c r="DE101" s="107"/>
      <c r="DF101" s="107"/>
      <c r="DG101" s="107"/>
      <c r="DH101" s="107"/>
      <c r="DI101" s="107"/>
      <c r="DJ101" s="107"/>
      <c r="DK101" s="107"/>
      <c r="DL101" s="107"/>
      <c r="DM101" s="107"/>
      <c r="DN101" s="107"/>
      <c r="DO101" s="107"/>
      <c r="DP101" s="107"/>
      <c r="DQ101" s="107"/>
      <c r="DR101" s="107"/>
      <c r="DS101" s="107"/>
      <c r="DT101" s="107"/>
      <c r="DU101" s="107"/>
      <c r="DV101" s="107"/>
      <c r="DW101" s="107"/>
      <c r="DX101" s="107"/>
    </row>
    <row r="102" spans="2:128" ht="15" customHeight="1" x14ac:dyDescent="0.3">
      <c r="B102" s="111" t="s">
        <v>617</v>
      </c>
      <c r="C102" s="90" t="s">
        <v>605</v>
      </c>
      <c r="E102" s="40"/>
      <c r="F102" s="107"/>
      <c r="G102" s="107"/>
      <c r="H102" s="107"/>
      <c r="I102" s="107"/>
      <c r="J102" s="107"/>
      <c r="K102" s="107"/>
      <c r="L102" s="107"/>
      <c r="M102" s="107"/>
      <c r="N102" s="107"/>
      <c r="O102" s="107"/>
      <c r="P102" s="107"/>
      <c r="Q102" s="107"/>
      <c r="R102" s="107"/>
      <c r="S102" s="107"/>
      <c r="T102" s="107"/>
      <c r="U102" s="107"/>
      <c r="V102" s="107"/>
      <c r="W102" s="107"/>
      <c r="X102" s="107"/>
      <c r="Y102" s="107"/>
      <c r="Z102" s="107"/>
      <c r="AA102" s="107"/>
      <c r="AB102" s="107"/>
      <c r="AC102" s="107"/>
      <c r="AD102" s="107"/>
      <c r="AE102" s="107"/>
      <c r="AF102" s="107"/>
      <c r="AG102" s="107"/>
      <c r="AH102" s="107"/>
      <c r="AI102" s="107"/>
      <c r="AJ102" s="107"/>
      <c r="AK102" s="107"/>
      <c r="AL102" s="107"/>
      <c r="AM102" s="107"/>
      <c r="AN102" s="107"/>
      <c r="AO102" s="107"/>
      <c r="AP102" s="107"/>
      <c r="AQ102" s="107"/>
      <c r="AR102" s="107"/>
      <c r="AS102" s="107"/>
      <c r="AT102" s="107"/>
      <c r="AU102" s="107"/>
      <c r="AV102" s="107"/>
      <c r="AW102" s="107"/>
      <c r="AX102" s="107"/>
      <c r="AY102" s="107"/>
      <c r="AZ102" s="107"/>
      <c r="BA102" s="107"/>
      <c r="BB102" s="107"/>
      <c r="BC102" s="107"/>
      <c r="BD102" s="107"/>
      <c r="BE102" s="107"/>
      <c r="BF102" s="107"/>
      <c r="BG102" s="107"/>
      <c r="BH102" s="107"/>
      <c r="BI102" s="107"/>
      <c r="BJ102" s="107"/>
      <c r="BK102" s="107"/>
      <c r="BL102" s="107"/>
      <c r="BM102" s="107"/>
      <c r="BN102" s="107"/>
      <c r="BO102" s="107"/>
      <c r="BP102" s="107"/>
      <c r="BQ102" s="107"/>
      <c r="BR102" s="107"/>
      <c r="BS102" s="107"/>
      <c r="BT102" s="107"/>
      <c r="BU102" s="107"/>
      <c r="BV102" s="107"/>
      <c r="BW102" s="107"/>
      <c r="BX102" s="107"/>
      <c r="BY102" s="107"/>
      <c r="BZ102" s="107"/>
      <c r="CA102" s="107"/>
      <c r="CB102" s="107"/>
      <c r="CC102" s="107"/>
      <c r="CD102" s="107"/>
      <c r="CE102" s="107"/>
      <c r="CF102" s="107"/>
      <c r="CG102" s="107"/>
      <c r="CH102" s="107"/>
      <c r="CI102" s="107"/>
      <c r="CJ102" s="107"/>
      <c r="CK102" s="107"/>
      <c r="CL102" s="107"/>
      <c r="CM102" s="107"/>
      <c r="CN102" s="107"/>
      <c r="CO102" s="107"/>
      <c r="CP102" s="107"/>
      <c r="CQ102" s="107"/>
      <c r="CR102" s="107"/>
      <c r="CS102" s="107"/>
      <c r="CT102" s="107"/>
      <c r="CU102" s="107"/>
      <c r="CV102" s="107"/>
      <c r="CW102" s="107"/>
      <c r="CX102" s="107"/>
      <c r="CY102" s="107"/>
      <c r="CZ102" s="107"/>
      <c r="DA102" s="107"/>
      <c r="DB102" s="107"/>
      <c r="DC102" s="107"/>
      <c r="DD102" s="107"/>
      <c r="DE102" s="107"/>
      <c r="DF102" s="107"/>
      <c r="DG102" s="107"/>
      <c r="DH102" s="107"/>
      <c r="DI102" s="107"/>
      <c r="DJ102" s="107"/>
      <c r="DK102" s="107"/>
      <c r="DL102" s="107"/>
      <c r="DM102" s="107"/>
      <c r="DN102" s="107"/>
      <c r="DO102" s="107"/>
      <c r="DP102" s="107"/>
      <c r="DQ102" s="107"/>
      <c r="DR102" s="107"/>
      <c r="DS102" s="107"/>
      <c r="DT102" s="107"/>
      <c r="DU102" s="107"/>
      <c r="DV102" s="107"/>
      <c r="DW102" s="107"/>
      <c r="DX102" s="107"/>
    </row>
    <row r="103" spans="2:128" ht="15" customHeight="1" x14ac:dyDescent="0.3">
      <c r="F103" s="3"/>
    </row>
    <row r="104" spans="2:128" ht="15" customHeight="1" x14ac:dyDescent="0.3">
      <c r="B104" s="107"/>
      <c r="C104" s="108"/>
      <c r="E104" s="107"/>
      <c r="F104" s="3"/>
    </row>
    <row r="105" spans="2:128" ht="15" customHeight="1" x14ac:dyDescent="0.3">
      <c r="E105" s="3"/>
      <c r="G105" s="2"/>
    </row>
    <row r="106" spans="2:128" s="44" customFormat="1" ht="15" customHeight="1" x14ac:dyDescent="0.35">
      <c r="B106" s="131" t="s">
        <v>381</v>
      </c>
      <c r="E106" s="2"/>
      <c r="F106" s="2"/>
    </row>
    <row r="107" spans="2:128" s="44" customFormat="1" ht="15" customHeight="1" x14ac:dyDescent="0.35">
      <c r="B107" s="23" t="s">
        <v>589</v>
      </c>
      <c r="C107" s="23" t="s">
        <v>33</v>
      </c>
      <c r="D107" s="59"/>
      <c r="E107" s="18"/>
      <c r="F107" s="18"/>
      <c r="G107" s="18"/>
      <c r="H107" s="18"/>
      <c r="I107" s="18"/>
      <c r="J107" s="18"/>
      <c r="K107" s="18"/>
      <c r="L107" s="18"/>
      <c r="M107" s="18"/>
      <c r="N107" s="18"/>
      <c r="O107" s="18"/>
      <c r="P107" s="18"/>
      <c r="Q107" s="18"/>
      <c r="R107" s="18"/>
      <c r="S107" s="18"/>
      <c r="T107" s="18"/>
      <c r="U107" s="18"/>
      <c r="V107" s="18"/>
      <c r="W107" s="18"/>
      <c r="X107" s="18"/>
      <c r="Y107" s="18"/>
      <c r="Z107" s="126"/>
      <c r="AA107" s="126"/>
      <c r="AB107" s="126"/>
      <c r="AC107" s="126"/>
      <c r="AD107" s="126"/>
      <c r="AE107" s="126"/>
      <c r="AF107" s="126"/>
      <c r="AG107" s="126"/>
      <c r="AH107" s="126"/>
      <c r="AI107" s="126"/>
      <c r="AJ107" s="127"/>
      <c r="AK107" s="126"/>
      <c r="AL107" s="126"/>
      <c r="AM107" s="126"/>
      <c r="AN107" s="126"/>
      <c r="AO107" s="126"/>
      <c r="AP107" s="126"/>
      <c r="AQ107" s="126"/>
      <c r="AR107" s="126"/>
      <c r="AS107" s="126"/>
      <c r="AT107" s="126"/>
      <c r="AU107" s="127"/>
      <c r="AV107" s="126"/>
      <c r="AW107" s="126"/>
      <c r="AX107" s="126"/>
      <c r="AY107" s="126"/>
      <c r="AZ107" s="126"/>
      <c r="BA107" s="126"/>
      <c r="BB107" s="126"/>
      <c r="BC107" s="126"/>
      <c r="BD107" s="126"/>
      <c r="BE107" s="126"/>
      <c r="BF107" s="127"/>
      <c r="BG107" s="126"/>
      <c r="BH107" s="126"/>
      <c r="BI107" s="126"/>
      <c r="BJ107" s="126"/>
      <c r="BK107" s="126"/>
      <c r="BL107" s="126"/>
      <c r="BM107" s="126"/>
      <c r="BN107" s="126"/>
      <c r="BO107" s="126"/>
      <c r="BP107" s="126"/>
      <c r="BQ107" s="126"/>
      <c r="BR107" s="126"/>
      <c r="BS107" s="126"/>
      <c r="BT107" s="126"/>
      <c r="BU107" s="126"/>
      <c r="BV107" s="126"/>
      <c r="BW107" s="126"/>
      <c r="BX107" s="126"/>
      <c r="BY107" s="126"/>
      <c r="BZ107" s="126"/>
      <c r="CA107" s="126"/>
      <c r="CB107" s="126"/>
      <c r="CC107" s="126"/>
      <c r="CD107" s="126"/>
      <c r="CE107" s="126"/>
      <c r="CF107" s="126"/>
      <c r="CG107" s="126"/>
      <c r="CH107" s="126"/>
      <c r="CI107" s="126"/>
      <c r="CJ107" s="126"/>
      <c r="CK107" s="126"/>
      <c r="CL107" s="126"/>
      <c r="CM107" s="126"/>
      <c r="CN107" s="126"/>
      <c r="CO107" s="126"/>
      <c r="CP107" s="126"/>
      <c r="CQ107" s="126"/>
      <c r="CR107" s="126"/>
      <c r="CS107" s="126"/>
      <c r="CT107" s="126"/>
      <c r="CU107" s="126"/>
      <c r="CV107" s="126"/>
      <c r="CW107" s="126"/>
      <c r="CX107" s="126"/>
      <c r="CY107" s="126"/>
      <c r="CZ107" s="126"/>
      <c r="DA107" s="126"/>
      <c r="DB107" s="126"/>
      <c r="DC107" s="126"/>
      <c r="DD107" s="126"/>
      <c r="DE107" s="126"/>
      <c r="DF107" s="126"/>
      <c r="DG107" s="126"/>
      <c r="DH107" s="126"/>
      <c r="DI107" s="126"/>
      <c r="DJ107" s="126"/>
      <c r="DK107" s="126"/>
      <c r="DL107" s="126"/>
      <c r="DM107" s="126"/>
      <c r="DN107" s="126"/>
      <c r="DO107" s="126"/>
      <c r="DP107" s="126"/>
      <c r="DQ107" s="126"/>
      <c r="DR107" s="126"/>
      <c r="DS107" s="126"/>
      <c r="DT107" s="126"/>
      <c r="DU107" s="126"/>
      <c r="DV107" s="126"/>
      <c r="DW107" s="126"/>
      <c r="DX107" s="126"/>
    </row>
    <row r="108" spans="2:128" s="44" customFormat="1" ht="15" customHeight="1" x14ac:dyDescent="0.35">
      <c r="B108" s="136" t="s">
        <v>168</v>
      </c>
      <c r="C108" s="90" t="s">
        <v>35</v>
      </c>
      <c r="D108" s="142"/>
      <c r="E108" s="162"/>
      <c r="F108" s="163"/>
      <c r="G108" s="163"/>
      <c r="H108" s="163"/>
      <c r="I108" s="163"/>
      <c r="J108" s="163"/>
      <c r="K108" s="163"/>
      <c r="L108" s="163"/>
      <c r="M108" s="163"/>
      <c r="N108" s="163"/>
      <c r="O108" s="163"/>
      <c r="P108" s="163"/>
      <c r="Q108" s="163"/>
      <c r="R108" s="163"/>
      <c r="S108" s="164"/>
      <c r="T108" s="138"/>
      <c r="U108" s="138"/>
      <c r="V108" s="138"/>
      <c r="W108" s="138"/>
      <c r="X108" s="138"/>
      <c r="Y108" s="138"/>
      <c r="Z108" s="134"/>
      <c r="AA108" s="134"/>
      <c r="AB108" s="134"/>
      <c r="AC108" s="134"/>
      <c r="AD108" s="134"/>
      <c r="AE108" s="134"/>
      <c r="AF108" s="134"/>
      <c r="AG108" s="134"/>
      <c r="AH108" s="134"/>
      <c r="AI108" s="134"/>
      <c r="AJ108" s="134"/>
      <c r="AK108" s="134"/>
      <c r="AL108" s="134"/>
      <c r="AM108" s="134"/>
      <c r="AN108" s="134"/>
      <c r="AO108" s="134"/>
      <c r="AP108" s="134"/>
      <c r="AQ108" s="134"/>
      <c r="AR108" s="134"/>
      <c r="AS108" s="134"/>
      <c r="AT108" s="134"/>
      <c r="AU108" s="134"/>
      <c r="AV108" s="134"/>
      <c r="AW108" s="134"/>
      <c r="AX108" s="134"/>
      <c r="AY108" s="134"/>
      <c r="AZ108" s="134"/>
      <c r="BA108" s="134"/>
      <c r="BB108" s="134"/>
      <c r="BC108" s="134"/>
      <c r="BD108" s="134"/>
      <c r="BE108" s="134"/>
      <c r="BF108" s="134"/>
      <c r="BG108" s="134"/>
      <c r="BH108" s="134"/>
      <c r="BI108" s="134"/>
      <c r="BJ108" s="134"/>
      <c r="BK108" s="134"/>
      <c r="BL108" s="134"/>
      <c r="BM108" s="134"/>
      <c r="BN108" s="134"/>
      <c r="BO108" s="134"/>
      <c r="BP108" s="134"/>
      <c r="BQ108" s="134"/>
      <c r="BR108" s="134"/>
      <c r="BS108" s="134"/>
      <c r="BT108" s="134"/>
      <c r="BU108" s="134"/>
      <c r="BV108" s="134"/>
      <c r="BW108" s="134"/>
      <c r="BX108" s="134"/>
      <c r="BY108" s="134"/>
      <c r="BZ108" s="134"/>
      <c r="CA108" s="134"/>
      <c r="CB108" s="134"/>
      <c r="CC108" s="134"/>
      <c r="CD108" s="134"/>
      <c r="CE108" s="134"/>
      <c r="CF108" s="134"/>
      <c r="CG108" s="134"/>
      <c r="CH108" s="134"/>
      <c r="CI108" s="134"/>
      <c r="CJ108" s="134"/>
      <c r="CK108" s="134"/>
      <c r="CL108" s="134"/>
      <c r="CM108" s="134"/>
      <c r="CN108" s="134"/>
      <c r="CO108" s="134"/>
      <c r="CP108" s="134"/>
      <c r="CQ108" s="134"/>
      <c r="CR108" s="134"/>
      <c r="CS108" s="134"/>
      <c r="CT108" s="134"/>
      <c r="CU108" s="134"/>
      <c r="CV108" s="134"/>
      <c r="CW108" s="134"/>
      <c r="CX108" s="134"/>
      <c r="CY108" s="134"/>
      <c r="CZ108" s="134"/>
      <c r="DA108" s="134"/>
      <c r="DB108" s="134"/>
      <c r="DC108" s="134"/>
      <c r="DD108" s="134"/>
      <c r="DE108" s="134"/>
      <c r="DF108" s="134"/>
      <c r="DG108" s="134"/>
      <c r="DH108" s="134"/>
      <c r="DI108" s="134"/>
      <c r="DJ108" s="134"/>
      <c r="DK108" s="134"/>
      <c r="DL108" s="134"/>
      <c r="DM108" s="134"/>
      <c r="DN108" s="134"/>
      <c r="DO108" s="134"/>
      <c r="DP108" s="134"/>
      <c r="DQ108" s="134"/>
      <c r="DR108" s="134"/>
      <c r="DS108" s="134"/>
      <c r="DT108" s="134"/>
      <c r="DU108" s="134"/>
      <c r="DV108" s="134"/>
      <c r="DW108" s="134"/>
      <c r="DX108" s="134"/>
    </row>
    <row r="109" spans="2:128" s="44" customFormat="1" ht="15" customHeight="1" x14ac:dyDescent="0.35">
      <c r="B109" s="136" t="s">
        <v>169</v>
      </c>
      <c r="C109" s="90" t="s">
        <v>37</v>
      </c>
      <c r="E109" s="143"/>
    </row>
  </sheetData>
  <mergeCells count="3">
    <mergeCell ref="B3:B5"/>
    <mergeCell ref="E4:DX4"/>
    <mergeCell ref="E108:S108"/>
  </mergeCells>
  <hyperlinks>
    <hyperlink ref="A1" location="Guidelines!A133" display="information" xr:uid="{4139F2C3-C1AB-4237-9BF3-B7B09B97E45B}"/>
  </hyperlinks>
  <pageMargins left="0.70866141732283505" right="0.70866141732283505" top="1" bottom="1.5" header="0.31496062992126" footer="0.31496062992126"/>
  <pageSetup paperSize="9" scale="28" orientation="landscape" cellComments="asDisplayed" r:id="rId1"/>
  <headerFooter alignWithMargins="0">
    <oddHeader xml:space="preserve">&amp;A&amp;R&amp;6&amp;G
 </oddHeader>
    <oddFooter>&amp;CPage &amp;P&amp;L&amp;F&amp;R&amp;P</oddFooter>
    <evenFooter>&amp;L&amp;F&amp;R&amp;D</evenFooter>
    <firstFooter>&amp;L&amp;F&amp;R&amp;D</first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dimension ref="A1:CY42"/>
  <sheetViews>
    <sheetView topLeftCell="A10" workbookViewId="0">
      <selection activeCell="A42" sqref="A42"/>
    </sheetView>
  </sheetViews>
  <sheetFormatPr defaultColWidth="10.7265625" defaultRowHeight="15" customHeight="1" x14ac:dyDescent="0.35"/>
  <cols>
    <col min="4" max="103" width="10.7265625" customWidth="1"/>
  </cols>
  <sheetData>
    <row r="1" spans="1:103" ht="15" customHeight="1" x14ac:dyDescent="0.35">
      <c r="A1" s="30">
        <v>0.2</v>
      </c>
      <c r="D1">
        <f>+C1+1</f>
        <v>1</v>
      </c>
      <c r="E1">
        <f t="shared" ref="E1:BP1" si="0">+D1+1</f>
        <v>2</v>
      </c>
      <c r="F1">
        <f t="shared" si="0"/>
        <v>3</v>
      </c>
      <c r="G1">
        <f t="shared" si="0"/>
        <v>4</v>
      </c>
      <c r="H1">
        <f t="shared" si="0"/>
        <v>5</v>
      </c>
      <c r="I1">
        <f t="shared" si="0"/>
        <v>6</v>
      </c>
      <c r="J1">
        <f t="shared" si="0"/>
        <v>7</v>
      </c>
      <c r="K1">
        <f t="shared" si="0"/>
        <v>8</v>
      </c>
      <c r="L1">
        <f t="shared" si="0"/>
        <v>9</v>
      </c>
      <c r="M1">
        <f t="shared" si="0"/>
        <v>10</v>
      </c>
      <c r="N1">
        <f t="shared" si="0"/>
        <v>11</v>
      </c>
      <c r="O1">
        <f t="shared" si="0"/>
        <v>12</v>
      </c>
      <c r="P1">
        <f t="shared" si="0"/>
        <v>13</v>
      </c>
      <c r="Q1">
        <f t="shared" si="0"/>
        <v>14</v>
      </c>
      <c r="R1">
        <f t="shared" si="0"/>
        <v>15</v>
      </c>
      <c r="S1">
        <f t="shared" si="0"/>
        <v>16</v>
      </c>
      <c r="T1">
        <f t="shared" si="0"/>
        <v>17</v>
      </c>
      <c r="U1">
        <f t="shared" si="0"/>
        <v>18</v>
      </c>
      <c r="V1">
        <f t="shared" si="0"/>
        <v>19</v>
      </c>
      <c r="W1">
        <f t="shared" si="0"/>
        <v>20</v>
      </c>
      <c r="X1">
        <f t="shared" si="0"/>
        <v>21</v>
      </c>
      <c r="Y1">
        <f t="shared" si="0"/>
        <v>22</v>
      </c>
      <c r="Z1">
        <f t="shared" si="0"/>
        <v>23</v>
      </c>
      <c r="AA1">
        <f t="shared" si="0"/>
        <v>24</v>
      </c>
      <c r="AB1">
        <f t="shared" si="0"/>
        <v>25</v>
      </c>
      <c r="AC1">
        <f t="shared" si="0"/>
        <v>26</v>
      </c>
      <c r="AD1">
        <f t="shared" si="0"/>
        <v>27</v>
      </c>
      <c r="AE1">
        <f t="shared" si="0"/>
        <v>28</v>
      </c>
      <c r="AF1">
        <f t="shared" si="0"/>
        <v>29</v>
      </c>
      <c r="AG1">
        <f t="shared" si="0"/>
        <v>30</v>
      </c>
      <c r="AH1">
        <f t="shared" si="0"/>
        <v>31</v>
      </c>
      <c r="AI1">
        <f t="shared" si="0"/>
        <v>32</v>
      </c>
      <c r="AJ1">
        <f t="shared" si="0"/>
        <v>33</v>
      </c>
      <c r="AK1">
        <f t="shared" si="0"/>
        <v>34</v>
      </c>
      <c r="AL1">
        <f t="shared" si="0"/>
        <v>35</v>
      </c>
      <c r="AM1">
        <f t="shared" si="0"/>
        <v>36</v>
      </c>
      <c r="AN1">
        <f t="shared" si="0"/>
        <v>37</v>
      </c>
      <c r="AO1">
        <f t="shared" si="0"/>
        <v>38</v>
      </c>
      <c r="AP1">
        <f t="shared" si="0"/>
        <v>39</v>
      </c>
      <c r="AQ1">
        <f t="shared" si="0"/>
        <v>40</v>
      </c>
      <c r="AR1">
        <f t="shared" si="0"/>
        <v>41</v>
      </c>
      <c r="AS1">
        <f t="shared" si="0"/>
        <v>42</v>
      </c>
      <c r="AT1">
        <f t="shared" si="0"/>
        <v>43</v>
      </c>
      <c r="AU1">
        <f t="shared" si="0"/>
        <v>44</v>
      </c>
      <c r="AV1">
        <f t="shared" si="0"/>
        <v>45</v>
      </c>
      <c r="AW1">
        <f t="shared" si="0"/>
        <v>46</v>
      </c>
      <c r="AX1">
        <f t="shared" si="0"/>
        <v>47</v>
      </c>
      <c r="AY1">
        <f t="shared" si="0"/>
        <v>48</v>
      </c>
      <c r="AZ1">
        <f t="shared" si="0"/>
        <v>49</v>
      </c>
      <c r="BA1">
        <f t="shared" si="0"/>
        <v>50</v>
      </c>
      <c r="BB1">
        <f t="shared" si="0"/>
        <v>51</v>
      </c>
      <c r="BC1">
        <f t="shared" si="0"/>
        <v>52</v>
      </c>
      <c r="BD1">
        <f t="shared" si="0"/>
        <v>53</v>
      </c>
      <c r="BE1">
        <f t="shared" si="0"/>
        <v>54</v>
      </c>
      <c r="BF1">
        <f t="shared" si="0"/>
        <v>55</v>
      </c>
      <c r="BG1">
        <f t="shared" si="0"/>
        <v>56</v>
      </c>
      <c r="BH1">
        <f t="shared" si="0"/>
        <v>57</v>
      </c>
      <c r="BI1">
        <f t="shared" si="0"/>
        <v>58</v>
      </c>
      <c r="BJ1">
        <f t="shared" si="0"/>
        <v>59</v>
      </c>
      <c r="BK1">
        <f t="shared" si="0"/>
        <v>60</v>
      </c>
      <c r="BL1">
        <f t="shared" si="0"/>
        <v>61</v>
      </c>
      <c r="BM1">
        <f t="shared" si="0"/>
        <v>62</v>
      </c>
      <c r="BN1">
        <f t="shared" si="0"/>
        <v>63</v>
      </c>
      <c r="BO1">
        <f t="shared" si="0"/>
        <v>64</v>
      </c>
      <c r="BP1">
        <f t="shared" si="0"/>
        <v>65</v>
      </c>
      <c r="BQ1">
        <f t="shared" ref="BQ1:CY1" si="1">+BP1+1</f>
        <v>66</v>
      </c>
      <c r="BR1">
        <f t="shared" si="1"/>
        <v>67</v>
      </c>
      <c r="BS1">
        <f t="shared" si="1"/>
        <v>68</v>
      </c>
      <c r="BT1">
        <f t="shared" si="1"/>
        <v>69</v>
      </c>
      <c r="BU1">
        <f t="shared" si="1"/>
        <v>70</v>
      </c>
      <c r="BV1">
        <f t="shared" si="1"/>
        <v>71</v>
      </c>
      <c r="BW1">
        <f t="shared" si="1"/>
        <v>72</v>
      </c>
      <c r="BX1">
        <f t="shared" si="1"/>
        <v>73</v>
      </c>
      <c r="BY1">
        <f t="shared" si="1"/>
        <v>74</v>
      </c>
      <c r="BZ1">
        <f t="shared" si="1"/>
        <v>75</v>
      </c>
      <c r="CA1">
        <f t="shared" si="1"/>
        <v>76</v>
      </c>
      <c r="CB1">
        <f t="shared" si="1"/>
        <v>77</v>
      </c>
      <c r="CC1">
        <f t="shared" si="1"/>
        <v>78</v>
      </c>
      <c r="CD1">
        <f t="shared" si="1"/>
        <v>79</v>
      </c>
      <c r="CE1">
        <f t="shared" si="1"/>
        <v>80</v>
      </c>
      <c r="CF1">
        <f t="shared" si="1"/>
        <v>81</v>
      </c>
      <c r="CG1">
        <f t="shared" si="1"/>
        <v>82</v>
      </c>
      <c r="CH1">
        <f t="shared" si="1"/>
        <v>83</v>
      </c>
      <c r="CI1">
        <f t="shared" si="1"/>
        <v>84</v>
      </c>
      <c r="CJ1">
        <f t="shared" si="1"/>
        <v>85</v>
      </c>
      <c r="CK1">
        <f t="shared" si="1"/>
        <v>86</v>
      </c>
      <c r="CL1">
        <f t="shared" si="1"/>
        <v>87</v>
      </c>
      <c r="CM1">
        <f t="shared" si="1"/>
        <v>88</v>
      </c>
      <c r="CN1">
        <f t="shared" si="1"/>
        <v>89</v>
      </c>
      <c r="CO1">
        <f t="shared" si="1"/>
        <v>90</v>
      </c>
      <c r="CP1">
        <f t="shared" si="1"/>
        <v>91</v>
      </c>
      <c r="CQ1">
        <f t="shared" si="1"/>
        <v>92</v>
      </c>
      <c r="CR1">
        <f t="shared" si="1"/>
        <v>93</v>
      </c>
      <c r="CS1">
        <f t="shared" si="1"/>
        <v>94</v>
      </c>
      <c r="CT1">
        <f t="shared" si="1"/>
        <v>95</v>
      </c>
      <c r="CU1">
        <f t="shared" si="1"/>
        <v>96</v>
      </c>
      <c r="CV1">
        <f t="shared" si="1"/>
        <v>97</v>
      </c>
      <c r="CW1">
        <f t="shared" si="1"/>
        <v>98</v>
      </c>
      <c r="CX1">
        <f t="shared" si="1"/>
        <v>99</v>
      </c>
      <c r="CY1">
        <f t="shared" si="1"/>
        <v>100</v>
      </c>
    </row>
    <row r="2" spans="1:103" ht="15" customHeight="1" x14ac:dyDescent="0.35">
      <c r="A2" s="166" t="s">
        <v>385</v>
      </c>
      <c r="B2" t="s">
        <v>386</v>
      </c>
      <c r="D2" s="28">
        <v>0.04</v>
      </c>
      <c r="E2" s="28">
        <v>0.04</v>
      </c>
      <c r="F2" s="28">
        <v>0.04</v>
      </c>
      <c r="G2" s="28">
        <v>0.04</v>
      </c>
      <c r="H2" s="28">
        <v>0.04</v>
      </c>
      <c r="I2" s="28">
        <v>0.04</v>
      </c>
      <c r="J2" s="28">
        <v>0.04</v>
      </c>
      <c r="K2" s="28">
        <v>0.04</v>
      </c>
      <c r="L2" s="28">
        <v>0.04</v>
      </c>
      <c r="M2" s="28">
        <v>0.04</v>
      </c>
      <c r="N2" s="28">
        <v>0.04</v>
      </c>
      <c r="O2" s="28">
        <v>0.04</v>
      </c>
      <c r="P2" s="28">
        <v>0.04</v>
      </c>
      <c r="Q2" s="28">
        <v>0.04</v>
      </c>
      <c r="R2" s="28">
        <v>0.04</v>
      </c>
      <c r="S2" s="28">
        <v>0.04</v>
      </c>
      <c r="T2" s="28">
        <v>0.04</v>
      </c>
      <c r="U2" s="28">
        <v>0.04</v>
      </c>
      <c r="V2" s="28">
        <v>0.04</v>
      </c>
      <c r="W2" s="28">
        <v>0.04</v>
      </c>
      <c r="X2" s="28">
        <v>0.04</v>
      </c>
      <c r="Y2" s="28">
        <v>0.04</v>
      </c>
      <c r="Z2" s="28">
        <v>0.04</v>
      </c>
      <c r="AA2" s="28">
        <v>0.04</v>
      </c>
      <c r="AB2" s="28">
        <v>0.04</v>
      </c>
      <c r="AC2" s="28">
        <v>0.04</v>
      </c>
      <c r="AD2" s="28">
        <v>0.04</v>
      </c>
      <c r="AE2" s="28">
        <v>0.04</v>
      </c>
      <c r="AF2" s="28">
        <v>0.04</v>
      </c>
      <c r="AG2" s="28">
        <v>0.04</v>
      </c>
      <c r="AH2" s="28">
        <v>0.04</v>
      </c>
      <c r="AI2" s="28">
        <v>0.04</v>
      </c>
      <c r="AJ2" s="28">
        <v>0.04</v>
      </c>
      <c r="AK2" s="28">
        <v>0.04</v>
      </c>
      <c r="AL2" s="28">
        <v>0.04</v>
      </c>
      <c r="AM2" s="28">
        <v>0.04</v>
      </c>
      <c r="AN2" s="28">
        <v>0.04</v>
      </c>
      <c r="AO2" s="28">
        <v>0.04</v>
      </c>
      <c r="AP2" s="28">
        <v>0.04</v>
      </c>
      <c r="AQ2" s="28">
        <v>0.04</v>
      </c>
      <c r="AR2" s="28">
        <v>0.04</v>
      </c>
      <c r="AS2" s="28">
        <v>0.04</v>
      </c>
      <c r="AT2" s="28">
        <v>0.04</v>
      </c>
      <c r="AU2" s="28">
        <v>0.04</v>
      </c>
      <c r="AV2" s="28">
        <v>0.04</v>
      </c>
      <c r="AW2" s="28">
        <v>0.04</v>
      </c>
      <c r="AX2" s="28">
        <v>0.04</v>
      </c>
      <c r="AY2" s="28">
        <v>0.04</v>
      </c>
      <c r="AZ2" s="28">
        <v>0.04</v>
      </c>
      <c r="BA2" s="28">
        <v>0.04</v>
      </c>
      <c r="BB2" s="28">
        <v>0.04</v>
      </c>
      <c r="BC2" s="28">
        <v>0.04</v>
      </c>
      <c r="BD2" s="28">
        <v>0.04</v>
      </c>
      <c r="BE2" s="28">
        <v>0.04</v>
      </c>
      <c r="BF2" s="28">
        <v>0.04</v>
      </c>
      <c r="BG2" s="28">
        <v>0.04</v>
      </c>
      <c r="BH2" s="28">
        <v>0.04</v>
      </c>
      <c r="BI2" s="28">
        <v>0.04</v>
      </c>
      <c r="BJ2" s="28">
        <v>0.04</v>
      </c>
      <c r="BK2" s="28">
        <v>0.04</v>
      </c>
      <c r="BL2" s="28">
        <v>0.04</v>
      </c>
      <c r="BM2" s="28">
        <v>0.04</v>
      </c>
      <c r="BN2" s="28">
        <v>0.04</v>
      </c>
      <c r="BO2" s="28">
        <v>0.04</v>
      </c>
      <c r="BP2" s="28">
        <v>0.04</v>
      </c>
      <c r="BQ2" s="28">
        <v>0.04</v>
      </c>
      <c r="BR2" s="28">
        <v>0.04</v>
      </c>
      <c r="BS2" s="28">
        <v>0.04</v>
      </c>
      <c r="BT2" s="28">
        <v>0.04</v>
      </c>
      <c r="BU2" s="28">
        <v>0.04</v>
      </c>
      <c r="BV2" s="28">
        <v>0.04</v>
      </c>
      <c r="BW2" s="28">
        <v>0.04</v>
      </c>
      <c r="BX2" s="28">
        <v>0.04</v>
      </c>
      <c r="BY2" s="28">
        <v>0.04</v>
      </c>
      <c r="BZ2" s="28">
        <v>0.04</v>
      </c>
      <c r="CA2" s="28">
        <v>0.04</v>
      </c>
      <c r="CB2" s="28">
        <v>0.04</v>
      </c>
      <c r="CC2" s="28">
        <v>0.04</v>
      </c>
      <c r="CD2" s="28">
        <v>0.04</v>
      </c>
      <c r="CE2" s="28">
        <v>0.04</v>
      </c>
      <c r="CF2" s="28">
        <v>0.04</v>
      </c>
      <c r="CG2" s="28">
        <v>0.04</v>
      </c>
      <c r="CH2" s="28">
        <v>0.04</v>
      </c>
      <c r="CI2" s="28">
        <v>0.04</v>
      </c>
      <c r="CJ2" s="28">
        <v>0.04</v>
      </c>
      <c r="CK2" s="28">
        <v>0.04</v>
      </c>
      <c r="CL2" s="28">
        <v>0.04</v>
      </c>
      <c r="CM2" s="28">
        <v>0.04</v>
      </c>
      <c r="CN2" s="28">
        <v>0.04</v>
      </c>
      <c r="CO2" s="28">
        <v>0.04</v>
      </c>
      <c r="CP2" s="28">
        <v>0.04</v>
      </c>
      <c r="CQ2" s="28">
        <v>0.04</v>
      </c>
      <c r="CR2" s="28">
        <v>0.04</v>
      </c>
      <c r="CS2" s="28">
        <v>0.04</v>
      </c>
      <c r="CT2" s="28">
        <v>0.04</v>
      </c>
      <c r="CU2" s="28">
        <v>0.04</v>
      </c>
      <c r="CV2" s="28">
        <v>0.04</v>
      </c>
      <c r="CW2" s="28">
        <v>0.04</v>
      </c>
      <c r="CX2" s="28">
        <v>0.04</v>
      </c>
      <c r="CY2" s="28">
        <v>0.04</v>
      </c>
    </row>
    <row r="3" spans="1:103" ht="15" customHeight="1" x14ac:dyDescent="0.35">
      <c r="A3" s="166"/>
      <c r="B3" t="s">
        <v>387</v>
      </c>
      <c r="D3" s="28">
        <v>-3.3300000000000937E-3</v>
      </c>
      <c r="E3" s="28">
        <v>-2.7500000111458922E-3</v>
      </c>
      <c r="F3" s="28">
        <v>-1.7700000000137051E-3</v>
      </c>
      <c r="G3" s="28">
        <v>-4.6000000000256946E-4</v>
      </c>
      <c r="H3" s="28">
        <v>9.9000000000448729E-4</v>
      </c>
      <c r="I3" s="28">
        <v>2.3800000000089305E-3</v>
      </c>
      <c r="J3" s="28">
        <v>3.720000000011936E-3</v>
      </c>
      <c r="K3" s="28">
        <v>4.9900000000142608E-3</v>
      </c>
      <c r="L3" s="28">
        <v>6.1800000000156174E-3</v>
      </c>
      <c r="M3" s="28">
        <v>7.2600000000164755E-3</v>
      </c>
      <c r="N3" s="28">
        <v>8.2200000000167694E-3</v>
      </c>
      <c r="O3" s="28">
        <v>9.0900000000169179E-3</v>
      </c>
      <c r="P3" s="28">
        <v>9.8700000000169208E-3</v>
      </c>
      <c r="Q3" s="28">
        <v>1.0540000000016869E-2</v>
      </c>
      <c r="R3" s="28">
        <v>1.1050000000017102E-2</v>
      </c>
      <c r="S3" s="28">
        <v>1.1430000000017149E-2</v>
      </c>
      <c r="T3" s="28">
        <v>1.1730000000016894E-2</v>
      </c>
      <c r="U3" s="28">
        <v>1.2020000000016351E-2</v>
      </c>
      <c r="V3" s="28">
        <v>1.2350000000015848E-2</v>
      </c>
      <c r="W3" s="28">
        <v>1.2750000000014694E-2</v>
      </c>
      <c r="X3" s="28">
        <v>1.2850487424158619E-2</v>
      </c>
      <c r="Y3" s="28">
        <v>1.2941848280070944E-2</v>
      </c>
      <c r="Z3" s="28">
        <v>1.3025271910873215E-2</v>
      </c>
      <c r="AA3" s="28">
        <v>1.3101749608045443E-2</v>
      </c>
      <c r="AB3" s="28">
        <v>1.3172114188708228E-2</v>
      </c>
      <c r="AC3" s="28">
        <v>1.3176909433654016E-2</v>
      </c>
      <c r="AD3" s="28">
        <v>1.3181349495506423E-2</v>
      </c>
      <c r="AE3" s="28">
        <v>1.3185472427506228E-2</v>
      </c>
      <c r="AF3" s="28">
        <v>1.3189311034449869E-2</v>
      </c>
      <c r="AG3" s="28">
        <v>1.3192893747385082E-2</v>
      </c>
      <c r="AH3" s="28">
        <v>1.3175021734320946E-2</v>
      </c>
      <c r="AI3" s="28">
        <v>1.3158267008384072E-2</v>
      </c>
      <c r="AJ3" s="28">
        <v>1.3142527972773932E-2</v>
      </c>
      <c r="AK3" s="28">
        <v>1.3127714986137518E-2</v>
      </c>
      <c r="AL3" s="28">
        <v>1.3113748654248525E-2</v>
      </c>
      <c r="AM3" s="28">
        <v>1.3100558406470508E-2</v>
      </c>
      <c r="AN3" s="28">
        <v>1.3088081303116228E-2</v>
      </c>
      <c r="AO3" s="28">
        <v>1.3076261031158554E-2</v>
      </c>
      <c r="AP3" s="28">
        <v>1.3065047054479972E-2</v>
      </c>
      <c r="AQ3" s="28">
        <v>1.3054393891610783E-2</v>
      </c>
      <c r="AR3" s="28">
        <v>1.3019509236430693E-2</v>
      </c>
      <c r="AS3" s="28">
        <v>1.2986286872122887E-2</v>
      </c>
      <c r="AT3" s="28">
        <v>1.2954610748766582E-2</v>
      </c>
      <c r="AU3" s="28">
        <v>1.2924375373201791E-2</v>
      </c>
      <c r="AV3" s="28">
        <v>1.2895484635318866E-2</v>
      </c>
      <c r="AW3" s="28">
        <v>1.2867850787537494E-2</v>
      </c>
      <c r="AX3" s="28">
        <v>1.2841393554640979E-2</v>
      </c>
      <c r="AY3" s="28">
        <v>1.2816039354947684E-2</v>
      </c>
      <c r="AZ3" s="28">
        <v>1.2791720616903923E-2</v>
      </c>
      <c r="BA3" s="28">
        <v>1.2768375177731661E-2</v>
      </c>
      <c r="BB3" s="28">
        <v>1.2745945752863364E-2</v>
      </c>
      <c r="BC3" s="28">
        <v>1.2724379466628521E-2</v>
      </c>
      <c r="BD3" s="28">
        <v>1.2703627436098541E-2</v>
      </c>
      <c r="BE3" s="28">
        <v>1.2683644401195515E-2</v>
      </c>
      <c r="BF3" s="28">
        <v>1.2664388395172255E-2</v>
      </c>
      <c r="BG3" s="28">
        <v>1.2645820450418066E-2</v>
      </c>
      <c r="BH3" s="28">
        <v>1.2627904335245077E-2</v>
      </c>
      <c r="BI3" s="28">
        <v>1.2610606317918771E-2</v>
      </c>
      <c r="BJ3" s="28">
        <v>1.2593894954696205E-2</v>
      </c>
      <c r="BK3" s="28">
        <v>1.2577740899069711E-2</v>
      </c>
      <c r="BL3" s="28">
        <v>1.2562116729783579E-2</v>
      </c>
      <c r="BM3" s="28">
        <v>1.2546996795500975E-2</v>
      </c>
      <c r="BN3" s="28">
        <v>1.2532357074270806E-2</v>
      </c>
      <c r="BO3" s="28">
        <v>1.251817504617625E-2</v>
      </c>
      <c r="BP3" s="28">
        <v>1.2504429577743448E-2</v>
      </c>
      <c r="BQ3" s="28">
        <v>1.2491100816862888E-2</v>
      </c>
      <c r="BR3" s="28">
        <v>1.2478170097125041E-2</v>
      </c>
      <c r="BS3" s="28">
        <v>1.2465619850600129E-2</v>
      </c>
      <c r="BT3" s="28">
        <v>1.2453433528205826E-2</v>
      </c>
      <c r="BU3" s="28">
        <v>1.2441595526903049E-2</v>
      </c>
      <c r="BV3" s="28">
        <v>1.2430091123046827E-2</v>
      </c>
      <c r="BW3" s="28">
        <v>1.2418906411292729E-2</v>
      </c>
      <c r="BX3" s="28">
        <v>1.2408028248528158E-2</v>
      </c>
      <c r="BY3" s="28">
        <v>1.2397444202349561E-2</v>
      </c>
      <c r="BZ3" s="28">
        <v>1.2387142503665016E-2</v>
      </c>
      <c r="CA3" s="28">
        <v>1.2377112003038038E-2</v>
      </c>
      <c r="CB3" s="28">
        <v>1.2367342130436443E-2</v>
      </c>
      <c r="CC3" s="28">
        <v>1.2357822858076961E-2</v>
      </c>
      <c r="CD3" s="28">
        <v>1.2348544666093586E-2</v>
      </c>
      <c r="CE3" s="28">
        <v>1.2339498510781644E-2</v>
      </c>
      <c r="CF3" s="28">
        <v>1.2330675795194646E-2</v>
      </c>
      <c r="CG3" s="28">
        <v>1.2322068341893866E-2</v>
      </c>
      <c r="CH3" s="28">
        <v>1.2313668367668118E-2</v>
      </c>
      <c r="CI3" s="28">
        <v>1.2305468460059865E-2</v>
      </c>
      <c r="CJ3" s="28">
        <v>1.2297461555548894E-2</v>
      </c>
      <c r="CK3" s="28">
        <v>1.2289640919258771E-2</v>
      </c>
      <c r="CL3" s="28">
        <v>1.2282000126062842E-2</v>
      </c>
      <c r="CM3" s="28">
        <v>1.227453304297943E-2</v>
      </c>
      <c r="CN3" s="28">
        <v>1.2267233812754075E-2</v>
      </c>
      <c r="CO3" s="28">
        <v>1.2260096838536017E-2</v>
      </c>
      <c r="CP3" s="28">
        <v>1.225311676956653E-2</v>
      </c>
      <c r="CQ3" s="28">
        <v>1.2246288487800072E-2</v>
      </c>
      <c r="CR3" s="28">
        <v>1.2239607095388516E-2</v>
      </c>
      <c r="CS3" s="28">
        <v>1.2233067902965855E-2</v>
      </c>
      <c r="CT3" s="28">
        <v>1.2226666418671428E-2</v>
      </c>
      <c r="CU3" s="28">
        <v>1.2220398337860594E-2</v>
      </c>
      <c r="CV3" s="28">
        <v>1.2214259533451344E-2</v>
      </c>
      <c r="CW3" s="28">
        <v>1.2208246046862881E-2</v>
      </c>
      <c r="CX3" s="28">
        <v>1.2202354079502209E-2</v>
      </c>
      <c r="CY3" s="28">
        <v>1.2196579984763423E-2</v>
      </c>
    </row>
    <row r="4" spans="1:103" ht="15" customHeight="1" x14ac:dyDescent="0.35">
      <c r="A4" s="166"/>
      <c r="B4" t="s">
        <v>388</v>
      </c>
      <c r="D4" s="28">
        <v>-3.3300000000313634E-3</v>
      </c>
      <c r="E4" s="28">
        <v>-2.7500000111631007E-3</v>
      </c>
      <c r="F4" s="28">
        <v>-1.7700000000273608E-3</v>
      </c>
      <c r="G4" s="28">
        <v>-4.6000000001200636E-4</v>
      </c>
      <c r="H4" s="28">
        <v>9.8999999999915822E-4</v>
      </c>
      <c r="I4" s="28">
        <v>2.380000000006488E-3</v>
      </c>
      <c r="J4" s="28">
        <v>3.7200000000114919E-3</v>
      </c>
      <c r="K4" s="28">
        <v>4.990000000015149E-3</v>
      </c>
      <c r="L4" s="28">
        <v>6.1800000000173938E-3</v>
      </c>
      <c r="M4" s="28">
        <v>7.2600000000186959E-3</v>
      </c>
      <c r="N4" s="28">
        <v>8.2236044702561628E-3</v>
      </c>
      <c r="O4" s="28">
        <v>9.0900000000198045E-3</v>
      </c>
      <c r="P4" s="28">
        <v>9.8679543313457962E-3</v>
      </c>
      <c r="Q4" s="28">
        <v>1.0529765388915147E-2</v>
      </c>
      <c r="R4" s="28">
        <v>1.105000000002021E-2</v>
      </c>
      <c r="S4" s="28">
        <v>1.1429805354969735E-2</v>
      </c>
      <c r="T4" s="28">
        <v>1.1735479616655331E-2</v>
      </c>
      <c r="U4" s="28">
        <v>1.2029364313732138E-2</v>
      </c>
      <c r="V4" s="28">
        <v>1.2356467037937913E-2</v>
      </c>
      <c r="W4" s="28">
        <v>1.2750000000017359E-2</v>
      </c>
      <c r="X4" s="28">
        <v>1.3226367801897343E-2</v>
      </c>
      <c r="Y4" s="28">
        <v>1.376499640764095E-2</v>
      </c>
      <c r="Z4" s="28">
        <v>1.434323870312193E-2</v>
      </c>
      <c r="AA4" s="28">
        <v>1.4944514941545695E-2</v>
      </c>
      <c r="AB4" s="28">
        <v>1.5556669826624958E-2</v>
      </c>
      <c r="AC4" s="28">
        <v>1.6170804499037184E-2</v>
      </c>
      <c r="AD4" s="28">
        <v>1.6780435482681932E-2</v>
      </c>
      <c r="AE4" s="28">
        <v>1.738088216618916E-2</v>
      </c>
      <c r="AF4" s="28">
        <v>1.7968816216655581E-2</v>
      </c>
      <c r="AG4" s="28">
        <v>1.8541927156012772E-2</v>
      </c>
      <c r="AH4" s="28">
        <v>1.9098672202872757E-2</v>
      </c>
      <c r="AI4" s="28">
        <v>1.9638087863867781E-2</v>
      </c>
      <c r="AJ4" s="28">
        <v>2.0159647192943719E-2</v>
      </c>
      <c r="AK4" s="28">
        <v>2.0663151108215594E-2</v>
      </c>
      <c r="AL4" s="28">
        <v>2.114864530046856E-2</v>
      </c>
      <c r="AM4" s="28">
        <v>2.1616356503515011E-2</v>
      </c>
      <c r="AN4" s="28">
        <v>2.206664350329568E-2</v>
      </c>
      <c r="AO4" s="28">
        <v>2.2499959428110561E-2</v>
      </c>
      <c r="AP4" s="28">
        <v>2.291682271541462E-2</v>
      </c>
      <c r="AQ4" s="28">
        <v>2.3317794780183476E-2</v>
      </c>
      <c r="AR4" s="28">
        <v>2.3703462878104986E-2</v>
      </c>
      <c r="AS4" s="28">
        <v>2.4074427007667154E-2</v>
      </c>
      <c r="AT4" s="28">
        <v>2.4431289959814473E-2</v>
      </c>
      <c r="AU4" s="28">
        <v>2.4774649824699235E-2</v>
      </c>
      <c r="AV4" s="28">
        <v>2.5105094418411689E-2</v>
      </c>
      <c r="AW4" s="28">
        <v>2.542319721032027E-2</v>
      </c>
      <c r="AX4" s="28">
        <v>2.5729514422513811E-2</v>
      </c>
      <c r="AY4" s="28">
        <v>2.6024583043294358E-2</v>
      </c>
      <c r="AZ4" s="28">
        <v>2.6308919551536025E-2</v>
      </c>
      <c r="BA4" s="28">
        <v>2.6583019191624313E-2</v>
      </c>
      <c r="BB4" s="28">
        <v>2.6847355672366957E-2</v>
      </c>
      <c r="BC4" s="28">
        <v>2.7102381189777924E-2</v>
      </c>
      <c r="BD4" s="28">
        <v>2.7348526694576769E-2</v>
      </c>
      <c r="BE4" s="28">
        <v>2.7586202341827404E-2</v>
      </c>
      <c r="BF4" s="28">
        <v>2.7815798073309361E-2</v>
      </c>
      <c r="BG4" s="28">
        <v>2.8037684293670928E-2</v>
      </c>
      <c r="BH4" s="28">
        <v>2.8252212609760852E-2</v>
      </c>
      <c r="BI4" s="28">
        <v>2.845971660917912E-2</v>
      </c>
      <c r="BJ4" s="28">
        <v>2.8660512659392845E-2</v>
      </c>
      <c r="BK4" s="28">
        <v>2.8854900713000342E-2</v>
      </c>
      <c r="BL4" s="28">
        <v>2.9043165108106672E-2</v>
      </c>
      <c r="BM4" s="28">
        <v>2.9225575355469102E-2</v>
      </c>
      <c r="BN4" s="28">
        <v>2.9402386906220324E-2</v>
      </c>
      <c r="BO4" s="28">
        <v>2.9573841895680797E-2</v>
      </c>
      <c r="BP4" s="28">
        <v>2.9740169860131838E-2</v>
      </c>
      <c r="BQ4" s="28">
        <v>2.9901588424479986E-2</v>
      </c>
      <c r="BR4" s="28">
        <v>3.0058303959591193E-2</v>
      </c>
      <c r="BS4" s="28">
        <v>3.021051220872506E-2</v>
      </c>
      <c r="BT4" s="28">
        <v>3.0358398883005844E-2</v>
      </c>
      <c r="BU4" s="28">
        <v>3.0502140226256635E-2</v>
      </c>
      <c r="BV4" s="28">
        <v>3.064190354981644E-2</v>
      </c>
      <c r="BW4" s="28">
        <v>3.077784773817438E-2</v>
      </c>
      <c r="BX4" s="28">
        <v>3.0910123726412664E-2</v>
      </c>
      <c r="BY4" s="28">
        <v>3.1038874950553685E-2</v>
      </c>
      <c r="BZ4" s="28">
        <v>3.1164237771980519E-2</v>
      </c>
      <c r="CA4" s="28">
        <v>3.1286341877132529E-2</v>
      </c>
      <c r="CB4" s="28">
        <v>3.1405310653694229E-2</v>
      </c>
      <c r="CC4" s="28">
        <v>3.1521261544493751E-2</v>
      </c>
      <c r="CD4" s="28">
        <v>3.1634306380309507E-2</v>
      </c>
      <c r="CE4" s="28">
        <v>3.1744551692748812E-2</v>
      </c>
      <c r="CF4" s="28">
        <v>3.1852099008338186E-2</v>
      </c>
      <c r="CG4" s="28">
        <v>3.1957045124912709E-2</v>
      </c>
      <c r="CH4" s="28">
        <v>3.2059482371351367E-2</v>
      </c>
      <c r="CI4" s="28">
        <v>3.2159498851661583E-2</v>
      </c>
      <c r="CJ4" s="28">
        <v>3.2257178674357956E-2</v>
      </c>
      <c r="CK4" s="28">
        <v>3.2352602168042477E-2</v>
      </c>
      <c r="CL4" s="28">
        <v>3.2445846084037333E-2</v>
      </c>
      <c r="CM4" s="28">
        <v>3.253698378687786E-2</v>
      </c>
      <c r="CN4" s="28">
        <v>3.262608543342238E-2</v>
      </c>
      <c r="CO4" s="28">
        <v>3.2713218141300571E-2</v>
      </c>
      <c r="CP4" s="28">
        <v>3.2798446147364491E-2</v>
      </c>
      <c r="CQ4" s="28">
        <v>3.2881830956780211E-2</v>
      </c>
      <c r="CR4" s="28">
        <v>3.2963431483348016E-2</v>
      </c>
      <c r="CS4" s="28">
        <v>3.304330418160828E-2</v>
      </c>
      <c r="CT4" s="28">
        <v>3.3121503171250177E-2</v>
      </c>
      <c r="CU4" s="28">
        <v>3.319808035431171E-2</v>
      </c>
      <c r="CV4" s="28">
        <v>3.3273085525624468E-2</v>
      </c>
      <c r="CW4" s="28">
        <v>3.3346566476930128E-2</v>
      </c>
      <c r="CX4" s="28">
        <v>3.3418569095063466E-2</v>
      </c>
      <c r="CY4" s="28">
        <v>3.3489137454577822E-2</v>
      </c>
    </row>
    <row r="5" spans="1:103" s="27" customFormat="1" ht="15" customHeight="1" x14ac:dyDescent="0.35">
      <c r="A5" s="166" t="s">
        <v>389</v>
      </c>
      <c r="B5" s="27" t="s">
        <v>386</v>
      </c>
      <c r="C5" s="27">
        <f t="shared" ref="C5:AH5" si="2">(1+C2)^-C$1</f>
        <v>1</v>
      </c>
      <c r="D5" s="27">
        <f t="shared" si="2"/>
        <v>0.96153846153846145</v>
      </c>
      <c r="E5" s="27">
        <f t="shared" si="2"/>
        <v>0.92455621301775137</v>
      </c>
      <c r="F5" s="27">
        <f t="shared" si="2"/>
        <v>0.88899635867091487</v>
      </c>
      <c r="G5" s="27">
        <f t="shared" si="2"/>
        <v>0.85480419102972571</v>
      </c>
      <c r="H5" s="27">
        <f t="shared" si="2"/>
        <v>0.82192710675935154</v>
      </c>
      <c r="I5" s="27">
        <f t="shared" si="2"/>
        <v>0.79031452573014571</v>
      </c>
      <c r="J5" s="27">
        <f t="shared" si="2"/>
        <v>0.75991781320206331</v>
      </c>
      <c r="K5" s="27">
        <f t="shared" si="2"/>
        <v>0.73069020500198378</v>
      </c>
      <c r="L5" s="27">
        <f t="shared" si="2"/>
        <v>0.70258673557883045</v>
      </c>
      <c r="M5" s="27">
        <f t="shared" si="2"/>
        <v>0.67556416882579851</v>
      </c>
      <c r="N5" s="27">
        <f t="shared" si="2"/>
        <v>0.6495809315632679</v>
      </c>
      <c r="O5" s="27">
        <f t="shared" si="2"/>
        <v>0.62459704958006512</v>
      </c>
      <c r="P5" s="27">
        <f t="shared" si="2"/>
        <v>0.600574086134678</v>
      </c>
      <c r="Q5" s="27">
        <f t="shared" si="2"/>
        <v>0.57747508282180582</v>
      </c>
      <c r="R5" s="27">
        <f t="shared" si="2"/>
        <v>0.55526450271327477</v>
      </c>
      <c r="S5" s="27">
        <f t="shared" si="2"/>
        <v>0.53390817568584104</v>
      </c>
      <c r="T5" s="27">
        <f t="shared" si="2"/>
        <v>0.51337324585177024</v>
      </c>
      <c r="U5" s="27">
        <f t="shared" si="2"/>
        <v>0.49362812101131748</v>
      </c>
      <c r="V5" s="27">
        <f t="shared" si="2"/>
        <v>0.47464242404934376</v>
      </c>
      <c r="W5" s="27">
        <f t="shared" si="2"/>
        <v>0.45638694620129205</v>
      </c>
      <c r="X5" s="27">
        <f t="shared" si="2"/>
        <v>0.43883360211662686</v>
      </c>
      <c r="Y5" s="27">
        <f t="shared" si="2"/>
        <v>0.42195538665060278</v>
      </c>
      <c r="Z5" s="27">
        <f t="shared" si="2"/>
        <v>0.40572633331788732</v>
      </c>
      <c r="AA5" s="27">
        <f t="shared" si="2"/>
        <v>0.39012147434412242</v>
      </c>
      <c r="AB5" s="27">
        <f t="shared" si="2"/>
        <v>0.37511680225396377</v>
      </c>
      <c r="AC5" s="27">
        <f t="shared" si="2"/>
        <v>0.36068923293650368</v>
      </c>
      <c r="AD5" s="27">
        <f t="shared" si="2"/>
        <v>0.3468165701312535</v>
      </c>
      <c r="AE5" s="27">
        <f t="shared" si="2"/>
        <v>0.3334774712800514</v>
      </c>
      <c r="AF5" s="27">
        <f t="shared" si="2"/>
        <v>0.32065141469235708</v>
      </c>
      <c r="AG5" s="27">
        <f t="shared" si="2"/>
        <v>0.30831866797342034</v>
      </c>
      <c r="AH5" s="27">
        <f t="shared" si="2"/>
        <v>0.29646025766675027</v>
      </c>
      <c r="AI5" s="27">
        <f t="shared" ref="AI5:BN5" si="3">(1+AI2)^-AI$1</f>
        <v>0.28505794006418295</v>
      </c>
      <c r="AJ5" s="27">
        <f t="shared" si="3"/>
        <v>0.27409417313863743</v>
      </c>
      <c r="AK5" s="27">
        <f t="shared" si="3"/>
        <v>0.26355208955638215</v>
      </c>
      <c r="AL5" s="27">
        <f t="shared" si="3"/>
        <v>0.25341547072729048</v>
      </c>
      <c r="AM5" s="27">
        <f t="shared" si="3"/>
        <v>0.24366872185316396</v>
      </c>
      <c r="AN5" s="27">
        <f t="shared" si="3"/>
        <v>0.23429684793573452</v>
      </c>
      <c r="AO5" s="27">
        <f t="shared" si="3"/>
        <v>0.22528543070743706</v>
      </c>
      <c r="AP5" s="27">
        <f t="shared" si="3"/>
        <v>0.21662060644945874</v>
      </c>
      <c r="AQ5" s="27">
        <f t="shared" si="3"/>
        <v>0.20828904466294101</v>
      </c>
      <c r="AR5" s="27">
        <f t="shared" si="3"/>
        <v>0.20027792756052021</v>
      </c>
      <c r="AS5" s="27">
        <f t="shared" si="3"/>
        <v>0.19257493034665407</v>
      </c>
      <c r="AT5" s="27">
        <f t="shared" si="3"/>
        <v>0.18516820225639813</v>
      </c>
      <c r="AU5" s="27">
        <f t="shared" si="3"/>
        <v>0.17804634832345972</v>
      </c>
      <c r="AV5" s="27">
        <f t="shared" si="3"/>
        <v>0.17119841184948048</v>
      </c>
      <c r="AW5" s="27">
        <f t="shared" si="3"/>
        <v>0.1646138575475774</v>
      </c>
      <c r="AX5" s="27">
        <f t="shared" si="3"/>
        <v>0.15828255533420904</v>
      </c>
      <c r="AY5" s="27">
        <f t="shared" si="3"/>
        <v>0.15219476474443175</v>
      </c>
      <c r="AZ5" s="27">
        <f t="shared" si="3"/>
        <v>0.14634111994656898</v>
      </c>
      <c r="BA5" s="27">
        <f t="shared" si="3"/>
        <v>0.14071261533323939</v>
      </c>
      <c r="BB5" s="27">
        <f t="shared" si="3"/>
        <v>0.13530059166657632</v>
      </c>
      <c r="BC5" s="27">
        <f t="shared" si="3"/>
        <v>0.13009672275632339</v>
      </c>
      <c r="BD5" s="27">
        <f t="shared" si="3"/>
        <v>0.12509300265031092</v>
      </c>
      <c r="BE5" s="27">
        <f t="shared" si="3"/>
        <v>0.12028173331760666</v>
      </c>
      <c r="BF5" s="27">
        <f t="shared" si="3"/>
        <v>0.11565551280539103</v>
      </c>
      <c r="BG5" s="27">
        <f t="shared" si="3"/>
        <v>0.11120722385133754</v>
      </c>
      <c r="BH5" s="27">
        <f t="shared" si="3"/>
        <v>0.10693002293397837</v>
      </c>
      <c r="BI5" s="27">
        <f t="shared" si="3"/>
        <v>0.10281732974420998</v>
      </c>
      <c r="BJ5" s="27">
        <f t="shared" si="3"/>
        <v>9.8862817061740368E-2</v>
      </c>
      <c r="BK5" s="27">
        <f t="shared" si="3"/>
        <v>9.506040102090417E-2</v>
      </c>
      <c r="BL5" s="27">
        <f t="shared" si="3"/>
        <v>9.1404231750869397E-2</v>
      </c>
      <c r="BM5" s="27">
        <f t="shared" si="3"/>
        <v>8.7888684375835968E-2</v>
      </c>
      <c r="BN5" s="27">
        <f t="shared" si="3"/>
        <v>8.4508350361380741E-2</v>
      </c>
      <c r="BO5" s="27">
        <f t="shared" ref="BO5:CY5" si="4">(1+BO2)^-BO$1</f>
        <v>8.1258029193635312E-2</v>
      </c>
      <c r="BP5" s="27">
        <f t="shared" si="4"/>
        <v>7.8132720378495488E-2</v>
      </c>
      <c r="BQ5" s="27">
        <f t="shared" si="4"/>
        <v>7.5127615748553353E-2</v>
      </c>
      <c r="BR5" s="27">
        <f t="shared" si="4"/>
        <v>7.2238092065916693E-2</v>
      </c>
      <c r="BS5" s="27">
        <f t="shared" si="4"/>
        <v>6.9459703909535264E-2</v>
      </c>
      <c r="BT5" s="27">
        <f t="shared" si="4"/>
        <v>6.6788176836091603E-2</v>
      </c>
      <c r="BU5" s="27">
        <f t="shared" si="4"/>
        <v>6.4219400803934235E-2</v>
      </c>
      <c r="BV5" s="27">
        <f t="shared" si="4"/>
        <v>6.1749423849936765E-2</v>
      </c>
      <c r="BW5" s="27">
        <f t="shared" si="4"/>
        <v>5.937444600955457E-2</v>
      </c>
      <c r="BX5" s="27">
        <f t="shared" si="4"/>
        <v>5.7090813470725546E-2</v>
      </c>
      <c r="BY5" s="27">
        <f t="shared" si="4"/>
        <v>5.4895012952620711E-2</v>
      </c>
      <c r="BZ5" s="27">
        <f t="shared" si="4"/>
        <v>5.2783666300596846E-2</v>
      </c>
      <c r="CA5" s="27">
        <f t="shared" si="4"/>
        <v>5.0753525289035421E-2</v>
      </c>
      <c r="CB5" s="27">
        <f t="shared" si="4"/>
        <v>4.8801466624072518E-2</v>
      </c>
      <c r="CC5" s="27">
        <f t="shared" si="4"/>
        <v>4.6924487138531264E-2</v>
      </c>
      <c r="CD5" s="27">
        <f t="shared" si="4"/>
        <v>4.5119699171664682E-2</v>
      </c>
      <c r="CE5" s="27">
        <f t="shared" si="4"/>
        <v>4.3384326126600647E-2</v>
      </c>
      <c r="CF5" s="27">
        <f t="shared" si="4"/>
        <v>4.171569819865447E-2</v>
      </c>
      <c r="CG5" s="27">
        <f t="shared" si="4"/>
        <v>4.0111248267936987E-2</v>
      </c>
      <c r="CH5" s="27">
        <f t="shared" si="4"/>
        <v>3.8568507949939407E-2</v>
      </c>
      <c r="CI5" s="27">
        <f t="shared" si="4"/>
        <v>3.7085103798018659E-2</v>
      </c>
      <c r="CJ5" s="27">
        <f t="shared" si="4"/>
        <v>3.5658753651941009E-2</v>
      </c>
      <c r="CK5" s="27">
        <f t="shared" si="4"/>
        <v>3.4287263126866356E-2</v>
      </c>
      <c r="CL5" s="27">
        <f t="shared" si="4"/>
        <v>3.2968522237371505E-2</v>
      </c>
      <c r="CM5" s="27">
        <f t="shared" si="4"/>
        <v>3.1700502151318748E-2</v>
      </c>
      <c r="CN5" s="27">
        <f t="shared" si="4"/>
        <v>3.0481252068575718E-2</v>
      </c>
      <c r="CO5" s="27">
        <f t="shared" si="4"/>
        <v>2.9308896219784344E-2</v>
      </c>
      <c r="CP5" s="27">
        <f t="shared" si="4"/>
        <v>2.8181630980561867E-2</v>
      </c>
      <c r="CQ5" s="27">
        <f t="shared" si="4"/>
        <v>2.7097722096694102E-2</v>
      </c>
      <c r="CR5" s="27">
        <f t="shared" si="4"/>
        <v>2.6055502016052019E-2</v>
      </c>
      <c r="CS5" s="27">
        <f t="shared" si="4"/>
        <v>2.5053367323126945E-2</v>
      </c>
      <c r="CT5" s="27">
        <f t="shared" si="4"/>
        <v>2.4089776272237445E-2</v>
      </c>
      <c r="CU5" s="27">
        <f t="shared" si="4"/>
        <v>2.3163246415612924E-2</v>
      </c>
      <c r="CV5" s="27">
        <f t="shared" si="4"/>
        <v>2.2272352322704737E-2</v>
      </c>
      <c r="CW5" s="27">
        <f t="shared" si="4"/>
        <v>2.141572338721609E-2</v>
      </c>
      <c r="CX5" s="27">
        <f t="shared" si="4"/>
        <v>2.0592041718477009E-2</v>
      </c>
      <c r="CY5" s="27">
        <f t="shared" si="4"/>
        <v>1.9800040113920201E-2</v>
      </c>
    </row>
    <row r="6" spans="1:103" s="27" customFormat="1" ht="15" customHeight="1" x14ac:dyDescent="0.35">
      <c r="A6" s="166"/>
      <c r="B6" s="27" t="str">
        <f>B3</f>
        <v>market</v>
      </c>
      <c r="C6" s="27">
        <f t="shared" ref="C6:AH6" si="5">(1+C3)^-C$1</f>
        <v>1</v>
      </c>
      <c r="D6" s="27">
        <f t="shared" si="5"/>
        <v>1.0033411259494116</v>
      </c>
      <c r="E6" s="27">
        <f t="shared" si="5"/>
        <v>1.0055227709968804</v>
      </c>
      <c r="F6" s="27">
        <f t="shared" si="5"/>
        <v>1.0053288529999629</v>
      </c>
      <c r="G6" s="27">
        <f t="shared" si="5"/>
        <v>1.0018421179482986</v>
      </c>
      <c r="H6" s="27">
        <f t="shared" si="5"/>
        <v>0.99506466760663492</v>
      </c>
      <c r="I6" s="27">
        <f t="shared" si="5"/>
        <v>0.98583820147231949</v>
      </c>
      <c r="J6" s="27">
        <f t="shared" si="5"/>
        <v>0.97434319086527299</v>
      </c>
      <c r="K6" s="27">
        <f t="shared" si="5"/>
        <v>0.96096169560083622</v>
      </c>
      <c r="L6" s="27">
        <f t="shared" si="5"/>
        <v>0.94606042380942668</v>
      </c>
      <c r="M6" s="27">
        <f t="shared" si="5"/>
        <v>0.93021668009892988</v>
      </c>
      <c r="N6" s="27">
        <f t="shared" si="5"/>
        <v>0.91388512627544805</v>
      </c>
      <c r="O6" s="27">
        <f t="shared" si="5"/>
        <v>0.89710065039178211</v>
      </c>
      <c r="P6" s="27">
        <f t="shared" si="5"/>
        <v>0.88013416221312879</v>
      </c>
      <c r="Q6" s="27">
        <f t="shared" si="5"/>
        <v>0.8634772049399545</v>
      </c>
      <c r="R6" s="27">
        <f t="shared" si="5"/>
        <v>0.84802859605631453</v>
      </c>
      <c r="S6" s="27">
        <f t="shared" si="5"/>
        <v>0.83373244515576328</v>
      </c>
      <c r="T6" s="27">
        <f t="shared" si="5"/>
        <v>0.82016517470801631</v>
      </c>
      <c r="U6" s="27">
        <f t="shared" si="5"/>
        <v>0.80648498160284432</v>
      </c>
      <c r="V6" s="27">
        <f t="shared" si="5"/>
        <v>0.79198497632624776</v>
      </c>
      <c r="W6" s="27">
        <f t="shared" si="5"/>
        <v>0.77616662259147495</v>
      </c>
      <c r="X6" s="27">
        <f t="shared" si="5"/>
        <v>0.76479991309690987</v>
      </c>
      <c r="Y6" s="27">
        <f t="shared" si="5"/>
        <v>0.75359966539157086</v>
      </c>
      <c r="Z6" s="27">
        <f t="shared" si="5"/>
        <v>0.74256344169632083</v>
      </c>
      <c r="AA6" s="27">
        <f t="shared" si="5"/>
        <v>0.73168883993250744</v>
      </c>
      <c r="AB6" s="27">
        <f t="shared" si="5"/>
        <v>0.7209734931991465</v>
      </c>
      <c r="AC6" s="27">
        <f t="shared" si="5"/>
        <v>0.71151265322205992</v>
      </c>
      <c r="AD6" s="27">
        <f t="shared" si="5"/>
        <v>0.70217596135016103</v>
      </c>
      <c r="AE6" s="27">
        <f t="shared" si="5"/>
        <v>0.69296178847313539</v>
      </c>
      <c r="AF6" s="27">
        <f t="shared" si="5"/>
        <v>0.68386852685835797</v>
      </c>
      <c r="AG6" s="27">
        <f t="shared" si="5"/>
        <v>0.67489458987037776</v>
      </c>
      <c r="AH6" s="27">
        <f t="shared" si="5"/>
        <v>0.66647105691125308</v>
      </c>
      <c r="AI6" s="27">
        <f t="shared" ref="AI6:BN6" si="6">(1+AI3)^-AI$1</f>
        <v>0.65815266023352648</v>
      </c>
      <c r="AJ6" s="27">
        <f t="shared" si="6"/>
        <v>0.64993808760422611</v>
      </c>
      <c r="AK6" s="27">
        <f t="shared" si="6"/>
        <v>0.64182604316870195</v>
      </c>
      <c r="AL6" s="27">
        <f t="shared" si="6"/>
        <v>0.63381524724619176</v>
      </c>
      <c r="AM6" s="27">
        <f t="shared" si="6"/>
        <v>0.62590443612796776</v>
      </c>
      <c r="AN6" s="27">
        <f t="shared" si="6"/>
        <v>0.61809236187797367</v>
      </c>
      <c r="AO6" s="27">
        <f t="shared" si="6"/>
        <v>0.61037779213596299</v>
      </c>
      <c r="AP6" s="27">
        <f t="shared" si="6"/>
        <v>0.60275950992308958</v>
      </c>
      <c r="AQ6" s="27">
        <f t="shared" si="6"/>
        <v>0.59523631344993955</v>
      </c>
      <c r="AR6" s="27">
        <f t="shared" si="6"/>
        <v>0.58839614494205994</v>
      </c>
      <c r="AS6" s="27">
        <f t="shared" si="6"/>
        <v>0.58163458035023563</v>
      </c>
      <c r="AT6" s="27">
        <f t="shared" si="6"/>
        <v>0.574950716396193</v>
      </c>
      <c r="AU6" s="27">
        <f t="shared" si="6"/>
        <v>0.56834366018169047</v>
      </c>
      <c r="AV6" s="27">
        <f t="shared" si="6"/>
        <v>0.56181252906925094</v>
      </c>
      <c r="AW6" s="27">
        <f t="shared" si="6"/>
        <v>0.55535645056423055</v>
      </c>
      <c r="AX6" s="27">
        <f t="shared" si="6"/>
        <v>0.54897456219828344</v>
      </c>
      <c r="AY6" s="27">
        <f t="shared" si="6"/>
        <v>0.54266601141412352</v>
      </c>
      <c r="AZ6" s="27">
        <f t="shared" si="6"/>
        <v>0.5364299554516454</v>
      </c>
      <c r="BA6" s="27">
        <f t="shared" si="6"/>
        <v>0.53026556123534263</v>
      </c>
      <c r="BB6" s="27">
        <f t="shared" si="6"/>
        <v>0.52417200526300256</v>
      </c>
      <c r="BC6" s="27">
        <f t="shared" si="6"/>
        <v>0.51814847349570803</v>
      </c>
      <c r="BD6" s="27">
        <f t="shared" si="6"/>
        <v>0.51219416124908179</v>
      </c>
      <c r="BE6" s="27">
        <f t="shared" si="6"/>
        <v>0.50630827308578952</v>
      </c>
      <c r="BF6" s="27">
        <f t="shared" si="6"/>
        <v>0.50049002270928555</v>
      </c>
      <c r="BG6" s="27">
        <f t="shared" si="6"/>
        <v>0.4947386328587508</v>
      </c>
      <c r="BH6" s="27">
        <f t="shared" si="6"/>
        <v>0.48905333520528804</v>
      </c>
      <c r="BI6" s="27">
        <f t="shared" si="6"/>
        <v>0.48343337024925848</v>
      </c>
      <c r="BJ6" s="27">
        <f t="shared" si="6"/>
        <v>0.47787798721882235</v>
      </c>
      <c r="BK6" s="27">
        <f t="shared" si="6"/>
        <v>0.47238644396965801</v>
      </c>
      <c r="BL6" s="27">
        <f t="shared" si="6"/>
        <v>0.46695800688580197</v>
      </c>
      <c r="BM6" s="27">
        <f t="shared" si="6"/>
        <v>0.46159195078164744</v>
      </c>
      <c r="BN6" s="27">
        <f t="shared" si="6"/>
        <v>0.45628755880507582</v>
      </c>
      <c r="BO6" s="27">
        <f t="shared" ref="BO6:CY6" si="7">(1+BO3)^-BO$1</f>
        <v>0.45104412234168845</v>
      </c>
      <c r="BP6" s="27">
        <f t="shared" si="7"/>
        <v>0.44586094092014045</v>
      </c>
      <c r="BQ6" s="27">
        <f t="shared" si="7"/>
        <v>0.44073732211855937</v>
      </c>
      <c r="BR6" s="27">
        <f t="shared" si="7"/>
        <v>0.43567258147205751</v>
      </c>
      <c r="BS6" s="27">
        <f t="shared" si="7"/>
        <v>0.4306660423812888</v>
      </c>
      <c r="BT6" s="27">
        <f t="shared" si="7"/>
        <v>0.42571703602205713</v>
      </c>
      <c r="BU6" s="27">
        <f t="shared" si="7"/>
        <v>0.42082490125596833</v>
      </c>
      <c r="BV6" s="27">
        <f t="shared" si="7"/>
        <v>0.41598898454211708</v>
      </c>
      <c r="BW6" s="27">
        <f t="shared" si="7"/>
        <v>0.41120863984977379</v>
      </c>
      <c r="BX6" s="27">
        <f t="shared" si="7"/>
        <v>0.40648322857207725</v>
      </c>
      <c r="BY6" s="27">
        <f t="shared" si="7"/>
        <v>0.40181211944073814</v>
      </c>
      <c r="BZ6" s="27">
        <f t="shared" si="7"/>
        <v>0.39719468844168682</v>
      </c>
      <c r="CA6" s="27">
        <f t="shared" si="7"/>
        <v>0.39263031873173337</v>
      </c>
      <c r="CB6" s="27">
        <f t="shared" si="7"/>
        <v>0.38811840055613683</v>
      </c>
      <c r="CC6" s="27">
        <f t="shared" si="7"/>
        <v>0.38365833116717823</v>
      </c>
      <c r="CD6" s="27">
        <f t="shared" si="7"/>
        <v>0.3792495147436169</v>
      </c>
      <c r="CE6" s="27">
        <f t="shared" si="7"/>
        <v>0.37489136231110659</v>
      </c>
      <c r="CF6" s="27">
        <f t="shared" si="7"/>
        <v>0.37058329166351073</v>
      </c>
      <c r="CG6" s="27">
        <f t="shared" si="7"/>
        <v>0.36632472728512105</v>
      </c>
      <c r="CH6" s="27">
        <f t="shared" si="7"/>
        <v>0.36211510027377614</v>
      </c>
      <c r="CI6" s="27">
        <f t="shared" si="7"/>
        <v>0.35795384826486815</v>
      </c>
      <c r="CJ6" s="27">
        <f t="shared" si="7"/>
        <v>0.35384041535620758</v>
      </c>
      <c r="CK6" s="27">
        <f t="shared" si="7"/>
        <v>0.34977425203376861</v>
      </c>
      <c r="CL6" s="27">
        <f t="shared" si="7"/>
        <v>0.34575481509827283</v>
      </c>
      <c r="CM6" s="27">
        <f t="shared" si="7"/>
        <v>0.34178156759262901</v>
      </c>
      <c r="CN6" s="27">
        <f t="shared" si="7"/>
        <v>0.33785397873019374</v>
      </c>
      <c r="CO6" s="27">
        <f t="shared" si="7"/>
        <v>0.33397152382387923</v>
      </c>
      <c r="CP6" s="27">
        <f t="shared" si="7"/>
        <v>0.3301336842160274</v>
      </c>
      <c r="CQ6" s="27">
        <f t="shared" si="7"/>
        <v>0.32633994720916265</v>
      </c>
      <c r="CR6" s="27">
        <f t="shared" si="7"/>
        <v>0.32258980599747589</v>
      </c>
      <c r="CS6" s="27">
        <f t="shared" si="7"/>
        <v>0.31888275959911538</v>
      </c>
      <c r="CT6" s="27">
        <f t="shared" si="7"/>
        <v>0.31521831278928397</v>
      </c>
      <c r="CU6" s="27">
        <f t="shared" si="7"/>
        <v>0.31159597603406686</v>
      </c>
      <c r="CV6" s="27">
        <f t="shared" si="7"/>
        <v>0.30801526542503804</v>
      </c>
      <c r="CW6" s="27">
        <f t="shared" si="7"/>
        <v>0.30447570261460205</v>
      </c>
      <c r="CX6" s="27">
        <f t="shared" si="7"/>
        <v>0.30097681475211846</v>
      </c>
      <c r="CY6" s="27">
        <f t="shared" si="7"/>
        <v>0.29751813442070868</v>
      </c>
    </row>
    <row r="7" spans="1:103" s="27" customFormat="1" ht="15" customHeight="1" x14ac:dyDescent="0.35">
      <c r="A7" s="166"/>
      <c r="B7" s="27" t="str">
        <f>B4</f>
        <v>SII</v>
      </c>
      <c r="C7" s="27">
        <f>(1+C4)^-C$1</f>
        <v>1</v>
      </c>
      <c r="D7" s="27">
        <f>(1+D4)^-D$1</f>
        <v>1.0033411259494431</v>
      </c>
      <c r="E7" s="27">
        <f t="shared" ref="E7:BP7" si="8">(1+E4)^-E$1</f>
        <v>1.0055227709969152</v>
      </c>
      <c r="F7" s="27">
        <f t="shared" si="8"/>
        <v>1.0053288530000042</v>
      </c>
      <c r="G7" s="27">
        <f t="shared" si="8"/>
        <v>1.0018421179483366</v>
      </c>
      <c r="H7" s="27">
        <f t="shared" si="8"/>
        <v>0.99506466760666124</v>
      </c>
      <c r="I7" s="27">
        <f t="shared" si="8"/>
        <v>0.98583820147233392</v>
      </c>
      <c r="J7" s="27">
        <f t="shared" si="8"/>
        <v>0.97434319086527588</v>
      </c>
      <c r="K7" s="27">
        <f t="shared" si="8"/>
        <v>0.96096169560082945</v>
      </c>
      <c r="L7" s="27">
        <f t="shared" si="8"/>
        <v>0.94606042380941158</v>
      </c>
      <c r="M7" s="27">
        <f t="shared" si="8"/>
        <v>0.9302166800989099</v>
      </c>
      <c r="N7" s="27">
        <f t="shared" si="8"/>
        <v>0.91384918767881618</v>
      </c>
      <c r="O7" s="27">
        <f t="shared" si="8"/>
        <v>0.8971006503917518</v>
      </c>
      <c r="P7" s="27">
        <f t="shared" si="8"/>
        <v>0.88015733979971034</v>
      </c>
      <c r="Q7" s="27">
        <f t="shared" si="8"/>
        <v>0.86359964674909206</v>
      </c>
      <c r="R7" s="27">
        <f t="shared" si="8"/>
        <v>0.84802859605627601</v>
      </c>
      <c r="S7" s="27">
        <f t="shared" si="8"/>
        <v>0.83373501232749991</v>
      </c>
      <c r="T7" s="27">
        <f t="shared" si="8"/>
        <v>0.82008966294252017</v>
      </c>
      <c r="U7" s="27">
        <f t="shared" si="8"/>
        <v>0.8063506687811286</v>
      </c>
      <c r="V7" s="27">
        <f t="shared" si="8"/>
        <v>0.79188885549417654</v>
      </c>
      <c r="W7" s="27">
        <f t="shared" si="8"/>
        <v>0.77616662259143443</v>
      </c>
      <c r="X7" s="27">
        <f t="shared" si="8"/>
        <v>0.75886382995868973</v>
      </c>
      <c r="Y7" s="27">
        <f t="shared" si="8"/>
        <v>0.74025198866834463</v>
      </c>
      <c r="Z7" s="27">
        <f t="shared" si="8"/>
        <v>0.72068653910384006</v>
      </c>
      <c r="AA7" s="27">
        <f t="shared" si="8"/>
        <v>0.70046232195118019</v>
      </c>
      <c r="AB7" s="27">
        <f t="shared" si="8"/>
        <v>0.67982311930526917</v>
      </c>
      <c r="AC7" s="27">
        <f t="shared" si="8"/>
        <v>0.65896972130192744</v>
      </c>
      <c r="AD7" s="27">
        <f t="shared" si="8"/>
        <v>0.63806674508689243</v>
      </c>
      <c r="AE7" s="27">
        <f t="shared" si="8"/>
        <v>0.61724839808466725</v>
      </c>
      <c r="AF7" s="27">
        <f t="shared" si="8"/>
        <v>0.59662334803408712</v>
      </c>
      <c r="AG7" s="27">
        <f t="shared" si="8"/>
        <v>0.57627883729232698</v>
      </c>
      <c r="AH7" s="27">
        <f t="shared" si="8"/>
        <v>0.55628415777866547</v>
      </c>
      <c r="AI7" s="27">
        <f t="shared" si="8"/>
        <v>0.53669358504467268</v>
      </c>
      <c r="AJ7" s="27">
        <f t="shared" si="8"/>
        <v>0.51754885482001722</v>
      </c>
      <c r="AK7" s="27">
        <f t="shared" si="8"/>
        <v>0.49888125257124288</v>
      </c>
      <c r="AL7" s="27">
        <f t="shared" si="8"/>
        <v>0.48071337576671264</v>
      </c>
      <c r="AM7" s="27">
        <f t="shared" si="8"/>
        <v>0.4630606193630859</v>
      </c>
      <c r="AN7" s="27">
        <f t="shared" si="8"/>
        <v>0.44593242726055637</v>
      </c>
      <c r="AO7" s="27">
        <f t="shared" si="8"/>
        <v>0.42933334589948541</v>
      </c>
      <c r="AP7" s="27">
        <f t="shared" si="8"/>
        <v>0.41326391060663759</v>
      </c>
      <c r="AQ7" s="27">
        <f t="shared" si="8"/>
        <v>0.39772139058960215</v>
      </c>
      <c r="AR7" s="27">
        <f t="shared" si="8"/>
        <v>0.38270041449223624</v>
      </c>
      <c r="AS7" s="27">
        <f t="shared" si="8"/>
        <v>0.36819349505046273</v>
      </c>
      <c r="AT7" s="27">
        <f t="shared" si="8"/>
        <v>0.3541914685328908</v>
      </c>
      <c r="AU7" s="27">
        <f t="shared" si="8"/>
        <v>0.34068386223441671</v>
      </c>
      <c r="AV7" s="27">
        <f t="shared" si="8"/>
        <v>0.32765920124626641</v>
      </c>
      <c r="AW7" s="27">
        <f t="shared" si="8"/>
        <v>0.31510526399531641</v>
      </c>
      <c r="AX7" s="27">
        <f t="shared" si="8"/>
        <v>0.30300929458121278</v>
      </c>
      <c r="AY7" s="27">
        <f t="shared" si="8"/>
        <v>0.29135817870038366</v>
      </c>
      <c r="AZ7" s="27">
        <f t="shared" si="8"/>
        <v>0.28013858889742943</v>
      </c>
      <c r="BA7" s="27">
        <f t="shared" si="8"/>
        <v>0.26933710399697569</v>
      </c>
      <c r="BB7" s="27">
        <f t="shared" si="8"/>
        <v>0.25894030681810321</v>
      </c>
      <c r="BC7" s="27">
        <f t="shared" si="8"/>
        <v>0.24893486363818143</v>
      </c>
      <c r="BD7" s="27">
        <f t="shared" si="8"/>
        <v>0.23930758833536578</v>
      </c>
      <c r="BE7" s="27">
        <f t="shared" si="8"/>
        <v>0.23004549368421684</v>
      </c>
      <c r="BF7" s="27">
        <f t="shared" si="8"/>
        <v>0.22113583189407268</v>
      </c>
      <c r="BG7" s="27">
        <f t="shared" si="8"/>
        <v>0.21256612615445328</v>
      </c>
      <c r="BH7" s="27">
        <f t="shared" si="8"/>
        <v>0.20432419467634488</v>
      </c>
      <c r="BI7" s="27">
        <f t="shared" si="8"/>
        <v>0.19639816848536826</v>
      </c>
      <c r="BJ7" s="27">
        <f t="shared" si="8"/>
        <v>0.18877650402597906</v>
      </c>
      <c r="BK7" s="27">
        <f t="shared" si="8"/>
        <v>0.18144799146921581</v>
      </c>
      <c r="BL7" s="27">
        <f t="shared" si="8"/>
        <v>0.17440175947573974</v>
      </c>
      <c r="BM7" s="27">
        <f t="shared" si="8"/>
        <v>0.16762727704693359</v>
      </c>
      <c r="BN7" s="27">
        <f t="shared" si="8"/>
        <v>0.16111435299610566</v>
      </c>
      <c r="BO7" s="27">
        <f t="shared" si="8"/>
        <v>0.15485313348693147</v>
      </c>
      <c r="BP7" s="27">
        <f t="shared" si="8"/>
        <v>0.1488340980143262</v>
      </c>
      <c r="BQ7" s="27">
        <f t="shared" ref="BQ7:CY7" si="9">(1+BQ4)^-BQ$1</f>
        <v>0.14304805414233682</v>
      </c>
      <c r="BR7" s="27">
        <f t="shared" si="9"/>
        <v>0.13748613126236045</v>
      </c>
      <c r="BS7" s="27">
        <f t="shared" si="9"/>
        <v>0.13213977359171863</v>
      </c>
      <c r="BT7" s="27">
        <f t="shared" si="9"/>
        <v>0.12700073259617428</v>
      </c>
      <c r="BU7" s="27">
        <f t="shared" si="9"/>
        <v>0.12206105898911772</v>
      </c>
      <c r="BV7" s="27">
        <f t="shared" si="9"/>
        <v>0.11731309443422279</v>
      </c>
      <c r="BW7" s="27">
        <f t="shared" si="9"/>
        <v>0.1127494630564907</v>
      </c>
      <c r="BX7" s="27">
        <f t="shared" si="9"/>
        <v>0.10836306284815642</v>
      </c>
      <c r="BY7" s="27">
        <f t="shared" si="9"/>
        <v>0.10414705704047862</v>
      </c>
      <c r="BZ7" s="27">
        <f t="shared" si="9"/>
        <v>0.10009486549930406</v>
      </c>
      <c r="CA7" s="27">
        <f t="shared" si="9"/>
        <v>9.6200156191460384E-2</v>
      </c>
      <c r="CB7" s="27">
        <f t="shared" si="9"/>
        <v>9.2456836759756827E-2</v>
      </c>
      <c r="CC7" s="27">
        <f t="shared" si="9"/>
        <v>8.8859046236700087E-2</v>
      </c>
      <c r="CD7" s="27">
        <f t="shared" si="9"/>
        <v>8.540114692057818E-2</v>
      </c>
      <c r="CE7" s="27">
        <f t="shared" si="9"/>
        <v>8.2077716432227804E-2</v>
      </c>
      <c r="CF7" s="27">
        <f t="shared" si="9"/>
        <v>7.8883539966214208E-2</v>
      </c>
      <c r="CG7" s="27">
        <f t="shared" si="9"/>
        <v>7.5813602746524086E-2</v>
      </c>
      <c r="CH7" s="27">
        <f t="shared" si="9"/>
        <v>7.2863082693715026E-2</v>
      </c>
      <c r="CI7" s="27">
        <f t="shared" si="9"/>
        <v>7.0027343307891038E-2</v>
      </c>
      <c r="CJ7" s="27">
        <f t="shared" si="9"/>
        <v>6.7301926769830864E-2</v>
      </c>
      <c r="CK7" s="27">
        <f t="shared" si="9"/>
        <v>6.4682547260789966E-2</v>
      </c>
      <c r="CL7" s="27">
        <f t="shared" si="9"/>
        <v>6.2165084500129038E-2</v>
      </c>
      <c r="CM7" s="27">
        <f t="shared" si="9"/>
        <v>5.9745577498772996E-2</v>
      </c>
      <c r="CN7" s="27">
        <f t="shared" si="9"/>
        <v>5.7420218525590032E-2</v>
      </c>
      <c r="CO7" s="27">
        <f t="shared" si="9"/>
        <v>5.5185347283022962E-2</v>
      </c>
      <c r="CP7" s="27">
        <f t="shared" si="9"/>
        <v>5.3037445287787387E-2</v>
      </c>
      <c r="CQ7" s="27">
        <f t="shared" si="9"/>
        <v>5.0973130451955125E-2</v>
      </c>
      <c r="CR7" s="27">
        <f t="shared" si="9"/>
        <v>4.8989151859453156E-2</v>
      </c>
      <c r="CS7" s="27">
        <f t="shared" si="9"/>
        <v>4.7082384732743288E-2</v>
      </c>
      <c r="CT7" s="27">
        <f t="shared" si="9"/>
        <v>4.5249825584311877E-2</v>
      </c>
      <c r="CU7" s="27">
        <f t="shared" si="9"/>
        <v>4.3488587547464423E-2</v>
      </c>
      <c r="CV7" s="27">
        <f t="shared" si="9"/>
        <v>4.1795895880909414E-2</v>
      </c>
      <c r="CW7" s="27">
        <f t="shared" si="9"/>
        <v>4.0169083641570229E-2</v>
      </c>
      <c r="CX7" s="27">
        <f t="shared" si="9"/>
        <v>3.8605587520133509E-2</v>
      </c>
      <c r="CY7" s="27">
        <f t="shared" si="9"/>
        <v>3.7102943833853971E-2</v>
      </c>
    </row>
    <row r="8" spans="1:103" ht="15" customHeight="1" x14ac:dyDescent="0.35">
      <c r="A8" s="166" t="s">
        <v>390</v>
      </c>
      <c r="B8" t="s">
        <v>386</v>
      </c>
      <c r="C8" s="28"/>
      <c r="D8" s="28">
        <f>C5/D5-1</f>
        <v>4.0000000000000036E-2</v>
      </c>
      <c r="E8" s="28">
        <f t="shared" ref="E8:BP9" si="10">D5/E5-1</f>
        <v>4.0000000000000036E-2</v>
      </c>
      <c r="F8" s="28">
        <f t="shared" si="10"/>
        <v>3.9999999999999813E-2</v>
      </c>
      <c r="G8" s="28">
        <f t="shared" si="10"/>
        <v>4.0000000000000036E-2</v>
      </c>
      <c r="H8" s="28">
        <f t="shared" si="10"/>
        <v>4.0000000000000036E-2</v>
      </c>
      <c r="I8" s="28">
        <f t="shared" si="10"/>
        <v>4.0000000000000036E-2</v>
      </c>
      <c r="J8" s="28">
        <f t="shared" si="10"/>
        <v>3.9999999999999813E-2</v>
      </c>
      <c r="K8" s="28">
        <f t="shared" si="10"/>
        <v>4.0000000000000258E-2</v>
      </c>
      <c r="L8" s="28">
        <f t="shared" si="10"/>
        <v>4.0000000000000258E-2</v>
      </c>
      <c r="M8" s="28">
        <f t="shared" si="10"/>
        <v>4.0000000000000036E-2</v>
      </c>
      <c r="N8" s="28">
        <f t="shared" si="10"/>
        <v>3.9999999999999813E-2</v>
      </c>
      <c r="O8" s="28">
        <f t="shared" si="10"/>
        <v>4.0000000000000258E-2</v>
      </c>
      <c r="P8" s="28">
        <f t="shared" si="10"/>
        <v>4.0000000000000036E-2</v>
      </c>
      <c r="Q8" s="28">
        <f t="shared" si="10"/>
        <v>3.9999999999999813E-2</v>
      </c>
      <c r="R8" s="28">
        <f t="shared" si="10"/>
        <v>4.0000000000000036E-2</v>
      </c>
      <c r="S8" s="28">
        <f t="shared" si="10"/>
        <v>4.0000000000000258E-2</v>
      </c>
      <c r="T8" s="28">
        <f t="shared" si="10"/>
        <v>4.0000000000000036E-2</v>
      </c>
      <c r="U8" s="28">
        <f t="shared" si="10"/>
        <v>4.0000000000000036E-2</v>
      </c>
      <c r="V8" s="28">
        <f t="shared" si="10"/>
        <v>4.0000000000000036E-2</v>
      </c>
      <c r="W8" s="28">
        <f t="shared" si="10"/>
        <v>4.0000000000000036E-2</v>
      </c>
      <c r="X8" s="28">
        <f t="shared" si="10"/>
        <v>4.0000000000000258E-2</v>
      </c>
      <c r="Y8" s="28">
        <f t="shared" si="10"/>
        <v>4.0000000000000036E-2</v>
      </c>
      <c r="Z8" s="28">
        <f t="shared" si="10"/>
        <v>3.9999999999999813E-2</v>
      </c>
      <c r="AA8" s="28">
        <f t="shared" si="10"/>
        <v>4.0000000000000036E-2</v>
      </c>
      <c r="AB8" s="28">
        <f t="shared" si="10"/>
        <v>4.0000000000000258E-2</v>
      </c>
      <c r="AC8" s="28">
        <f t="shared" si="10"/>
        <v>3.9999999999999813E-2</v>
      </c>
      <c r="AD8" s="28">
        <f t="shared" si="10"/>
        <v>4.0000000000000036E-2</v>
      </c>
      <c r="AE8" s="28">
        <f t="shared" si="10"/>
        <v>4.0000000000000036E-2</v>
      </c>
      <c r="AF8" s="28">
        <f t="shared" si="10"/>
        <v>4.0000000000000036E-2</v>
      </c>
      <c r="AG8" s="28">
        <f t="shared" si="10"/>
        <v>3.9999999999999813E-2</v>
      </c>
      <c r="AH8" s="28">
        <f t="shared" si="10"/>
        <v>4.0000000000000258E-2</v>
      </c>
      <c r="AI8" s="28">
        <f t="shared" si="10"/>
        <v>4.0000000000000036E-2</v>
      </c>
      <c r="AJ8" s="28">
        <f t="shared" si="10"/>
        <v>4.0000000000000036E-2</v>
      </c>
      <c r="AK8" s="28">
        <f t="shared" si="10"/>
        <v>4.0000000000000036E-2</v>
      </c>
      <c r="AL8" s="28">
        <f t="shared" si="10"/>
        <v>4.0000000000000258E-2</v>
      </c>
      <c r="AM8" s="28">
        <f t="shared" si="10"/>
        <v>3.9999999999999813E-2</v>
      </c>
      <c r="AN8" s="28">
        <f t="shared" si="10"/>
        <v>4.0000000000000258E-2</v>
      </c>
      <c r="AO8" s="28">
        <f t="shared" si="10"/>
        <v>3.9999999999999813E-2</v>
      </c>
      <c r="AP8" s="28">
        <f t="shared" si="10"/>
        <v>3.9999999999999813E-2</v>
      </c>
      <c r="AQ8" s="28">
        <f t="shared" si="10"/>
        <v>4.000000000000048E-2</v>
      </c>
      <c r="AR8" s="28">
        <f t="shared" si="10"/>
        <v>4.0000000000000036E-2</v>
      </c>
      <c r="AS8" s="28">
        <f t="shared" si="10"/>
        <v>3.9999999999999813E-2</v>
      </c>
      <c r="AT8" s="28">
        <f t="shared" si="10"/>
        <v>4.0000000000000036E-2</v>
      </c>
      <c r="AU8" s="28">
        <f t="shared" si="10"/>
        <v>4.0000000000000036E-2</v>
      </c>
      <c r="AV8" s="28">
        <f t="shared" si="10"/>
        <v>4.0000000000000036E-2</v>
      </c>
      <c r="AW8" s="28">
        <f t="shared" si="10"/>
        <v>3.9999999999999813E-2</v>
      </c>
      <c r="AX8" s="28">
        <f t="shared" si="10"/>
        <v>4.0000000000000036E-2</v>
      </c>
      <c r="AY8" s="28">
        <f t="shared" si="10"/>
        <v>4.0000000000000036E-2</v>
      </c>
      <c r="AZ8" s="28">
        <f t="shared" si="10"/>
        <v>4.0000000000000036E-2</v>
      </c>
      <c r="BA8" s="28">
        <f t="shared" si="10"/>
        <v>4.0000000000000036E-2</v>
      </c>
      <c r="BB8" s="28">
        <f t="shared" si="10"/>
        <v>4.0000000000000258E-2</v>
      </c>
      <c r="BC8" s="28">
        <f t="shared" si="10"/>
        <v>4.0000000000000036E-2</v>
      </c>
      <c r="BD8" s="28">
        <f t="shared" si="10"/>
        <v>4.0000000000000258E-2</v>
      </c>
      <c r="BE8" s="28">
        <f t="shared" si="10"/>
        <v>4.0000000000000036E-2</v>
      </c>
      <c r="BF8" s="28">
        <f t="shared" si="10"/>
        <v>3.9999999999999813E-2</v>
      </c>
      <c r="BG8" s="28">
        <f t="shared" si="10"/>
        <v>4.0000000000000036E-2</v>
      </c>
      <c r="BH8" s="28">
        <f t="shared" si="10"/>
        <v>4.0000000000000258E-2</v>
      </c>
      <c r="BI8" s="28">
        <f t="shared" si="10"/>
        <v>3.9999999999999813E-2</v>
      </c>
      <c r="BJ8" s="28">
        <f t="shared" si="10"/>
        <v>4.0000000000000036E-2</v>
      </c>
      <c r="BK8" s="28">
        <f t="shared" si="10"/>
        <v>4.0000000000000258E-2</v>
      </c>
      <c r="BL8" s="28">
        <f t="shared" si="10"/>
        <v>4.0000000000000036E-2</v>
      </c>
      <c r="BM8" s="28">
        <f t="shared" si="10"/>
        <v>3.9999999999999813E-2</v>
      </c>
      <c r="BN8" s="28">
        <f t="shared" si="10"/>
        <v>4.0000000000000036E-2</v>
      </c>
      <c r="BO8" s="28">
        <f t="shared" si="10"/>
        <v>4.0000000000000258E-2</v>
      </c>
      <c r="BP8" s="28">
        <f t="shared" si="10"/>
        <v>4.0000000000000036E-2</v>
      </c>
      <c r="BQ8" s="28">
        <f t="shared" ref="BQ8:CY9" si="11">BP5/BQ5-1</f>
        <v>4.0000000000000036E-2</v>
      </c>
      <c r="BR8" s="28">
        <f t="shared" si="11"/>
        <v>3.9999999999999813E-2</v>
      </c>
      <c r="BS8" s="28">
        <f t="shared" si="11"/>
        <v>4.0000000000000258E-2</v>
      </c>
      <c r="BT8" s="28">
        <f t="shared" si="11"/>
        <v>4.0000000000000036E-2</v>
      </c>
      <c r="BU8" s="28">
        <f t="shared" si="11"/>
        <v>4.0000000000000036E-2</v>
      </c>
      <c r="BV8" s="28">
        <f t="shared" si="11"/>
        <v>4.0000000000000036E-2</v>
      </c>
      <c r="BW8" s="28">
        <f t="shared" si="11"/>
        <v>4.0000000000000258E-2</v>
      </c>
      <c r="BX8" s="28">
        <f t="shared" si="11"/>
        <v>4.0000000000000036E-2</v>
      </c>
      <c r="BY8" s="28">
        <f t="shared" si="11"/>
        <v>4.0000000000000036E-2</v>
      </c>
      <c r="BZ8" s="28">
        <f t="shared" si="11"/>
        <v>3.9999999999999813E-2</v>
      </c>
      <c r="CA8" s="28">
        <f t="shared" si="11"/>
        <v>4.0000000000000258E-2</v>
      </c>
      <c r="CB8" s="28">
        <f t="shared" si="11"/>
        <v>4.0000000000000036E-2</v>
      </c>
      <c r="CC8" s="28">
        <f t="shared" si="11"/>
        <v>4.0000000000000036E-2</v>
      </c>
      <c r="CD8" s="28">
        <f t="shared" si="11"/>
        <v>3.9999999999999813E-2</v>
      </c>
      <c r="CE8" s="28">
        <f t="shared" si="11"/>
        <v>4.0000000000000258E-2</v>
      </c>
      <c r="CF8" s="28">
        <f t="shared" si="11"/>
        <v>4.0000000000000036E-2</v>
      </c>
      <c r="CG8" s="28">
        <f t="shared" si="11"/>
        <v>4.0000000000000036E-2</v>
      </c>
      <c r="CH8" s="28">
        <f t="shared" si="11"/>
        <v>4.0000000000000036E-2</v>
      </c>
      <c r="CI8" s="28">
        <f t="shared" si="11"/>
        <v>4.0000000000000036E-2</v>
      </c>
      <c r="CJ8" s="28">
        <f t="shared" si="11"/>
        <v>4.0000000000000258E-2</v>
      </c>
      <c r="CK8" s="28">
        <f t="shared" si="11"/>
        <v>4.0000000000000036E-2</v>
      </c>
      <c r="CL8" s="28">
        <f t="shared" si="11"/>
        <v>3.9999999999999813E-2</v>
      </c>
      <c r="CM8" s="28">
        <f t="shared" si="11"/>
        <v>4.0000000000000258E-2</v>
      </c>
      <c r="CN8" s="28">
        <f t="shared" si="11"/>
        <v>4.0000000000000036E-2</v>
      </c>
      <c r="CO8" s="28">
        <f t="shared" si="11"/>
        <v>4.0000000000000036E-2</v>
      </c>
      <c r="CP8" s="28">
        <f t="shared" si="11"/>
        <v>4.0000000000000036E-2</v>
      </c>
      <c r="CQ8" s="28">
        <f t="shared" si="11"/>
        <v>4.0000000000000036E-2</v>
      </c>
      <c r="CR8" s="28">
        <f t="shared" si="11"/>
        <v>4.0000000000000036E-2</v>
      </c>
      <c r="CS8" s="28">
        <f t="shared" si="11"/>
        <v>3.9999999999999813E-2</v>
      </c>
      <c r="CT8" s="28">
        <f t="shared" si="11"/>
        <v>4.0000000000000036E-2</v>
      </c>
      <c r="CU8" s="28">
        <f t="shared" si="11"/>
        <v>4.0000000000000036E-2</v>
      </c>
      <c r="CV8" s="28">
        <f t="shared" si="11"/>
        <v>4.0000000000000036E-2</v>
      </c>
      <c r="CW8" s="28">
        <f t="shared" si="11"/>
        <v>4.0000000000000036E-2</v>
      </c>
      <c r="CX8" s="28">
        <f t="shared" si="11"/>
        <v>4.0000000000000036E-2</v>
      </c>
      <c r="CY8" s="28">
        <f t="shared" si="11"/>
        <v>4.0000000000000036E-2</v>
      </c>
    </row>
    <row r="9" spans="1:103" ht="15" customHeight="1" x14ac:dyDescent="0.35">
      <c r="A9" s="166"/>
      <c r="B9" t="str">
        <f t="shared" ref="B9:B10" si="12">B6</f>
        <v>market</v>
      </c>
      <c r="D9" s="28">
        <f>C6/D6-1</f>
        <v>-3.3300000000000551E-3</v>
      </c>
      <c r="E9" s="28">
        <f t="shared" si="10"/>
        <v>-2.1696624983498225E-3</v>
      </c>
      <c r="F9" s="28">
        <f t="shared" si="10"/>
        <v>1.9289011385570376E-4</v>
      </c>
      <c r="G9" s="28">
        <f t="shared" si="10"/>
        <v>3.4803238845706463E-3</v>
      </c>
      <c r="H9" s="28">
        <f t="shared" si="10"/>
        <v>6.8110652124400151E-3</v>
      </c>
      <c r="I9" s="28">
        <f t="shared" si="10"/>
        <v>9.3590064987703059E-3</v>
      </c>
      <c r="J9" s="28">
        <f t="shared" si="10"/>
        <v>1.1797701995370113E-2</v>
      </c>
      <c r="K9" s="28">
        <f t="shared" si="10"/>
        <v>1.3925107864023678E-2</v>
      </c>
      <c r="L9" s="28">
        <f t="shared" si="10"/>
        <v>1.5750866875297254E-2</v>
      </c>
      <c r="M9" s="28">
        <f t="shared" si="10"/>
        <v>1.7032315211561011E-2</v>
      </c>
      <c r="N9" s="28">
        <f t="shared" si="10"/>
        <v>1.7870466816810149E-2</v>
      </c>
      <c r="O9" s="28">
        <f t="shared" si="10"/>
        <v>1.8709690909638477E-2</v>
      </c>
      <c r="P9" s="28">
        <f t="shared" si="10"/>
        <v>1.9277161263676623E-2</v>
      </c>
      <c r="Q9" s="28">
        <f t="shared" si="10"/>
        <v>1.9290558196417784E-2</v>
      </c>
      <c r="R9" s="28">
        <f t="shared" si="10"/>
        <v>1.8217084842990561E-2</v>
      </c>
      <c r="S9" s="28">
        <f t="shared" si="10"/>
        <v>1.7147168715354821E-2</v>
      </c>
      <c r="T9" s="28">
        <f t="shared" si="10"/>
        <v>1.6542119643859543E-2</v>
      </c>
      <c r="U9" s="28">
        <f t="shared" si="10"/>
        <v>1.6962737580039411E-2</v>
      </c>
      <c r="V9" s="28">
        <f t="shared" si="10"/>
        <v>1.8308434768367965E-2</v>
      </c>
      <c r="W9" s="28">
        <f t="shared" si="10"/>
        <v>2.0380100450542837E-2</v>
      </c>
      <c r="X9" s="28">
        <f t="shared" si="10"/>
        <v>1.4862331048833166E-2</v>
      </c>
      <c r="Y9" s="28">
        <f t="shared" si="10"/>
        <v>1.48623310488325E-2</v>
      </c>
      <c r="Z9" s="28">
        <f t="shared" si="10"/>
        <v>1.4862331048830946E-2</v>
      </c>
      <c r="AA9" s="28">
        <f t="shared" si="10"/>
        <v>1.4862331048832944E-2</v>
      </c>
      <c r="AB9" s="28">
        <f t="shared" si="10"/>
        <v>1.4862331048835387E-2</v>
      </c>
      <c r="AC9" s="28">
        <f t="shared" si="10"/>
        <v>1.329679793359051E-2</v>
      </c>
      <c r="AD9" s="28">
        <f t="shared" si="10"/>
        <v>1.3296797933592064E-2</v>
      </c>
      <c r="AE9" s="28">
        <f t="shared" si="10"/>
        <v>1.3296797933588955E-2</v>
      </c>
      <c r="AF9" s="28">
        <f t="shared" si="10"/>
        <v>1.3296797933589843E-2</v>
      </c>
      <c r="AG9" s="28">
        <f t="shared" si="10"/>
        <v>1.3296797933590954E-2</v>
      </c>
      <c r="AH9" s="28">
        <f t="shared" si="10"/>
        <v>1.2639007908555433E-2</v>
      </c>
      <c r="AI9" s="28">
        <f t="shared" si="10"/>
        <v>1.2639007908552768E-2</v>
      </c>
      <c r="AJ9" s="28">
        <f t="shared" si="10"/>
        <v>1.2639007908554101E-2</v>
      </c>
      <c r="AK9" s="28">
        <f t="shared" si="10"/>
        <v>1.2639007908552546E-2</v>
      </c>
      <c r="AL9" s="28">
        <f t="shared" si="10"/>
        <v>1.263900790855943E-2</v>
      </c>
      <c r="AM9" s="28">
        <f t="shared" si="10"/>
        <v>1.2639007908559652E-2</v>
      </c>
      <c r="AN9" s="28">
        <f t="shared" si="10"/>
        <v>1.2639007908556543E-2</v>
      </c>
      <c r="AO9" s="28">
        <f t="shared" si="10"/>
        <v>1.2639007908551658E-2</v>
      </c>
      <c r="AP9" s="28">
        <f t="shared" si="10"/>
        <v>1.2639007908552991E-2</v>
      </c>
      <c r="AQ9" s="28">
        <f t="shared" si="10"/>
        <v>1.2639007908550104E-2</v>
      </c>
      <c r="AR9" s="28">
        <f t="shared" si="10"/>
        <v>1.1625107619549713E-2</v>
      </c>
      <c r="AS9" s="28">
        <f t="shared" si="10"/>
        <v>1.1625107619551711E-2</v>
      </c>
      <c r="AT9" s="28">
        <f t="shared" si="10"/>
        <v>1.1625107619549269E-2</v>
      </c>
      <c r="AU9" s="28">
        <f t="shared" si="10"/>
        <v>1.1625107619552599E-2</v>
      </c>
      <c r="AV9" s="28">
        <f t="shared" si="10"/>
        <v>1.1625107619546382E-2</v>
      </c>
      <c r="AW9" s="28">
        <f t="shared" si="10"/>
        <v>1.1625107619549935E-2</v>
      </c>
      <c r="AX9" s="28">
        <f t="shared" si="10"/>
        <v>1.162510761954394E-2</v>
      </c>
      <c r="AY9" s="28">
        <f t="shared" si="10"/>
        <v>1.1625107619547714E-2</v>
      </c>
      <c r="AZ9" s="28">
        <f t="shared" si="10"/>
        <v>1.1625107619554376E-2</v>
      </c>
      <c r="BA9" s="28">
        <f t="shared" si="10"/>
        <v>1.1625107619551489E-2</v>
      </c>
      <c r="BB9" s="28">
        <f t="shared" si="10"/>
        <v>1.1625107619554376E-2</v>
      </c>
      <c r="BC9" s="28">
        <f t="shared" si="10"/>
        <v>1.1625107619552599E-2</v>
      </c>
      <c r="BD9" s="28">
        <f t="shared" si="10"/>
        <v>1.1625107619551045E-2</v>
      </c>
      <c r="BE9" s="28">
        <f t="shared" si="10"/>
        <v>1.1625107619552821E-2</v>
      </c>
      <c r="BF9" s="28">
        <f t="shared" si="10"/>
        <v>1.162510761954505E-2</v>
      </c>
      <c r="BG9" s="28">
        <f t="shared" si="10"/>
        <v>1.1625107619555486E-2</v>
      </c>
      <c r="BH9" s="28">
        <f t="shared" si="10"/>
        <v>1.1625107619552821E-2</v>
      </c>
      <c r="BI9" s="28">
        <f t="shared" si="10"/>
        <v>1.1625107619550379E-2</v>
      </c>
      <c r="BJ9" s="28">
        <f t="shared" si="10"/>
        <v>1.162510761955704E-2</v>
      </c>
      <c r="BK9" s="28">
        <f t="shared" si="10"/>
        <v>1.1625107619551045E-2</v>
      </c>
      <c r="BL9" s="28">
        <f t="shared" si="10"/>
        <v>1.1625107619545716E-2</v>
      </c>
      <c r="BM9" s="28">
        <f t="shared" si="10"/>
        <v>1.1625107619549713E-2</v>
      </c>
      <c r="BN9" s="28">
        <f t="shared" si="10"/>
        <v>1.1625107619551933E-2</v>
      </c>
      <c r="BO9" s="28">
        <f t="shared" si="10"/>
        <v>1.1625107619549491E-2</v>
      </c>
      <c r="BP9" s="28">
        <f t="shared" si="10"/>
        <v>1.1625107619544384E-2</v>
      </c>
      <c r="BQ9" s="28">
        <f t="shared" si="11"/>
        <v>1.1625107619551267E-2</v>
      </c>
      <c r="BR9" s="28">
        <f t="shared" si="11"/>
        <v>1.1625107619554598E-2</v>
      </c>
      <c r="BS9" s="28">
        <f t="shared" si="11"/>
        <v>1.1625107619551267E-2</v>
      </c>
      <c r="BT9" s="28">
        <f t="shared" si="11"/>
        <v>1.1625107619548603E-2</v>
      </c>
      <c r="BU9" s="28">
        <f t="shared" si="11"/>
        <v>1.1625107619553932E-2</v>
      </c>
      <c r="BV9" s="28">
        <f t="shared" si="11"/>
        <v>1.1625107619554376E-2</v>
      </c>
      <c r="BW9" s="28">
        <f t="shared" si="11"/>
        <v>1.1625107619552155E-2</v>
      </c>
      <c r="BX9" s="28">
        <f t="shared" si="11"/>
        <v>1.1625107619559927E-2</v>
      </c>
      <c r="BY9" s="28">
        <f t="shared" si="11"/>
        <v>1.1625107619552599E-2</v>
      </c>
      <c r="BZ9" s="28">
        <f t="shared" si="11"/>
        <v>1.1625107619557706E-2</v>
      </c>
      <c r="CA9" s="28">
        <f t="shared" si="11"/>
        <v>1.1625107619547048E-2</v>
      </c>
      <c r="CB9" s="28">
        <f t="shared" si="11"/>
        <v>1.1625107619559927E-2</v>
      </c>
      <c r="CC9" s="28">
        <f t="shared" si="11"/>
        <v>1.1625107619558372E-2</v>
      </c>
      <c r="CD9" s="28">
        <f t="shared" si="11"/>
        <v>1.1625107619562369E-2</v>
      </c>
      <c r="CE9" s="28">
        <f t="shared" si="11"/>
        <v>1.1625107619560593E-2</v>
      </c>
      <c r="CF9" s="28">
        <f t="shared" si="11"/>
        <v>1.1625107619551267E-2</v>
      </c>
      <c r="CG9" s="28">
        <f t="shared" si="11"/>
        <v>1.1625107619544162E-2</v>
      </c>
      <c r="CH9" s="28">
        <f t="shared" si="11"/>
        <v>1.1625107619544828E-2</v>
      </c>
      <c r="CI9" s="28">
        <f t="shared" si="11"/>
        <v>1.1625107619541053E-2</v>
      </c>
      <c r="CJ9" s="28">
        <f t="shared" si="11"/>
        <v>1.1625107619545494E-2</v>
      </c>
      <c r="CK9" s="28">
        <f t="shared" si="11"/>
        <v>1.1625107619546604E-2</v>
      </c>
      <c r="CL9" s="28">
        <f t="shared" si="11"/>
        <v>1.1625107619552155E-2</v>
      </c>
      <c r="CM9" s="28">
        <f t="shared" si="11"/>
        <v>1.1625107619553043E-2</v>
      </c>
      <c r="CN9" s="28">
        <f t="shared" si="11"/>
        <v>1.1625107619560593E-2</v>
      </c>
      <c r="CO9" s="28">
        <f t="shared" si="11"/>
        <v>1.1625107619540387E-2</v>
      </c>
      <c r="CP9" s="28">
        <f t="shared" si="11"/>
        <v>1.162510761955593E-2</v>
      </c>
      <c r="CQ9" s="28">
        <f t="shared" si="11"/>
        <v>1.1625107619549935E-2</v>
      </c>
      <c r="CR9" s="28">
        <f t="shared" si="11"/>
        <v>1.162510761953861E-2</v>
      </c>
      <c r="CS9" s="28">
        <f t="shared" si="11"/>
        <v>1.1625107619555264E-2</v>
      </c>
      <c r="CT9" s="28">
        <f t="shared" si="11"/>
        <v>1.1625107619559483E-2</v>
      </c>
      <c r="CU9" s="28">
        <f t="shared" si="11"/>
        <v>1.1625107619557484E-2</v>
      </c>
      <c r="CV9" s="28">
        <f t="shared" si="11"/>
        <v>1.162510761954505E-2</v>
      </c>
      <c r="CW9" s="28">
        <f t="shared" si="11"/>
        <v>1.1625107619560371E-2</v>
      </c>
      <c r="CX9" s="28">
        <f t="shared" si="11"/>
        <v>1.1625107619552821E-2</v>
      </c>
      <c r="CY9" s="28">
        <f t="shared" si="11"/>
        <v>1.1625107619554376E-2</v>
      </c>
    </row>
    <row r="10" spans="1:103" ht="15" customHeight="1" x14ac:dyDescent="0.35">
      <c r="A10" s="166"/>
      <c r="B10" t="str">
        <f t="shared" si="12"/>
        <v>SII</v>
      </c>
      <c r="D10" s="28">
        <f t="shared" ref="D10:BO10" si="13">C7/D7-1</f>
        <v>-3.3300000000313634E-3</v>
      </c>
      <c r="E10" s="28">
        <f t="shared" si="13"/>
        <v>-2.1696624983530421E-3</v>
      </c>
      <c r="F10" s="28">
        <f t="shared" si="13"/>
        <v>1.9289011384926447E-4</v>
      </c>
      <c r="G10" s="28">
        <f t="shared" si="13"/>
        <v>3.480323884573755E-3</v>
      </c>
      <c r="H10" s="28">
        <f t="shared" si="13"/>
        <v>6.8110652124515614E-3</v>
      </c>
      <c r="I10" s="28">
        <f t="shared" si="13"/>
        <v>9.3590064987822963E-3</v>
      </c>
      <c r="J10" s="28">
        <f t="shared" si="13"/>
        <v>1.1797701995381882E-2</v>
      </c>
      <c r="K10" s="28">
        <f t="shared" si="13"/>
        <v>1.3925107864033892E-2</v>
      </c>
      <c r="L10" s="28">
        <f t="shared" si="13"/>
        <v>1.5750866875306357E-2</v>
      </c>
      <c r="M10" s="28">
        <f t="shared" si="13"/>
        <v>1.7032315211566562E-2</v>
      </c>
      <c r="N10" s="28">
        <f t="shared" si="13"/>
        <v>1.7910496218382921E-2</v>
      </c>
      <c r="O10" s="28">
        <f t="shared" si="13"/>
        <v>1.8669630079691135E-2</v>
      </c>
      <c r="P10" s="28">
        <f t="shared" si="13"/>
        <v>1.9250320171046997E-2</v>
      </c>
      <c r="Q10" s="28">
        <f t="shared" si="13"/>
        <v>1.9172880758980826E-2</v>
      </c>
      <c r="R10" s="28">
        <f t="shared" si="13"/>
        <v>1.8361468900021327E-2</v>
      </c>
      <c r="S10" s="28">
        <f t="shared" si="13"/>
        <v>1.7144036795184281E-2</v>
      </c>
      <c r="T10" s="28">
        <f t="shared" si="13"/>
        <v>1.6638850605700251E-2</v>
      </c>
      <c r="U10" s="28">
        <f t="shared" si="13"/>
        <v>1.7038485479474286E-2</v>
      </c>
      <c r="V10" s="28">
        <f t="shared" si="13"/>
        <v>1.8262428100376704E-2</v>
      </c>
      <c r="W10" s="28">
        <f t="shared" si="13"/>
        <v>2.0256259989961167E-2</v>
      </c>
      <c r="X10" s="28">
        <f t="shared" si="13"/>
        <v>2.2800918886444421E-2</v>
      </c>
      <c r="Y10" s="28">
        <f t="shared" si="13"/>
        <v>2.5142575197705685E-2</v>
      </c>
      <c r="Z10" s="28">
        <f t="shared" si="13"/>
        <v>2.7148348835311698E-2</v>
      </c>
      <c r="AA10" s="28">
        <f t="shared" si="13"/>
        <v>2.8872669548198004E-2</v>
      </c>
      <c r="AB10" s="28">
        <f t="shared" si="13"/>
        <v>3.0359665712756057E-2</v>
      </c>
      <c r="AC10" s="28">
        <f t="shared" si="13"/>
        <v>3.1645457035782476E-2</v>
      </c>
      <c r="AD10" s="28">
        <f t="shared" si="13"/>
        <v>3.2759858394106445E-2</v>
      </c>
      <c r="AE10" s="28">
        <f t="shared" si="13"/>
        <v>3.3727664691921344E-2</v>
      </c>
      <c r="AF10" s="28">
        <f t="shared" si="13"/>
        <v>3.4569632781789483E-2</v>
      </c>
      <c r="AG10" s="28">
        <f t="shared" si="13"/>
        <v>3.530324111388472E-2</v>
      </c>
      <c r="AH10" s="28">
        <f t="shared" si="13"/>
        <v>3.5943284082551541E-2</v>
      </c>
      <c r="AI10" s="28">
        <f t="shared" si="13"/>
        <v>3.6502341894699697E-2</v>
      </c>
      <c r="AJ10" s="28">
        <f t="shared" si="13"/>
        <v>3.699115561044608E-2</v>
      </c>
      <c r="AK10" s="28">
        <f t="shared" si="13"/>
        <v>3.7418929159115821E-2</v>
      </c>
      <c r="AL10" s="28">
        <f t="shared" si="13"/>
        <v>3.7793574550642361E-2</v>
      </c>
      <c r="AM10" s="28">
        <f t="shared" si="13"/>
        <v>3.8121912478558784E-2</v>
      </c>
      <c r="AN10" s="28">
        <f t="shared" si="13"/>
        <v>3.8409837579543415E-2</v>
      </c>
      <c r="AO10" s="28">
        <f t="shared" si="13"/>
        <v>3.8662455454734568E-2</v>
      </c>
      <c r="AP10" s="28">
        <f t="shared" si="13"/>
        <v>3.888419695119083E-2</v>
      </c>
      <c r="AQ10" s="28">
        <f t="shared" si="13"/>
        <v>3.9078913995534537E-2</v>
      </c>
      <c r="AR10" s="28">
        <f t="shared" si="13"/>
        <v>3.9249960356838365E-2</v>
      </c>
      <c r="AS10" s="28">
        <f t="shared" si="13"/>
        <v>3.9400260017590227E-2</v>
      </c>
      <c r="AT10" s="28">
        <f t="shared" si="13"/>
        <v>3.9532365292620497E-2</v>
      </c>
      <c r="AU10" s="28">
        <f t="shared" si="13"/>
        <v>3.9648506418480833E-2</v>
      </c>
      <c r="AV10" s="28">
        <f t="shared" si="13"/>
        <v>3.9750634008171915E-2</v>
      </c>
      <c r="AW10" s="28">
        <f t="shared" si="13"/>
        <v>3.9840455509294825E-2</v>
      </c>
      <c r="AX10" s="28">
        <f t="shared" si="13"/>
        <v>3.9919466598611786E-2</v>
      </c>
      <c r="AY10" s="28">
        <f t="shared" si="13"/>
        <v>3.9988978283703736E-2</v>
      </c>
      <c r="AZ10" s="28">
        <f t="shared" si="13"/>
        <v>4.0050140350575525E-2</v>
      </c>
      <c r="BA10" s="28">
        <f t="shared" si="13"/>
        <v>4.0103961690235668E-2</v>
      </c>
      <c r="BB10" s="28">
        <f t="shared" si="13"/>
        <v>4.0151327951333027E-2</v>
      </c>
      <c r="BC10" s="28">
        <f t="shared" si="13"/>
        <v>4.0193016894830569E-2</v>
      </c>
      <c r="BD10" s="28">
        <f t="shared" si="13"/>
        <v>4.0229711768788423E-2</v>
      </c>
      <c r="BE10" s="28">
        <f t="shared" si="13"/>
        <v>4.0262012973238281E-2</v>
      </c>
      <c r="BF10" s="28">
        <f t="shared" si="13"/>
        <v>4.0290448245456689E-2</v>
      </c>
      <c r="BG10" s="28">
        <f t="shared" si="13"/>
        <v>4.0315481561688404E-2</v>
      </c>
      <c r="BH10" s="28">
        <f t="shared" si="13"/>
        <v>4.0337520924351722E-2</v>
      </c>
      <c r="BI10" s="28">
        <f t="shared" si="13"/>
        <v>4.0356925179610981E-2</v>
      </c>
      <c r="BJ10" s="28">
        <f t="shared" si="13"/>
        <v>4.0374009989825321E-2</v>
      </c>
      <c r="BK10" s="28">
        <f t="shared" si="13"/>
        <v>4.038905306927365E-2</v>
      </c>
      <c r="BL10" s="28">
        <f t="shared" si="13"/>
        <v>4.0402298776442302E-2</v>
      </c>
      <c r="BM10" s="28">
        <f t="shared" si="13"/>
        <v>4.0413962143579951E-2</v>
      </c>
      <c r="BN10" s="28">
        <f t="shared" si="13"/>
        <v>4.0424232414509653E-2</v>
      </c>
      <c r="BO10" s="28">
        <f t="shared" si="13"/>
        <v>4.0433276151319086E-2</v>
      </c>
      <c r="BP10" s="28">
        <f t="shared" ref="BP10:CY10" si="14">BO7/BP7-1</f>
        <v>4.0441239963881825E-2</v>
      </c>
      <c r="BQ10" s="28">
        <f t="shared" si="14"/>
        <v>4.0448252908299676E-2</v>
      </c>
      <c r="BR10" s="28">
        <f t="shared" si="14"/>
        <v>4.0454428595148473E-2</v>
      </c>
      <c r="BS10" s="28">
        <f t="shared" si="14"/>
        <v>4.045986704321769E-2</v>
      </c>
      <c r="BT10" s="28">
        <f t="shared" si="14"/>
        <v>4.0464656309385338E-2</v>
      </c>
      <c r="BU10" s="28">
        <f t="shared" si="14"/>
        <v>4.0468873922328896E-2</v>
      </c>
      <c r="BV10" s="28">
        <f t="shared" si="14"/>
        <v>4.0472588143662946E-2</v>
      </c>
      <c r="BW10" s="28">
        <f t="shared" si="14"/>
        <v>4.0475859077444776E-2</v>
      </c>
      <c r="BX10" s="28">
        <f t="shared" si="14"/>
        <v>4.0478739646559347E-2</v>
      </c>
      <c r="BY10" s="28">
        <f t="shared" si="14"/>
        <v>4.0481276451615589E-2</v>
      </c>
      <c r="BZ10" s="28">
        <f t="shared" si="14"/>
        <v>4.0483510527347999E-2</v>
      </c>
      <c r="CA10" s="28">
        <f t="shared" si="14"/>
        <v>4.0485478007876718E-2</v>
      </c>
      <c r="CB10" s="28">
        <f t="shared" si="14"/>
        <v>4.0487210712500721E-2</v>
      </c>
      <c r="CC10" s="28">
        <f t="shared" si="14"/>
        <v>4.0488736661353109E-2</v>
      </c>
      <c r="CD10" s="28">
        <f t="shared" si="14"/>
        <v>4.0490080529453687E-2</v>
      </c>
      <c r="CE10" s="28">
        <f t="shared" si="14"/>
        <v>4.0491264046004005E-2</v>
      </c>
      <c r="CF10" s="28">
        <f t="shared" si="14"/>
        <v>4.0492306346566753E-2</v>
      </c>
      <c r="CG10" s="28">
        <f t="shared" si="14"/>
        <v>4.0493224282641904E-2</v>
      </c>
      <c r="CH10" s="28">
        <f t="shared" si="14"/>
        <v>4.0494032694331272E-2</v>
      </c>
      <c r="CI10" s="28">
        <f t="shared" si="14"/>
        <v>4.049474465075753E-2</v>
      </c>
      <c r="CJ10" s="28">
        <f t="shared" si="14"/>
        <v>4.0495371661214863E-2</v>
      </c>
      <c r="CK10" s="28">
        <f t="shared" si="14"/>
        <v>4.0495923861501026E-2</v>
      </c>
      <c r="CL10" s="28">
        <f t="shared" si="14"/>
        <v>4.0496410177898179E-2</v>
      </c>
      <c r="CM10" s="28">
        <f t="shared" si="14"/>
        <v>4.0496838471529184E-2</v>
      </c>
      <c r="CN10" s="28">
        <f t="shared" si="14"/>
        <v>4.0497215665360686E-2</v>
      </c>
      <c r="CO10" s="28">
        <f t="shared" si="14"/>
        <v>4.0497547856414462E-2</v>
      </c>
      <c r="CP10" s="28">
        <f t="shared" si="14"/>
        <v>4.0497840414084996E-2</v>
      </c>
      <c r="CQ10" s="28">
        <f t="shared" si="14"/>
        <v>4.0498098067137223E-2</v>
      </c>
      <c r="CR10" s="28">
        <f t="shared" si="14"/>
        <v>4.0498324980066558E-2</v>
      </c>
      <c r="CS10" s="28">
        <f t="shared" si="14"/>
        <v>4.0498524820553827E-2</v>
      </c>
      <c r="CT10" s="28">
        <f t="shared" si="14"/>
        <v>4.0498700818567546E-2</v>
      </c>
      <c r="CU10" s="28">
        <f t="shared" si="14"/>
        <v>4.0498855818786872E-2</v>
      </c>
      <c r="CV10" s="28">
        <f t="shared" si="14"/>
        <v>4.0498992326377214E-2</v>
      </c>
      <c r="CW10" s="28">
        <f t="shared" si="14"/>
        <v>4.049911254773142E-2</v>
      </c>
      <c r="CX10" s="28">
        <f t="shared" si="14"/>
        <v>4.0499218425864569E-2</v>
      </c>
      <c r="CY10" s="28">
        <f t="shared" si="14"/>
        <v>4.0499311672096416E-2</v>
      </c>
    </row>
    <row r="11" spans="1:103" ht="15" customHeight="1" x14ac:dyDescent="0.35">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c r="BV11" s="28"/>
      <c r="BW11" s="28"/>
      <c r="BX11" s="28"/>
      <c r="BY11" s="28"/>
      <c r="BZ11" s="28"/>
      <c r="CA11" s="28"/>
      <c r="CB11" s="28"/>
      <c r="CC11" s="28"/>
      <c r="CD11" s="28"/>
      <c r="CE11" s="28"/>
      <c r="CF11" s="28"/>
      <c r="CG11" s="28"/>
      <c r="CH11" s="28"/>
      <c r="CI11" s="28"/>
      <c r="CJ11" s="28"/>
      <c r="CK11" s="28"/>
      <c r="CL11" s="28"/>
      <c r="CM11" s="28"/>
      <c r="CN11" s="28"/>
      <c r="CO11" s="28"/>
      <c r="CP11" s="28"/>
      <c r="CQ11" s="28"/>
      <c r="CR11" s="28"/>
      <c r="CS11" s="28"/>
      <c r="CT11" s="28"/>
      <c r="CU11" s="28"/>
      <c r="CV11" s="28"/>
      <c r="CW11" s="28"/>
      <c r="CX11" s="28"/>
      <c r="CY11" s="28"/>
    </row>
    <row r="12" spans="1:103" s="29" customFormat="1" ht="15" customHeight="1" x14ac:dyDescent="0.35">
      <c r="B12" t="s">
        <v>391</v>
      </c>
      <c r="D12" s="29">
        <v>26.857752000000001</v>
      </c>
      <c r="E12" s="29">
        <v>27.366555000000002</v>
      </c>
      <c r="F12" s="29">
        <v>27.982792</v>
      </c>
      <c r="G12" s="29">
        <v>28.750662999999999</v>
      </c>
      <c r="H12" s="29">
        <v>29.660195999999999</v>
      </c>
      <c r="I12" s="29">
        <v>30.664223</v>
      </c>
      <c r="J12" s="29">
        <v>31.711969</v>
      </c>
      <c r="K12" s="29">
        <v>32.760700999999997</v>
      </c>
      <c r="L12" s="29">
        <v>33.800381000000002</v>
      </c>
      <c r="M12" s="29">
        <v>34.824167000000003</v>
      </c>
      <c r="N12" s="29">
        <v>35.787024000000002</v>
      </c>
      <c r="O12" s="29">
        <v>36.691040999999998</v>
      </c>
      <c r="P12" s="29">
        <v>37.505260999999997</v>
      </c>
      <c r="Q12" s="29">
        <v>38.209465000000002</v>
      </c>
      <c r="R12" s="29">
        <v>38.828322</v>
      </c>
      <c r="S12" s="29">
        <v>39.352409000000002</v>
      </c>
      <c r="T12" s="29">
        <v>39.764775</v>
      </c>
      <c r="U12" s="29">
        <v>40.057305999999997</v>
      </c>
      <c r="V12" s="29">
        <v>40.219515999999999</v>
      </c>
      <c r="W12" s="29">
        <v>40.263657000000002</v>
      </c>
      <c r="X12" s="29">
        <v>40.206789000000001</v>
      </c>
      <c r="Y12" s="29">
        <v>40.048589</v>
      </c>
      <c r="Z12" s="29">
        <v>39.777543000000001</v>
      </c>
      <c r="AA12" s="29">
        <v>39.371659999999999</v>
      </c>
      <c r="AB12" s="29">
        <v>38.827226000000003</v>
      </c>
      <c r="AC12" s="29">
        <v>38.155154000000003</v>
      </c>
      <c r="AD12" s="29">
        <v>37.365560000000002</v>
      </c>
      <c r="AE12" s="29">
        <v>36.478912000000001</v>
      </c>
      <c r="AF12" s="29">
        <v>35.507781999999999</v>
      </c>
      <c r="AG12" s="29">
        <v>34.461562999999998</v>
      </c>
      <c r="AH12" s="29">
        <v>33.338921999999997</v>
      </c>
      <c r="AI12" s="29">
        <v>32.181804999999997</v>
      </c>
      <c r="AJ12" s="29">
        <v>30.976970999999999</v>
      </c>
      <c r="AK12" s="29">
        <v>29.727594</v>
      </c>
      <c r="AL12" s="29">
        <v>28.442466</v>
      </c>
      <c r="AM12" s="29">
        <v>27.124596</v>
      </c>
      <c r="AN12" s="29">
        <v>25.788408</v>
      </c>
      <c r="AO12" s="29">
        <v>24.439453</v>
      </c>
      <c r="AP12" s="29">
        <v>23.084152</v>
      </c>
      <c r="AQ12" s="29">
        <v>21.729514999999999</v>
      </c>
      <c r="AR12" s="29">
        <v>20.383348000000002</v>
      </c>
      <c r="AS12" s="29">
        <v>19.049658999999998</v>
      </c>
      <c r="AT12" s="29">
        <v>17.738265999999999</v>
      </c>
      <c r="AU12" s="29">
        <v>16.459878</v>
      </c>
      <c r="AV12" s="29">
        <v>15.219645</v>
      </c>
      <c r="AW12" s="29">
        <v>14.024876000000001</v>
      </c>
      <c r="AX12" s="29">
        <v>12.88003</v>
      </c>
      <c r="AY12" s="29">
        <v>11.790044999999999</v>
      </c>
      <c r="AZ12" s="29">
        <v>10.754503</v>
      </c>
      <c r="BA12" s="29">
        <v>9.7784999999999993</v>
      </c>
      <c r="BB12" s="29">
        <v>8.8595930000000003</v>
      </c>
      <c r="BC12" s="29">
        <v>7.9969780000000004</v>
      </c>
      <c r="BD12" s="29">
        <v>7.1920080000000004</v>
      </c>
      <c r="BE12" s="29">
        <v>6.4426550000000002</v>
      </c>
      <c r="BF12" s="29">
        <v>5.7486160000000002</v>
      </c>
      <c r="BG12" s="29">
        <v>5.1062649999999996</v>
      </c>
      <c r="BH12" s="29">
        <v>4.516775</v>
      </c>
      <c r="BI12" s="29">
        <v>3.9740679999999999</v>
      </c>
      <c r="BJ12" s="29">
        <v>3.4788190000000001</v>
      </c>
      <c r="BK12" s="29">
        <v>3.0279240000000001</v>
      </c>
      <c r="BL12" s="29">
        <v>2.6189360000000002</v>
      </c>
      <c r="BM12" s="29">
        <v>2.2495579999999999</v>
      </c>
      <c r="BN12" s="29">
        <v>1.9186000000000001</v>
      </c>
      <c r="BO12" s="29">
        <v>1.6229150000000001</v>
      </c>
      <c r="BP12" s="29">
        <v>1.358479</v>
      </c>
      <c r="BQ12" s="29">
        <v>1.127256</v>
      </c>
      <c r="BR12" s="29">
        <v>0.92527800000000004</v>
      </c>
      <c r="BS12" s="29">
        <v>0.75051900000000005</v>
      </c>
      <c r="BT12" s="29">
        <v>0.60096700000000003</v>
      </c>
      <c r="BU12" s="29">
        <v>0.47352899999999998</v>
      </c>
      <c r="BV12" s="29">
        <v>0.36809399999999998</v>
      </c>
      <c r="BW12" s="29">
        <v>0.28137000000000001</v>
      </c>
      <c r="BX12" s="29">
        <v>0.21132000000000001</v>
      </c>
      <c r="BY12" s="29">
        <v>0.155693</v>
      </c>
      <c r="BZ12" s="29">
        <v>0.112376</v>
      </c>
      <c r="CA12" s="29">
        <v>7.9259999999999997E-2</v>
      </c>
      <c r="CB12" s="29">
        <v>5.4609999999999999E-2</v>
      </c>
      <c r="CC12" s="29">
        <v>3.6782000000000002E-2</v>
      </c>
      <c r="CD12" s="29">
        <v>2.4167000000000001E-2</v>
      </c>
      <c r="CE12" s="29">
        <v>1.5458E-2</v>
      </c>
      <c r="CF12" s="29">
        <v>9.606E-3</v>
      </c>
      <c r="CG12" s="29">
        <v>5.7930000000000004E-3</v>
      </c>
      <c r="CH12" s="29">
        <v>3.405E-3</v>
      </c>
      <c r="CI12" s="29">
        <v>1.9430000000000001E-3</v>
      </c>
      <c r="CJ12" s="29">
        <v>1.065E-3</v>
      </c>
      <c r="CK12" s="29">
        <v>5.7700000000000004E-4</v>
      </c>
      <c r="CL12" s="29">
        <v>3.01E-4</v>
      </c>
      <c r="CM12" s="29">
        <v>1.4999999999999999E-4</v>
      </c>
      <c r="CN12" s="29">
        <v>7.2999999999999999E-5</v>
      </c>
      <c r="CO12" s="29">
        <v>3.1000000000000001E-5</v>
      </c>
      <c r="CP12" s="29">
        <v>1.5E-5</v>
      </c>
      <c r="CQ12" s="29">
        <v>6.9999999999999999E-6</v>
      </c>
      <c r="CR12" s="29">
        <v>1.9999999999999999E-6</v>
      </c>
      <c r="CS12" s="29">
        <v>9.9999999999999995E-7</v>
      </c>
      <c r="CT12" s="29">
        <v>0</v>
      </c>
      <c r="CU12" s="29">
        <v>0</v>
      </c>
      <c r="CV12" s="29">
        <v>0</v>
      </c>
      <c r="CW12" s="29">
        <v>0</v>
      </c>
      <c r="CX12" s="29">
        <v>0</v>
      </c>
      <c r="CY12" s="29">
        <v>0</v>
      </c>
    </row>
    <row r="13" spans="1:103" ht="15" customHeight="1" x14ac:dyDescent="0.35">
      <c r="B13" t="s">
        <v>392</v>
      </c>
      <c r="D13" s="27">
        <v>9.7423282982115732E-3</v>
      </c>
      <c r="E13" s="27">
        <v>1.2119702932805921E-2</v>
      </c>
      <c r="F13" s="27">
        <v>1.541236750758615E-2</v>
      </c>
      <c r="G13" s="27">
        <v>1.9004406229568064E-2</v>
      </c>
      <c r="H13" s="27">
        <v>2.257918764725856E-2</v>
      </c>
      <c r="I13" s="27">
        <v>2.5978392746724595E-2</v>
      </c>
      <c r="J13" s="27">
        <v>2.9142334618488967E-2</v>
      </c>
      <c r="K13" s="27">
        <v>3.2060294509964789E-2</v>
      </c>
      <c r="L13" s="27">
        <v>3.4745695456377776E-2</v>
      </c>
      <c r="M13" s="27">
        <v>3.7226790818252649E-2</v>
      </c>
      <c r="N13" s="27">
        <v>3.9535725882326699E-2</v>
      </c>
      <c r="O13" s="27">
        <v>4.1709654398235069E-2</v>
      </c>
      <c r="P13" s="27">
        <v>4.3789261294369899E-2</v>
      </c>
      <c r="Q13" s="27">
        <v>4.5814196489464352E-2</v>
      </c>
      <c r="R13" s="27">
        <v>4.7823019014906681E-2</v>
      </c>
      <c r="S13" s="27">
        <v>4.985391499017857E-2</v>
      </c>
      <c r="T13" s="27">
        <v>5.194413807973678E-2</v>
      </c>
      <c r="U13" s="27">
        <v>5.4120353436717582E-2</v>
      </c>
      <c r="V13" s="27">
        <v>5.6400904586734503E-2</v>
      </c>
      <c r="W13" s="27">
        <v>5.8805470790762537E-2</v>
      </c>
      <c r="X13" s="27">
        <v>6.1356299330995713E-2</v>
      </c>
      <c r="Y13" s="27">
        <v>6.4068960042764925E-2</v>
      </c>
      <c r="Z13" s="27">
        <v>6.6949293096297408E-2</v>
      </c>
      <c r="AA13" s="27">
        <v>7.0000031270026214E-2</v>
      </c>
      <c r="AB13" s="27">
        <v>7.3210919461429533E-2</v>
      </c>
      <c r="AC13" s="27">
        <v>7.6560430347213215E-2</v>
      </c>
      <c r="AD13" s="27">
        <v>8.0019922272659E-2</v>
      </c>
      <c r="AE13" s="27">
        <v>8.3556494791774294E-2</v>
      </c>
      <c r="AF13" s="27">
        <v>8.7131782041086958E-2</v>
      </c>
      <c r="AG13" s="27">
        <v>9.0711398268147253E-2</v>
      </c>
      <c r="AH13" s="27">
        <v>9.4257234651087457E-2</v>
      </c>
      <c r="AI13" s="27">
        <v>9.7734749788910752E-2</v>
      </c>
      <c r="AJ13" s="27">
        <v>0.10112607670759785</v>
      </c>
      <c r="AK13" s="27">
        <v>0.10443272589354279</v>
      </c>
      <c r="AL13" s="27">
        <v>0.10766479250629481</v>
      </c>
      <c r="AM13" s="27">
        <v>0.11084072388650175</v>
      </c>
      <c r="AN13" s="27">
        <v>0.11399122131808569</v>
      </c>
      <c r="AO13" s="27">
        <v>0.11715567098922734</v>
      </c>
      <c r="AP13" s="27">
        <v>0.12037739482646799</v>
      </c>
      <c r="AQ13" s="27">
        <v>0.1236982114167804</v>
      </c>
      <c r="AR13" s="27">
        <v>0.12715392785726332</v>
      </c>
      <c r="AS13" s="27">
        <v>0.13077177074016849</v>
      </c>
      <c r="AT13" s="27">
        <v>0.13457016851575265</v>
      </c>
      <c r="AU13" s="27">
        <v>0.13856048110569033</v>
      </c>
      <c r="AV13" s="27">
        <v>0.14274965614902199</v>
      </c>
      <c r="AW13" s="27">
        <v>0.14714241289830715</v>
      </c>
      <c r="AX13" s="27">
        <v>0.15187986174100063</v>
      </c>
      <c r="AY13" s="27">
        <v>0.1569200426866367</v>
      </c>
      <c r="AZ13" s="27">
        <v>0.16204630941293985</v>
      </c>
      <c r="BA13" s="27">
        <v>0.16726175099608126</v>
      </c>
      <c r="BB13" s="27">
        <v>0.17257820134833821</v>
      </c>
      <c r="BC13" s="27">
        <v>0.17801666397277693</v>
      </c>
      <c r="BD13" s="27">
        <v>0.18360781160816644</v>
      </c>
      <c r="BE13" s="27">
        <v>0.18939226793898989</v>
      </c>
      <c r="BF13" s="27">
        <v>0.19542085059484202</v>
      </c>
      <c r="BG13" s="27">
        <v>0.20175480057039571</v>
      </c>
      <c r="BH13" s="27">
        <v>0.20846625432094293</v>
      </c>
      <c r="BI13" s="27">
        <v>0.21563864341861946</v>
      </c>
      <c r="BJ13" s="27">
        <v>0.22336729480712583</v>
      </c>
      <c r="BK13" s="27">
        <v>0.23176056138989273</v>
      </c>
      <c r="BL13" s="27">
        <v>0.24094043516581481</v>
      </c>
      <c r="BM13" s="27">
        <v>0.25104510025639648</v>
      </c>
      <c r="BN13" s="27">
        <v>0.26223318433575488</v>
      </c>
      <c r="BO13" s="27">
        <v>0.27468649447431465</v>
      </c>
      <c r="BP13" s="27">
        <v>0.28861776140808515</v>
      </c>
      <c r="BQ13" s="27">
        <v>0.30427470460452144</v>
      </c>
      <c r="BR13" s="27">
        <v>0.32195053213906538</v>
      </c>
      <c r="BS13" s="27">
        <v>0.34199703874594067</v>
      </c>
      <c r="BT13" s="27">
        <v>0.36483561361173777</v>
      </c>
      <c r="BU13" s="27">
        <v>0.3909604770160548</v>
      </c>
      <c r="BV13" s="27">
        <v>0.42099907594271219</v>
      </c>
      <c r="BW13" s="27">
        <v>0.45568253360602373</v>
      </c>
      <c r="BX13" s="27">
        <v>0.49589069652939655</v>
      </c>
      <c r="BY13" s="27">
        <v>0.54271986199275724</v>
      </c>
      <c r="BZ13" s="27">
        <v>0.59748601397412138</v>
      </c>
      <c r="CA13" s="27">
        <v>0.66181839155007682</v>
      </c>
      <c r="CB13" s="27">
        <v>0.7377463087022158</v>
      </c>
      <c r="CC13" s="27">
        <v>0.82782527037533826</v>
      </c>
      <c r="CD13" s="27">
        <v>0.93531117062472258</v>
      </c>
      <c r="CE13" s="27">
        <v>1.0644024723237466</v>
      </c>
      <c r="CF13" s="27">
        <v>1.2205779578340159</v>
      </c>
      <c r="CG13" s="27">
        <v>1.4110658378158258</v>
      </c>
      <c r="CH13" s="27">
        <v>1.6454872751226814</v>
      </c>
      <c r="CI13" s="27">
        <v>1.9367242061122065</v>
      </c>
      <c r="CJ13" s="27">
        <v>2.3020721601730956</v>
      </c>
      <c r="CK13" s="27">
        <v>2.764760960204161</v>
      </c>
      <c r="CL13" s="27">
        <v>3.3559655225482312</v>
      </c>
      <c r="CM13" s="27">
        <v>4.117485961404193</v>
      </c>
      <c r="CN13" s="27">
        <v>5.1053479635792653</v>
      </c>
      <c r="CO13" s="27">
        <v>6.3946607898054477</v>
      </c>
      <c r="CP13" s="27">
        <v>8.0861783959595464</v>
      </c>
      <c r="CQ13" s="27">
        <v>10.315153543450757</v>
      </c>
      <c r="CR13" s="27">
        <v>13.263274745825694</v>
      </c>
      <c r="CS13" s="27">
        <v>17.174754817096389</v>
      </c>
      <c r="CT13" s="27">
        <v>22.378028188929367</v>
      </c>
      <c r="CU13" s="27">
        <v>29.315050441677386</v>
      </c>
      <c r="CV13" s="27">
        <v>38.580916037453441</v>
      </c>
      <c r="CW13" s="27">
        <v>50.977413444996976</v>
      </c>
      <c r="CX13" s="27">
        <v>67.584828618840447</v>
      </c>
      <c r="CY13" s="27">
        <v>89.857201886007786</v>
      </c>
    </row>
    <row r="14" spans="1:103" ht="15" customHeight="1" x14ac:dyDescent="0.35">
      <c r="B14" t="s">
        <v>393</v>
      </c>
      <c r="D14" s="27">
        <f>SUM($D13:D13)</f>
        <v>9.7423282982115732E-3</v>
      </c>
      <c r="E14" s="27">
        <f>SUM($D13:E13)</f>
        <v>2.1862031231017494E-2</v>
      </c>
      <c r="F14" s="27">
        <f>SUM($D13:F13)</f>
        <v>3.7274398738603644E-2</v>
      </c>
      <c r="G14" s="27">
        <f>SUM($D13:G13)</f>
        <v>5.6278804968171711E-2</v>
      </c>
      <c r="H14" s="27">
        <f>SUM($D13:H13)</f>
        <v>7.8857992615430278E-2</v>
      </c>
      <c r="I14" s="27">
        <f>SUM($D13:I13)</f>
        <v>0.10483638536215487</v>
      </c>
      <c r="J14" s="27">
        <f>SUM($D13:J13)</f>
        <v>0.13397871998064384</v>
      </c>
      <c r="K14" s="27">
        <f>SUM($D13:K13)</f>
        <v>0.16603901449060862</v>
      </c>
      <c r="L14" s="27">
        <f>SUM($D13:L13)</f>
        <v>0.20078470994698638</v>
      </c>
      <c r="M14" s="27">
        <f>SUM($D13:M13)</f>
        <v>0.23801150076523903</v>
      </c>
      <c r="N14" s="27">
        <f>SUM($D13:N13)</f>
        <v>0.2775472266475657</v>
      </c>
      <c r="O14" s="27">
        <f>SUM($D13:O13)</f>
        <v>0.31925688104580074</v>
      </c>
      <c r="P14" s="27">
        <f>SUM($D13:P13)</f>
        <v>0.36304614234017063</v>
      </c>
      <c r="Q14" s="27">
        <f>SUM($D13:Q13)</f>
        <v>0.40886033882963496</v>
      </c>
      <c r="R14" s="27">
        <f>SUM($D13:R13)</f>
        <v>0.45668335784454162</v>
      </c>
      <c r="S14" s="27">
        <f>SUM($D13:S13)</f>
        <v>0.50653727283472016</v>
      </c>
      <c r="T14" s="27">
        <f>SUM($D13:T13)</f>
        <v>0.55848141091445691</v>
      </c>
      <c r="U14" s="27">
        <f>SUM($D13:U13)</f>
        <v>0.61260176435117453</v>
      </c>
      <c r="V14" s="27">
        <f>SUM($D13:V13)</f>
        <v>0.66900266893790905</v>
      </c>
      <c r="W14" s="27">
        <f>SUM($D13:W13)</f>
        <v>0.72780813972867153</v>
      </c>
      <c r="X14" s="27">
        <f>SUM($D13:X13)</f>
        <v>0.78916443905966727</v>
      </c>
      <c r="Y14" s="27">
        <f>SUM($D13:Y13)</f>
        <v>0.85323339910243223</v>
      </c>
      <c r="Z14" s="27">
        <f>SUM($D13:Z13)</f>
        <v>0.92018269219872961</v>
      </c>
      <c r="AA14" s="27">
        <f>SUM($D13:AA13)</f>
        <v>0.9901827234687558</v>
      </c>
      <c r="AB14" s="27">
        <f>SUM($D13:AB13)</f>
        <v>1.0633936429301853</v>
      </c>
      <c r="AC14" s="27">
        <f>SUM($D13:AC13)</f>
        <v>1.1399540732773985</v>
      </c>
      <c r="AD14" s="27">
        <f>SUM($D13:AD13)</f>
        <v>1.2199739955500575</v>
      </c>
      <c r="AE14" s="27">
        <f>SUM($D13:AE13)</f>
        <v>1.3035304903418319</v>
      </c>
      <c r="AF14" s="27">
        <f>SUM($D13:AF13)</f>
        <v>1.3906622723829187</v>
      </c>
      <c r="AG14" s="27">
        <f>SUM($D13:AG13)</f>
        <v>1.4813736706510661</v>
      </c>
      <c r="AH14" s="27">
        <f>SUM($D13:AH13)</f>
        <v>1.5756309053021536</v>
      </c>
      <c r="AI14" s="27">
        <f>SUM($D13:AI13)</f>
        <v>1.6733656550910643</v>
      </c>
      <c r="AJ14" s="27">
        <f>SUM($D13:AJ13)</f>
        <v>1.7744917317986622</v>
      </c>
      <c r="AK14" s="27">
        <f>SUM($D13:AK13)</f>
        <v>1.8789244576922048</v>
      </c>
      <c r="AL14" s="27">
        <f>SUM($D13:AL13)</f>
        <v>1.9865892501984996</v>
      </c>
      <c r="AM14" s="27">
        <f>SUM($D13:AM13)</f>
        <v>2.0974299740850015</v>
      </c>
      <c r="AN14" s="27">
        <f>SUM($D13:AN13)</f>
        <v>2.2114211954030871</v>
      </c>
      <c r="AO14" s="27">
        <f>SUM($D13:AO13)</f>
        <v>2.3285768663923143</v>
      </c>
      <c r="AP14" s="27">
        <f>SUM($D13:AP13)</f>
        <v>2.4489542612187822</v>
      </c>
      <c r="AQ14" s="27">
        <f>SUM($D13:AQ13)</f>
        <v>2.5726524726355628</v>
      </c>
      <c r="AR14" s="27">
        <f>SUM($D13:AR13)</f>
        <v>2.6998064004928262</v>
      </c>
      <c r="AS14" s="27">
        <f>SUM($D13:AS13)</f>
        <v>2.8305781712329945</v>
      </c>
      <c r="AT14" s="27">
        <f>SUM($D13:AT13)</f>
        <v>2.965148339748747</v>
      </c>
      <c r="AU14" s="27">
        <f>SUM($D13:AU13)</f>
        <v>3.1037088208544374</v>
      </c>
      <c r="AV14" s="27">
        <f>SUM($D13:AV13)</f>
        <v>3.2464584770034595</v>
      </c>
      <c r="AW14" s="27">
        <f>SUM($D13:AW13)</f>
        <v>3.3936008899017667</v>
      </c>
      <c r="AX14" s="27">
        <f>SUM($D13:AX13)</f>
        <v>3.5454807516427671</v>
      </c>
      <c r="AY14" s="27">
        <f>SUM($D13:AY13)</f>
        <v>3.7024007943294039</v>
      </c>
      <c r="AZ14" s="27">
        <f>SUM($D13:AZ13)</f>
        <v>3.8644471037423438</v>
      </c>
      <c r="BA14" s="27">
        <f>SUM($D13:BA13)</f>
        <v>4.031708854738425</v>
      </c>
      <c r="BB14" s="27">
        <f>SUM($D13:BB13)</f>
        <v>4.2042870560867636</v>
      </c>
      <c r="BC14" s="27">
        <f>SUM($D13:BC13)</f>
        <v>4.3823037200595403</v>
      </c>
      <c r="BD14" s="27">
        <f>SUM($D13:BD13)</f>
        <v>4.565911531667707</v>
      </c>
      <c r="BE14" s="27">
        <f>SUM($D13:BE13)</f>
        <v>4.7553037996066969</v>
      </c>
      <c r="BF14" s="27">
        <f>SUM($D13:BF13)</f>
        <v>4.950724650201539</v>
      </c>
      <c r="BG14" s="27">
        <f>SUM($D13:BG13)</f>
        <v>5.1524794507719349</v>
      </c>
      <c r="BH14" s="27">
        <f>SUM($D13:BH13)</f>
        <v>5.3609457050928775</v>
      </c>
      <c r="BI14" s="27">
        <f>SUM($D13:BI13)</f>
        <v>5.5765843485114965</v>
      </c>
      <c r="BJ14" s="27">
        <f>SUM($D13:BJ13)</f>
        <v>5.7999516433186225</v>
      </c>
      <c r="BK14" s="27">
        <f>SUM($D13:BK13)</f>
        <v>6.0317122047085148</v>
      </c>
      <c r="BL14" s="27">
        <f>SUM($D13:BL13)</f>
        <v>6.2726526398743294</v>
      </c>
      <c r="BM14" s="27">
        <f>SUM($D13:BM13)</f>
        <v>6.5236977401307259</v>
      </c>
      <c r="BN14" s="27">
        <f>SUM($D13:BN13)</f>
        <v>6.7859309244664807</v>
      </c>
      <c r="BO14" s="27">
        <f>SUM($D13:BO13)</f>
        <v>7.0606174189407955</v>
      </c>
      <c r="BP14" s="27">
        <f>SUM($D13:BP13)</f>
        <v>7.3492351803488809</v>
      </c>
      <c r="BQ14" s="27">
        <f>SUM($D13:BQ13)</f>
        <v>7.6535098849534027</v>
      </c>
      <c r="BR14" s="27">
        <f>SUM($D13:BR13)</f>
        <v>7.9754604170924681</v>
      </c>
      <c r="BS14" s="27">
        <f>SUM($D13:BS13)</f>
        <v>8.317457455838408</v>
      </c>
      <c r="BT14" s="27">
        <f>SUM($D13:BT13)</f>
        <v>8.6822930694501466</v>
      </c>
      <c r="BU14" s="27">
        <f>SUM($D13:BU13)</f>
        <v>9.0732535464662014</v>
      </c>
      <c r="BV14" s="27">
        <f>SUM($D13:BV13)</f>
        <v>9.4942526224089132</v>
      </c>
      <c r="BW14" s="27">
        <f>SUM($D13:BW13)</f>
        <v>9.9499351560149378</v>
      </c>
      <c r="BX14" s="27">
        <f>SUM($D13:BX13)</f>
        <v>10.445825852544335</v>
      </c>
      <c r="BY14" s="27">
        <f>SUM($D13:BY13)</f>
        <v>10.988545714537093</v>
      </c>
      <c r="BZ14" s="27">
        <f>SUM($D13:BZ13)</f>
        <v>11.586031728511214</v>
      </c>
      <c r="CA14" s="27">
        <f>SUM($D13:CA13)</f>
        <v>12.24785012006129</v>
      </c>
      <c r="CB14" s="27">
        <f>SUM($D13:CB13)</f>
        <v>12.985596428763506</v>
      </c>
      <c r="CC14" s="27">
        <f>SUM($D13:CC13)</f>
        <v>13.813421699138845</v>
      </c>
      <c r="CD14" s="27">
        <f>SUM($D13:CD13)</f>
        <v>14.748732869763566</v>
      </c>
      <c r="CE14" s="27">
        <f>SUM($D13:CE13)</f>
        <v>15.813135342087314</v>
      </c>
      <c r="CF14" s="27">
        <f>SUM($D13:CF13)</f>
        <v>17.033713299921331</v>
      </c>
      <c r="CG14" s="27">
        <f>SUM($D13:CG13)</f>
        <v>18.444779137737157</v>
      </c>
      <c r="CH14" s="27">
        <f>SUM($D13:CH13)</f>
        <v>20.09026641285984</v>
      </c>
      <c r="CI14" s="27">
        <f>SUM($D13:CI13)</f>
        <v>22.026990618972047</v>
      </c>
      <c r="CJ14" s="27">
        <f>SUM($D13:CJ13)</f>
        <v>24.329062779145143</v>
      </c>
      <c r="CK14" s="27">
        <f>SUM($D13:CK13)</f>
        <v>27.093823739349304</v>
      </c>
      <c r="CL14" s="27">
        <f>SUM($D13:CL13)</f>
        <v>30.449789261897536</v>
      </c>
      <c r="CM14" s="27">
        <f>SUM($D13:CM13)</f>
        <v>34.567275223301728</v>
      </c>
      <c r="CN14" s="27">
        <f>SUM($D13:CN13)</f>
        <v>39.67262318688099</v>
      </c>
      <c r="CO14" s="27">
        <f>SUM($D13:CO13)</f>
        <v>46.06728397668644</v>
      </c>
      <c r="CP14" s="27">
        <f>SUM($D13:CP13)</f>
        <v>54.15346237264599</v>
      </c>
      <c r="CQ14" s="27">
        <f>SUM($D13:CQ13)</f>
        <v>64.468615916096752</v>
      </c>
      <c r="CR14" s="27">
        <f>SUM($D13:CR13)</f>
        <v>77.731890661922449</v>
      </c>
      <c r="CS14" s="27">
        <f>SUM($D13:CS13)</f>
        <v>94.906645479018835</v>
      </c>
      <c r="CT14" s="27">
        <f>SUM($D13:CT13)</f>
        <v>117.2846736679482</v>
      </c>
      <c r="CU14" s="27">
        <f>SUM($D13:CU13)</f>
        <v>146.59972410962558</v>
      </c>
      <c r="CV14" s="27">
        <f>SUM($D13:CV13)</f>
        <v>185.18064014707903</v>
      </c>
      <c r="CW14" s="27">
        <f>SUM($D13:CW13)</f>
        <v>236.15805359207602</v>
      </c>
      <c r="CX14" s="27">
        <f>SUM($D13:CX13)</f>
        <v>303.74288221091649</v>
      </c>
      <c r="CY14" s="27">
        <f>SUM($D13:CY13)</f>
        <v>393.60008409692426</v>
      </c>
    </row>
    <row r="16" spans="1:103" ht="15" customHeight="1" x14ac:dyDescent="0.35">
      <c r="A16" s="166" t="s">
        <v>394</v>
      </c>
      <c r="B16" t="s">
        <v>386</v>
      </c>
      <c r="C16" s="29">
        <f>SUMPRODUCT(C$12:CY$12,C5:CY5)</f>
        <v>700.77836391529502</v>
      </c>
      <c r="D16" s="31">
        <f t="shared" ref="D16:AI16" si="15">C16*(1+D8)-D$12</f>
        <v>701.95174647190686</v>
      </c>
      <c r="E16" s="31">
        <f t="shared" si="15"/>
        <v>702.66326133078326</v>
      </c>
      <c r="F16" s="31">
        <f t="shared" si="15"/>
        <v>702.78699978401448</v>
      </c>
      <c r="G16" s="31">
        <f t="shared" si="15"/>
        <v>702.14781677537508</v>
      </c>
      <c r="H16" s="31">
        <f t="shared" si="15"/>
        <v>700.57353344639012</v>
      </c>
      <c r="I16" s="31">
        <f t="shared" si="15"/>
        <v>697.93225178424575</v>
      </c>
      <c r="J16" s="31">
        <f t="shared" si="15"/>
        <v>694.13757285561553</v>
      </c>
      <c r="K16" s="31">
        <f t="shared" si="15"/>
        <v>689.14237476984033</v>
      </c>
      <c r="L16" s="31">
        <f t="shared" si="15"/>
        <v>682.90768876063407</v>
      </c>
      <c r="M16" s="31">
        <f t="shared" si="15"/>
        <v>675.39982931105942</v>
      </c>
      <c r="N16" s="31">
        <f t="shared" si="15"/>
        <v>666.62879848350167</v>
      </c>
      <c r="O16" s="31">
        <f t="shared" si="15"/>
        <v>656.60290942284189</v>
      </c>
      <c r="P16" s="31">
        <f t="shared" si="15"/>
        <v>645.36176479975552</v>
      </c>
      <c r="Q16" s="31">
        <f t="shared" si="15"/>
        <v>632.96677039174563</v>
      </c>
      <c r="R16" s="31">
        <f t="shared" si="15"/>
        <v>619.45711920741553</v>
      </c>
      <c r="S16" s="31">
        <f t="shared" si="15"/>
        <v>604.88299497571234</v>
      </c>
      <c r="T16" s="31">
        <f t="shared" si="15"/>
        <v>589.31353977474089</v>
      </c>
      <c r="U16" s="31">
        <f t="shared" si="15"/>
        <v>572.82877536573051</v>
      </c>
      <c r="V16" s="31">
        <f t="shared" si="15"/>
        <v>555.5224103803597</v>
      </c>
      <c r="W16" s="31">
        <f t="shared" si="15"/>
        <v>537.47964979557412</v>
      </c>
      <c r="X16" s="31">
        <f t="shared" si="15"/>
        <v>518.77204678739724</v>
      </c>
      <c r="Y16" s="31">
        <f t="shared" si="15"/>
        <v>499.4743396588932</v>
      </c>
      <c r="Z16" s="31">
        <f t="shared" si="15"/>
        <v>479.67577024524888</v>
      </c>
      <c r="AA16" s="31">
        <f t="shared" si="15"/>
        <v>459.49114105505885</v>
      </c>
      <c r="AB16" s="31">
        <f t="shared" si="15"/>
        <v>439.04356069726134</v>
      </c>
      <c r="AC16" s="31">
        <f t="shared" si="15"/>
        <v>418.45014912515171</v>
      </c>
      <c r="AD16" s="31">
        <f t="shared" si="15"/>
        <v>397.82259509015779</v>
      </c>
      <c r="AE16" s="31">
        <f t="shared" si="15"/>
        <v>377.25658689376411</v>
      </c>
      <c r="AF16" s="31">
        <f t="shared" si="15"/>
        <v>356.83906836951468</v>
      </c>
      <c r="AG16" s="31">
        <f t="shared" si="15"/>
        <v>336.65106810429518</v>
      </c>
      <c r="AH16" s="31">
        <f t="shared" si="15"/>
        <v>316.77818882846702</v>
      </c>
      <c r="AI16" s="31">
        <f t="shared" si="15"/>
        <v>297.26751138160574</v>
      </c>
      <c r="AJ16" s="31">
        <f t="shared" ref="AJ16:BO16" si="16">AI16*(1+AJ8)-AJ$12</f>
        <v>278.18124083687002</v>
      </c>
      <c r="AK16" s="31">
        <f t="shared" si="16"/>
        <v>259.58089647034484</v>
      </c>
      <c r="AL16" s="31">
        <f t="shared" si="16"/>
        <v>241.52166632915871</v>
      </c>
      <c r="AM16" s="31">
        <f t="shared" si="16"/>
        <v>224.057936982325</v>
      </c>
      <c r="AN16" s="31">
        <f t="shared" si="16"/>
        <v>207.23184646161806</v>
      </c>
      <c r="AO16" s="31">
        <f t="shared" si="16"/>
        <v>191.08166732008277</v>
      </c>
      <c r="AP16" s="31">
        <f t="shared" si="16"/>
        <v>175.64078201288606</v>
      </c>
      <c r="AQ16" s="31">
        <f t="shared" si="16"/>
        <v>160.93689829340161</v>
      </c>
      <c r="AR16" s="31">
        <f t="shared" si="16"/>
        <v>146.99102622513766</v>
      </c>
      <c r="AS16" s="31">
        <f t="shared" si="16"/>
        <v>133.82100827414314</v>
      </c>
      <c r="AT16" s="31">
        <f t="shared" si="16"/>
        <v>121.43558260510888</v>
      </c>
      <c r="AU16" s="31">
        <f t="shared" si="16"/>
        <v>109.83312790931323</v>
      </c>
      <c r="AV16" s="31">
        <f t="shared" si="16"/>
        <v>99.006808025685771</v>
      </c>
      <c r="AW16" s="31">
        <f t="shared" si="16"/>
        <v>88.942204346713183</v>
      </c>
      <c r="AX16" s="31">
        <f t="shared" si="16"/>
        <v>79.619862520581705</v>
      </c>
      <c r="AY16" s="31">
        <f t="shared" si="16"/>
        <v>71.014612021404986</v>
      </c>
      <c r="AZ16" s="31">
        <f t="shared" si="16"/>
        <v>63.100693502261194</v>
      </c>
      <c r="BA16" s="31">
        <f t="shared" si="16"/>
        <v>55.846221242351639</v>
      </c>
      <c r="BB16" s="31">
        <f t="shared" si="16"/>
        <v>49.220477092045712</v>
      </c>
      <c r="BC16" s="31">
        <f t="shared" si="16"/>
        <v>43.192318175727543</v>
      </c>
      <c r="BD16" s="31">
        <f t="shared" si="16"/>
        <v>37.728002902756657</v>
      </c>
      <c r="BE16" s="31">
        <f t="shared" si="16"/>
        <v>32.794468018866922</v>
      </c>
      <c r="BF16" s="31">
        <f t="shared" si="16"/>
        <v>28.357630739621598</v>
      </c>
      <c r="BG16" s="31">
        <f t="shared" si="16"/>
        <v>24.385670969206462</v>
      </c>
      <c r="BH16" s="31">
        <f t="shared" si="16"/>
        <v>20.844322807974727</v>
      </c>
      <c r="BI16" s="31">
        <f t="shared" si="16"/>
        <v>17.704027720293713</v>
      </c>
      <c r="BJ16" s="31">
        <f t="shared" si="16"/>
        <v>14.933369829105461</v>
      </c>
      <c r="BK16" s="31">
        <f t="shared" si="16"/>
        <v>12.502780622269682</v>
      </c>
      <c r="BL16" s="31">
        <f t="shared" si="16"/>
        <v>10.38395584716047</v>
      </c>
      <c r="BM16" s="31">
        <f t="shared" si="16"/>
        <v>8.5497560810468869</v>
      </c>
      <c r="BN16" s="31">
        <f t="shared" si="16"/>
        <v>6.9731463242887628</v>
      </c>
      <c r="BO16" s="31">
        <f t="shared" si="16"/>
        <v>5.6291571772603151</v>
      </c>
      <c r="BP16" s="31">
        <f t="shared" ref="BP16:CY16" si="17">BO16*(1+BP8)-BP$12</f>
        <v>4.4958444643507276</v>
      </c>
      <c r="BQ16" s="31">
        <f t="shared" si="17"/>
        <v>3.5484222429247572</v>
      </c>
      <c r="BR16" s="31">
        <f t="shared" si="17"/>
        <v>2.7650811326417468</v>
      </c>
      <c r="BS16" s="31">
        <f t="shared" si="17"/>
        <v>2.1251653779474173</v>
      </c>
      <c r="BT16" s="31">
        <f t="shared" si="17"/>
        <v>1.6092049930653143</v>
      </c>
      <c r="BU16" s="31">
        <f t="shared" si="17"/>
        <v>1.2000441927879271</v>
      </c>
      <c r="BV16" s="31">
        <f t="shared" si="17"/>
        <v>0.87995196049944435</v>
      </c>
      <c r="BW16" s="31">
        <f t="shared" si="17"/>
        <v>0.63378003891942236</v>
      </c>
      <c r="BX16" s="31">
        <f t="shared" si="17"/>
        <v>0.4478112404761993</v>
      </c>
      <c r="BY16" s="31">
        <f t="shared" si="17"/>
        <v>0.31003069009524731</v>
      </c>
      <c r="BZ16" s="31">
        <f t="shared" si="17"/>
        <v>0.21005591769905715</v>
      </c>
      <c r="CA16" s="31">
        <f t="shared" si="17"/>
        <v>0.13919815440701949</v>
      </c>
      <c r="CB16" s="31">
        <f t="shared" si="17"/>
        <v>9.0156080583300297E-2</v>
      </c>
      <c r="CC16" s="31">
        <f t="shared" si="17"/>
        <v>5.6980323806632309E-2</v>
      </c>
      <c r="CD16" s="31">
        <f t="shared" si="17"/>
        <v>3.5092536758897591E-2</v>
      </c>
      <c r="CE16" s="31">
        <f t="shared" si="17"/>
        <v>2.1038238229253506E-2</v>
      </c>
      <c r="CF16" s="31">
        <f t="shared" si="17"/>
        <v>1.2273767758423648E-2</v>
      </c>
      <c r="CG16" s="31">
        <f t="shared" si="17"/>
        <v>6.9717184687605937E-3</v>
      </c>
      <c r="CH16" s="31">
        <f t="shared" si="17"/>
        <v>3.8455872075110181E-3</v>
      </c>
      <c r="CI16" s="31">
        <f t="shared" si="17"/>
        <v>2.0564106958114586E-3</v>
      </c>
      <c r="CJ16" s="31">
        <f t="shared" si="17"/>
        <v>1.0736671236439175E-3</v>
      </c>
      <c r="CK16" s="31">
        <f t="shared" si="17"/>
        <v>5.3961380858967415E-4</v>
      </c>
      <c r="CL16" s="31">
        <f t="shared" si="17"/>
        <v>2.6019836093326099E-4</v>
      </c>
      <c r="CM16" s="31">
        <f t="shared" si="17"/>
        <v>1.206062953705915E-4</v>
      </c>
      <c r="CN16" s="31">
        <f t="shared" si="17"/>
        <v>5.2430547185415167E-5</v>
      </c>
      <c r="CO16" s="31">
        <f t="shared" si="17"/>
        <v>2.3527769072831773E-5</v>
      </c>
      <c r="CP16" s="31">
        <f t="shared" si="17"/>
        <v>9.468879835745045E-6</v>
      </c>
      <c r="CQ16" s="31">
        <f t="shared" si="17"/>
        <v>2.8476350291748466E-6</v>
      </c>
      <c r="CR16" s="31">
        <f t="shared" si="17"/>
        <v>9.6154043034184084E-7</v>
      </c>
      <c r="CS16" s="31">
        <f t="shared" si="17"/>
        <v>2.0475555143962995E-12</v>
      </c>
      <c r="CT16" s="31">
        <f t="shared" si="17"/>
        <v>2.1294577349721514E-12</v>
      </c>
      <c r="CU16" s="31">
        <f t="shared" si="17"/>
        <v>2.2146360443710376E-12</v>
      </c>
      <c r="CV16" s="31">
        <f t="shared" si="17"/>
        <v>2.3032214861458791E-12</v>
      </c>
      <c r="CW16" s="31">
        <f t="shared" si="17"/>
        <v>2.3953503455917143E-12</v>
      </c>
      <c r="CX16" s="31">
        <f t="shared" si="17"/>
        <v>2.4911643594153831E-12</v>
      </c>
      <c r="CY16" s="31">
        <f t="shared" si="17"/>
        <v>2.5908109337919986E-12</v>
      </c>
    </row>
    <row r="17" spans="1:103" ht="15" customHeight="1" x14ac:dyDescent="0.35">
      <c r="A17" s="166"/>
      <c r="B17" t="s">
        <v>387</v>
      </c>
      <c r="C17" s="29">
        <f>SUMPRODUCT(C$12:CY$12,C6:CY6)</f>
        <v>1190.5299141085022</v>
      </c>
      <c r="D17" s="31">
        <f t="shared" ref="D17:AI17" si="18">C17*(1+D9)-D$12</f>
        <v>1159.707697494521</v>
      </c>
      <c r="E17" s="31">
        <f t="shared" si="18"/>
        <v>1129.8249681942195</v>
      </c>
      <c r="F17" s="31">
        <f t="shared" si="18"/>
        <v>1102.0601082609714</v>
      </c>
      <c r="G17" s="31">
        <f t="shared" si="18"/>
        <v>1077.1449713779846</v>
      </c>
      <c r="H17" s="31">
        <f t="shared" si="18"/>
        <v>1054.8212800212918</v>
      </c>
      <c r="I17" s="31">
        <f t="shared" si="18"/>
        <v>1034.0291362360524</v>
      </c>
      <c r="J17" s="31">
        <f t="shared" si="18"/>
        <v>1014.5163348398953</v>
      </c>
      <c r="K17" s="31">
        <f t="shared" si="18"/>
        <v>995.88288323235486</v>
      </c>
      <c r="L17" s="31">
        <f t="shared" si="18"/>
        <v>977.76852094953483</v>
      </c>
      <c r="M17" s="31">
        <f t="shared" si="18"/>
        <v>959.59801560228914</v>
      </c>
      <c r="N17" s="31">
        <f t="shared" si="18"/>
        <v>940.95945609758678</v>
      </c>
      <c r="O17" s="31">
        <f t="shared" si="18"/>
        <v>921.87347567967413</v>
      </c>
      <c r="P17" s="31">
        <f t="shared" si="18"/>
        <v>902.13931833505728</v>
      </c>
      <c r="Q17" s="31">
        <f t="shared" si="18"/>
        <v>881.33262435667632</v>
      </c>
      <c r="R17" s="31">
        <f t="shared" si="18"/>
        <v>858.55961354947749</v>
      </c>
      <c r="S17" s="31">
        <f t="shared" si="18"/>
        <v>833.92907109520024</v>
      </c>
      <c r="T17" s="31">
        <f t="shared" si="18"/>
        <v>807.95925056374972</v>
      </c>
      <c r="U17" s="31">
        <f t="shared" si="18"/>
        <v>781.60714530642792</v>
      </c>
      <c r="V17" s="31">
        <f t="shared" si="18"/>
        <v>755.69763274076092</v>
      </c>
      <c r="W17" s="31">
        <f t="shared" si="18"/>
        <v>730.83516940625509</v>
      </c>
      <c r="X17" s="31">
        <f t="shared" si="18"/>
        <v>701.490294636101</v>
      </c>
      <c r="Y17" s="31">
        <f t="shared" si="18"/>
        <v>671.8674866225258</v>
      </c>
      <c r="Z17" s="31">
        <f t="shared" si="18"/>
        <v>642.07546062965571</v>
      </c>
      <c r="AA17" s="31">
        <f t="shared" si="18"/>
        <v>612.24653868386554</v>
      </c>
      <c r="AB17" s="31">
        <f t="shared" si="18"/>
        <v>582.51872342528873</v>
      </c>
      <c r="AC17" s="31">
        <f t="shared" si="18"/>
        <v>552.1092031832078</v>
      </c>
      <c r="AD17" s="31">
        <f t="shared" si="18"/>
        <v>522.08492769521149</v>
      </c>
      <c r="AE17" s="31">
        <f t="shared" si="18"/>
        <v>492.54807348294713</v>
      </c>
      <c r="AF17" s="31">
        <f t="shared" si="18"/>
        <v>463.58960368862881</v>
      </c>
      <c r="AG17" s="31">
        <f t="shared" si="18"/>
        <v>435.29229797299001</v>
      </c>
      <c r="AH17" s="31">
        <f t="shared" si="18"/>
        <v>407.4550387696039</v>
      </c>
      <c r="AI17" s="31">
        <f t="shared" si="18"/>
        <v>380.42306122699262</v>
      </c>
      <c r="AJ17" s="31">
        <f t="shared" ref="AJ17:BO17" si="19">AI17*(1+AJ9)-AJ$12</f>
        <v>354.25426030643695</v>
      </c>
      <c r="AK17" s="31">
        <f t="shared" si="19"/>
        <v>329.00408870408842</v>
      </c>
      <c r="AL17" s="31">
        <f t="shared" si="19"/>
        <v>304.71990798316773</v>
      </c>
      <c r="AM17" s="31">
        <f t="shared" si="19"/>
        <v>281.44666931006253</v>
      </c>
      <c r="AN17" s="31">
        <f t="shared" si="19"/>
        <v>259.21546798930933</v>
      </c>
      <c r="AO17" s="31">
        <f t="shared" si="19"/>
        <v>238.05224133924514</v>
      </c>
      <c r="AP17" s="31">
        <f t="shared" si="19"/>
        <v>217.97683350018065</v>
      </c>
      <c r="AQ17" s="31">
        <f t="shared" si="19"/>
        <v>199.00232942267016</v>
      </c>
      <c r="AR17" s="31">
        <f t="shared" si="19"/>
        <v>180.93240491874977</v>
      </c>
      <c r="AS17" s="31">
        <f t="shared" si="19"/>
        <v>163.98610459779454</v>
      </c>
      <c r="AT17" s="31">
        <f t="shared" si="19"/>
        <v>148.15419471185456</v>
      </c>
      <c r="AU17" s="31">
        <f t="shared" si="19"/>
        <v>133.41662516966801</v>
      </c>
      <c r="AV17" s="31">
        <f t="shared" si="19"/>
        <v>119.74796279550209</v>
      </c>
      <c r="AW17" s="31">
        <f t="shared" si="19"/>
        <v>107.11516975022165</v>
      </c>
      <c r="AX17" s="31">
        <f t="shared" si="19"/>
        <v>95.480365126253687</v>
      </c>
      <c r="AY17" s="31">
        <f t="shared" si="19"/>
        <v>84.800289646400103</v>
      </c>
      <c r="AZ17" s="31">
        <f t="shared" si="19"/>
        <v>75.031599139708888</v>
      </c>
      <c r="BA17" s="31">
        <f t="shared" si="19"/>
        <v>66.125349554575052</v>
      </c>
      <c r="BB17" s="31">
        <f t="shared" si="19"/>
        <v>58.03447085952763</v>
      </c>
      <c r="BC17" s="31">
        <f t="shared" si="19"/>
        <v>50.712149828913432</v>
      </c>
      <c r="BD17" s="31">
        <f t="shared" si="19"/>
        <v>44.10967602829335</v>
      </c>
      <c r="BE17" s="31">
        <f t="shared" si="19"/>
        <v>38.179800759185866</v>
      </c>
      <c r="BF17" s="31">
        <f t="shared" si="19"/>
        <v>32.875029051904193</v>
      </c>
      <c r="BG17" s="31">
        <f t="shared" si="19"/>
        <v>28.150939802628592</v>
      </c>
      <c r="BH17" s="31">
        <f t="shared" si="19"/>
        <v>23.961422507425702</v>
      </c>
      <c r="BI17" s="31">
        <f t="shared" si="19"/>
        <v>20.265908622792043</v>
      </c>
      <c r="BJ17" s="31">
        <f t="shared" si="19"/>
        <v>17.022682991540108</v>
      </c>
      <c r="BK17" s="31">
        <f t="shared" si="19"/>
        <v>14.192649513290261</v>
      </c>
      <c r="BL17" s="31">
        <f t="shared" si="19"/>
        <v>11.738704591288753</v>
      </c>
      <c r="BM17" s="31">
        <f t="shared" si="19"/>
        <v>9.6256102954765872</v>
      </c>
      <c r="BN17" s="31">
        <f t="shared" si="19"/>
        <v>7.8189090510653703</v>
      </c>
      <c r="BO17" s="31">
        <f t="shared" si="19"/>
        <v>6.2868897102514749</v>
      </c>
      <c r="BP17" s="31">
        <f t="shared" ref="BP17:CY17" si="20">BO17*(1+BP9)-BP$12</f>
        <v>5.0014964797253549</v>
      </c>
      <c r="BQ17" s="31">
        <f t="shared" si="20"/>
        <v>3.9323834145609693</v>
      </c>
      <c r="BR17" s="31">
        <f t="shared" si="20"/>
        <v>3.0528197949565921</v>
      </c>
      <c r="BS17" s="31">
        <f t="shared" si="20"/>
        <v>2.3377901536160586</v>
      </c>
      <c r="BT17" s="31">
        <f t="shared" si="20"/>
        <v>1.7640002157437664</v>
      </c>
      <c r="BU17" s="31">
        <f t="shared" si="20"/>
        <v>1.310977908092704</v>
      </c>
      <c r="BV17" s="31">
        <f t="shared" si="20"/>
        <v>0.95812416736114003</v>
      </c>
      <c r="BW17" s="31">
        <f t="shared" si="20"/>
        <v>0.68789246391960712</v>
      </c>
      <c r="BX17" s="31">
        <f t="shared" si="20"/>
        <v>0.48456928784335679</v>
      </c>
      <c r="BY17" s="31">
        <f t="shared" si="20"/>
        <v>0.33450945796366582</v>
      </c>
      <c r="BZ17" s="31">
        <f t="shared" si="20"/>
        <v>0.22602216641225334</v>
      </c>
      <c r="CA17" s="31">
        <f t="shared" si="20"/>
        <v>0.14938969842119895</v>
      </c>
      <c r="CB17" s="31">
        <f t="shared" si="20"/>
        <v>9.6516369742599001E-2</v>
      </c>
      <c r="CC17" s="31">
        <f t="shared" si="20"/>
        <v>6.0856382927905801E-2</v>
      </c>
      <c r="CD17" s="31">
        <f t="shared" si="20"/>
        <v>3.7396844928780003E-2</v>
      </c>
      <c r="CE17" s="31">
        <f t="shared" si="20"/>
        <v>2.2373587275709088E-2</v>
      </c>
      <c r="CF17" s="31">
        <f t="shared" si="20"/>
        <v>1.3027682635624628E-2</v>
      </c>
      <c r="CG17" s="31">
        <f t="shared" si="20"/>
        <v>7.3861308482970301E-3</v>
      </c>
      <c r="CH17" s="31">
        <f t="shared" si="20"/>
        <v>4.066995414300523E-3</v>
      </c>
      <c r="CI17" s="31">
        <f t="shared" si="20"/>
        <v>2.171274673679946E-3</v>
      </c>
      <c r="CJ17" s="31">
        <f t="shared" si="20"/>
        <v>1.131515975433069E-3</v>
      </c>
      <c r="CK17" s="31">
        <f t="shared" si="20"/>
        <v>5.6766997042071474E-4</v>
      </c>
      <c r="CL17" s="31">
        <f t="shared" si="20"/>
        <v>2.7326919491924348E-4</v>
      </c>
      <c r="CM17" s="31">
        <f t="shared" si="20"/>
        <v>1.264459787192883E-4</v>
      </c>
      <c r="CN17" s="31">
        <f t="shared" si="20"/>
        <v>5.4915926829960692E-5</v>
      </c>
      <c r="CO17" s="31">
        <f t="shared" si="20"/>
        <v>2.4554330389385788E-5</v>
      </c>
      <c r="CP17" s="31">
        <f t="shared" si="20"/>
        <v>9.8397771226885302E-6</v>
      </c>
      <c r="CQ17" s="31">
        <f t="shared" si="20"/>
        <v>2.9541655906921694E-6</v>
      </c>
      <c r="CR17" s="31">
        <f t="shared" si="20"/>
        <v>9.8850808360990367E-7</v>
      </c>
      <c r="CS17" s="31">
        <f t="shared" si="20"/>
        <v>-4.0353533083734678E-13</v>
      </c>
      <c r="CT17" s="31">
        <f t="shared" si="20"/>
        <v>-4.0822647248662549E-13</v>
      </c>
      <c r="CU17" s="31">
        <f t="shared" si="20"/>
        <v>-4.1297214916243483E-13</v>
      </c>
      <c r="CV17" s="31">
        <f t="shared" si="20"/>
        <v>-4.1777299484032296E-13</v>
      </c>
      <c r="CW17" s="31">
        <f t="shared" si="20"/>
        <v>-4.2262965086588775E-13</v>
      </c>
      <c r="CX17" s="31">
        <f t="shared" si="20"/>
        <v>-4.2754276604041773E-13</v>
      </c>
      <c r="CY17" s="31">
        <f t="shared" si="20"/>
        <v>-4.3251299670759953E-13</v>
      </c>
    </row>
    <row r="18" spans="1:103" ht="15" customHeight="1" x14ac:dyDescent="0.35">
      <c r="A18" s="166"/>
      <c r="B18" t="s">
        <v>388</v>
      </c>
      <c r="C18" s="29">
        <f>SUMPRODUCT(C$12:CY$12,C7:CY7)</f>
        <v>1075.8187044848371</v>
      </c>
      <c r="D18" s="29">
        <f ca="1">SUMPRODUCT(E12:$CY12,OFFSET(Future_SII_RFR!$D34,D$1,0,1,100-D$1))</f>
        <v>1054.2820950918162</v>
      </c>
      <c r="E18" s="29">
        <f ca="1">SUMPRODUCT(F12:$CY12,OFFSET(Future_SII_RFR!$D34,E$1,0,1,100-E$1))</f>
        <v>1032.7360064489574</v>
      </c>
      <c r="F18" s="29">
        <f ca="1">SUMPRODUCT(G12:$CY12,OFFSET(Future_SII_RFR!$D34,F$1,0,1,100-F$1))</f>
        <v>1012.8965777260373</v>
      </c>
      <c r="G18" s="29">
        <f ca="1">SUMPRODUCT(H12:$CY12,OFFSET(Future_SII_RFR!$D34,G$1,0,1,100-G$1))</f>
        <v>995.61243871534623</v>
      </c>
      <c r="H18" s="29">
        <f ca="1">SUMPRODUCT(I12:$CY12,OFFSET(Future_SII_RFR!$D34,H$1,0,1,100-H$1))</f>
        <v>980.58823310634398</v>
      </c>
      <c r="I18" s="29">
        <f ca="1">SUMPRODUCT(J12:$CY12,OFFSET(Future_SII_RFR!$D34,I$1,0,1,100-I$1))</f>
        <v>965.94756492507827</v>
      </c>
      <c r="J18" s="29">
        <f ca="1">SUMPRODUCT(K12:$CY12,OFFSET(Future_SII_RFR!$D34,J$1,0,1,100-J$1))</f>
        <v>951.68381742252154</v>
      </c>
      <c r="K18" s="29">
        <f ca="1">SUMPRODUCT(L12:$CY12,OFFSET(Future_SII_RFR!$D34,K$1,0,1,100-K$1))</f>
        <v>937.37780722105629</v>
      </c>
      <c r="L18" s="29">
        <f ca="1">SUMPRODUCT(M12:$CY12,OFFSET(Future_SII_RFR!$D34,L$1,0,1,100-L$1))</f>
        <v>924.32492165192582</v>
      </c>
      <c r="M18" s="29">
        <f ca="1">SUMPRODUCT(N12:$CY12,OFFSET(Future_SII_RFR!$D34,M$1,0,1,100-M$1))</f>
        <v>910.67960998812805</v>
      </c>
      <c r="N18" s="29">
        <f ca="1">SUMPRODUCT(O12:$CY12,OFFSET(Future_SII_RFR!$D34,N$1,0,1,100-N$1))</f>
        <v>896.03087375461121</v>
      </c>
      <c r="O18" s="29">
        <f ca="1">SUMPRODUCT(P12:$CY12,OFFSET(Future_SII_RFR!$D34,O$1,0,1,100-O$1))</f>
        <v>880.74578335886167</v>
      </c>
      <c r="P18" s="29">
        <f ca="1">SUMPRODUCT(Q12:$CY12,OFFSET(Future_SII_RFR!$D34,P$1,0,1,100-P$1))</f>
        <v>864.4701845994208</v>
      </c>
      <c r="Q18" s="29">
        <f ca="1">SUMPRODUCT(R12:$CY12,OFFSET(Future_SII_RFR!$D34,Q$1,0,1,100-Q$1))</f>
        <v>847.10931663766792</v>
      </c>
      <c r="R18" s="29">
        <f ca="1">SUMPRODUCT(S12:$CY12,OFFSET(Future_SII_RFR!$D34,R$1,0,1,100-R$1))</f>
        <v>827.51255235945359</v>
      </c>
      <c r="S18" s="29">
        <f ca="1">SUMPRODUCT(T12:$CY12,OFFSET(Future_SII_RFR!$D34,S$1,0,1,100-S$1))</f>
        <v>805.76227771996992</v>
      </c>
      <c r="T18" s="29">
        <f ca="1">SUMPRODUCT(U12:$CY12,OFFSET(Future_SII_RFR!$D34,T$1,0,1,100-T$1))</f>
        <v>782.48348007555319</v>
      </c>
      <c r="U18" s="29">
        <f ca="1">SUMPRODUCT(V12:$CY12,OFFSET(Future_SII_RFR!$D34,U$1,0,1,100-U$1))</f>
        <v>758.5860379279502</v>
      </c>
      <c r="V18" s="29">
        <f ca="1">SUMPRODUCT(W12:$CY12,OFFSET(Future_SII_RFR!$D34,V$1,0,1,100-V$1))</f>
        <v>734.97610940988864</v>
      </c>
      <c r="W18" s="29">
        <f ca="1">SUMPRODUCT(X12:$CY12,OFFSET(Future_SII_RFR!$D34,W$1,0,1,100-W$1))</f>
        <v>712.16876459440982</v>
      </c>
      <c r="X18" s="29">
        <f ca="1">SUMPRODUCT(Y12:$CY12,OFFSET(Future_SII_RFR!$D34,X$1,0,1,100-X$1))</f>
        <v>684.23066004167413</v>
      </c>
      <c r="Y18" s="29">
        <f ca="1">SUMPRODUCT(Z12:$CY12,OFFSET(Future_SII_RFR!$D34,Y$1,0,1,100-Y$1))</f>
        <v>656.69774803974497</v>
      </c>
      <c r="Z18" s="29">
        <f ca="1">SUMPRODUCT(AA12:$CY12,OFFSET(Future_SII_RFR!$D34,Z$1,0,1,100-Z$1))</f>
        <v>628.77875350962915</v>
      </c>
      <c r="AA18" s="29">
        <f ca="1">SUMPRODUCT(AB12:$CY12,OFFSET(Future_SII_RFR!$D34,AA$1,0,1,100-AA$1))</f>
        <v>600.62166466508654</v>
      </c>
      <c r="AB18" s="29">
        <f ca="1">SUMPRODUCT(AC12:$CY12,OFFSET(Future_SII_RFR!$D34,AB$1,0,1,100-AB$1))</f>
        <v>572.37872225524404</v>
      </c>
      <c r="AC18" s="29">
        <f ca="1">SUMPRODUCT(AD12:$CY12,OFFSET(Future_SII_RFR!$D34,AC$1,0,1,100-AC$1))</f>
        <v>543.30330481631017</v>
      </c>
      <c r="AD18" s="29">
        <f ca="1">SUMPRODUCT(AE12:$CY12,OFFSET(Future_SII_RFR!$D34,AD$1,0,1,100-AD$1))</f>
        <v>514.45584466264165</v>
      </c>
      <c r="AE18" s="29">
        <f ca="1">SUMPRODUCT(AF12:$CY12,OFFSET(Future_SII_RFR!$D34,AE$1,0,1,100-AE$1))</f>
        <v>485.95098738509637</v>
      </c>
      <c r="AF18" s="29">
        <f ca="1">SUMPRODUCT(AG12:$CY12,OFFSET(Future_SII_RFR!$D34,AF$1,0,1,100-AF$1))</f>
        <v>457.9519940675454</v>
      </c>
      <c r="AG18" s="29">
        <f ca="1">SUMPRODUCT(AH12:$CY12,OFFSET(Future_SII_RFR!$D34,AG$1,0,1,100-AG$1))</f>
        <v>430.48300547169646</v>
      </c>
      <c r="AH18" s="31">
        <f>AH17</f>
        <v>407.4550387696039</v>
      </c>
      <c r="AI18" s="31">
        <f t="shared" ref="AI18:CT18" si="21">AI17</f>
        <v>380.42306122699262</v>
      </c>
      <c r="AJ18" s="31">
        <f t="shared" si="21"/>
        <v>354.25426030643695</v>
      </c>
      <c r="AK18" s="31">
        <f t="shared" si="21"/>
        <v>329.00408870408842</v>
      </c>
      <c r="AL18" s="31">
        <f t="shared" si="21"/>
        <v>304.71990798316773</v>
      </c>
      <c r="AM18" s="31">
        <f t="shared" si="21"/>
        <v>281.44666931006253</v>
      </c>
      <c r="AN18" s="31">
        <f t="shared" si="21"/>
        <v>259.21546798930933</v>
      </c>
      <c r="AO18" s="31">
        <f t="shared" si="21"/>
        <v>238.05224133924514</v>
      </c>
      <c r="AP18" s="31">
        <f t="shared" si="21"/>
        <v>217.97683350018065</v>
      </c>
      <c r="AQ18" s="31">
        <f t="shared" si="21"/>
        <v>199.00232942267016</v>
      </c>
      <c r="AR18" s="31">
        <f t="shared" si="21"/>
        <v>180.93240491874977</v>
      </c>
      <c r="AS18" s="31">
        <f t="shared" si="21"/>
        <v>163.98610459779454</v>
      </c>
      <c r="AT18" s="31">
        <f t="shared" si="21"/>
        <v>148.15419471185456</v>
      </c>
      <c r="AU18" s="31">
        <f t="shared" si="21"/>
        <v>133.41662516966801</v>
      </c>
      <c r="AV18" s="31">
        <f t="shared" si="21"/>
        <v>119.74796279550209</v>
      </c>
      <c r="AW18" s="31">
        <f t="shared" si="21"/>
        <v>107.11516975022165</v>
      </c>
      <c r="AX18" s="31">
        <f t="shared" si="21"/>
        <v>95.480365126253687</v>
      </c>
      <c r="AY18" s="31">
        <f t="shared" si="21"/>
        <v>84.800289646400103</v>
      </c>
      <c r="AZ18" s="31">
        <f t="shared" si="21"/>
        <v>75.031599139708888</v>
      </c>
      <c r="BA18" s="31">
        <f t="shared" si="21"/>
        <v>66.125349554575052</v>
      </c>
      <c r="BB18" s="31">
        <f t="shared" si="21"/>
        <v>58.03447085952763</v>
      </c>
      <c r="BC18" s="31">
        <f t="shared" si="21"/>
        <v>50.712149828913432</v>
      </c>
      <c r="BD18" s="31">
        <f t="shared" si="21"/>
        <v>44.10967602829335</v>
      </c>
      <c r="BE18" s="31">
        <f t="shared" si="21"/>
        <v>38.179800759185866</v>
      </c>
      <c r="BF18" s="31">
        <f t="shared" si="21"/>
        <v>32.875029051904193</v>
      </c>
      <c r="BG18" s="31">
        <f t="shared" si="21"/>
        <v>28.150939802628592</v>
      </c>
      <c r="BH18" s="31">
        <f t="shared" si="21"/>
        <v>23.961422507425702</v>
      </c>
      <c r="BI18" s="31">
        <f t="shared" si="21"/>
        <v>20.265908622792043</v>
      </c>
      <c r="BJ18" s="31">
        <f t="shared" si="21"/>
        <v>17.022682991540108</v>
      </c>
      <c r="BK18" s="31">
        <f t="shared" si="21"/>
        <v>14.192649513290261</v>
      </c>
      <c r="BL18" s="31">
        <f t="shared" si="21"/>
        <v>11.738704591288753</v>
      </c>
      <c r="BM18" s="31">
        <f t="shared" si="21"/>
        <v>9.6256102954765872</v>
      </c>
      <c r="BN18" s="31">
        <f t="shared" si="21"/>
        <v>7.8189090510653703</v>
      </c>
      <c r="BO18" s="31">
        <f t="shared" si="21"/>
        <v>6.2868897102514749</v>
      </c>
      <c r="BP18" s="31">
        <f t="shared" si="21"/>
        <v>5.0014964797253549</v>
      </c>
      <c r="BQ18" s="31">
        <f t="shared" si="21"/>
        <v>3.9323834145609693</v>
      </c>
      <c r="BR18" s="31">
        <f t="shared" si="21"/>
        <v>3.0528197949565921</v>
      </c>
      <c r="BS18" s="31">
        <f t="shared" si="21"/>
        <v>2.3377901536160586</v>
      </c>
      <c r="BT18" s="31">
        <f t="shared" si="21"/>
        <v>1.7640002157437664</v>
      </c>
      <c r="BU18" s="31">
        <f t="shared" si="21"/>
        <v>1.310977908092704</v>
      </c>
      <c r="BV18" s="31">
        <f t="shared" si="21"/>
        <v>0.95812416736114003</v>
      </c>
      <c r="BW18" s="31">
        <f t="shared" si="21"/>
        <v>0.68789246391960712</v>
      </c>
      <c r="BX18" s="31">
        <f t="shared" si="21"/>
        <v>0.48456928784335679</v>
      </c>
      <c r="BY18" s="31">
        <f t="shared" si="21"/>
        <v>0.33450945796366582</v>
      </c>
      <c r="BZ18" s="31">
        <f t="shared" si="21"/>
        <v>0.22602216641225334</v>
      </c>
      <c r="CA18" s="31">
        <f t="shared" si="21"/>
        <v>0.14938969842119895</v>
      </c>
      <c r="CB18" s="31">
        <f t="shared" si="21"/>
        <v>9.6516369742599001E-2</v>
      </c>
      <c r="CC18" s="31">
        <f t="shared" si="21"/>
        <v>6.0856382927905801E-2</v>
      </c>
      <c r="CD18" s="31">
        <f t="shared" si="21"/>
        <v>3.7396844928780003E-2</v>
      </c>
      <c r="CE18" s="31">
        <f t="shared" si="21"/>
        <v>2.2373587275709088E-2</v>
      </c>
      <c r="CF18" s="31">
        <f t="shared" si="21"/>
        <v>1.3027682635624628E-2</v>
      </c>
      <c r="CG18" s="31">
        <f t="shared" si="21"/>
        <v>7.3861308482970301E-3</v>
      </c>
      <c r="CH18" s="31">
        <f t="shared" si="21"/>
        <v>4.066995414300523E-3</v>
      </c>
      <c r="CI18" s="31">
        <f t="shared" si="21"/>
        <v>2.171274673679946E-3</v>
      </c>
      <c r="CJ18" s="31">
        <f t="shared" si="21"/>
        <v>1.131515975433069E-3</v>
      </c>
      <c r="CK18" s="31">
        <f t="shared" si="21"/>
        <v>5.6766997042071474E-4</v>
      </c>
      <c r="CL18" s="31">
        <f t="shared" si="21"/>
        <v>2.7326919491924348E-4</v>
      </c>
      <c r="CM18" s="31">
        <f t="shared" si="21"/>
        <v>1.264459787192883E-4</v>
      </c>
      <c r="CN18" s="31">
        <f t="shared" si="21"/>
        <v>5.4915926829960692E-5</v>
      </c>
      <c r="CO18" s="31">
        <f t="shared" si="21"/>
        <v>2.4554330389385788E-5</v>
      </c>
      <c r="CP18" s="31">
        <f t="shared" si="21"/>
        <v>9.8397771226885302E-6</v>
      </c>
      <c r="CQ18" s="31">
        <f t="shared" si="21"/>
        <v>2.9541655906921694E-6</v>
      </c>
      <c r="CR18" s="31">
        <f t="shared" si="21"/>
        <v>9.8850808360990367E-7</v>
      </c>
      <c r="CS18" s="31">
        <f t="shared" si="21"/>
        <v>-4.0353533083734678E-13</v>
      </c>
      <c r="CT18" s="31">
        <f t="shared" si="21"/>
        <v>-4.0822647248662549E-13</v>
      </c>
      <c r="CU18" s="31">
        <f t="shared" ref="CU18:CY18" si="22">CU17</f>
        <v>-4.1297214916243483E-13</v>
      </c>
      <c r="CV18" s="31">
        <f t="shared" si="22"/>
        <v>-4.1777299484032296E-13</v>
      </c>
      <c r="CW18" s="31">
        <f t="shared" si="22"/>
        <v>-4.2262965086588775E-13</v>
      </c>
      <c r="CX18" s="31">
        <f t="shared" si="22"/>
        <v>-4.2754276604041773E-13</v>
      </c>
      <c r="CY18" s="31">
        <f t="shared" si="22"/>
        <v>-4.3251299670759953E-13</v>
      </c>
    </row>
    <row r="19" spans="1:103" ht="15" customHeight="1" x14ac:dyDescent="0.35">
      <c r="A19" s="166" t="s">
        <v>395</v>
      </c>
      <c r="B19" t="s">
        <v>386</v>
      </c>
      <c r="C19" s="31">
        <v>0</v>
      </c>
      <c r="D19" s="31">
        <f>C19</f>
        <v>0</v>
      </c>
      <c r="E19" s="31">
        <f t="shared" ref="E19:BP19" si="23">D19</f>
        <v>0</v>
      </c>
      <c r="F19" s="31">
        <f t="shared" si="23"/>
        <v>0</v>
      </c>
      <c r="G19" s="31">
        <f t="shared" si="23"/>
        <v>0</v>
      </c>
      <c r="H19" s="31">
        <f t="shared" si="23"/>
        <v>0</v>
      </c>
      <c r="I19" s="31">
        <f t="shared" si="23"/>
        <v>0</v>
      </c>
      <c r="J19" s="31">
        <f t="shared" si="23"/>
        <v>0</v>
      </c>
      <c r="K19" s="31">
        <f t="shared" si="23"/>
        <v>0</v>
      </c>
      <c r="L19" s="31">
        <f t="shared" si="23"/>
        <v>0</v>
      </c>
      <c r="M19" s="31">
        <f t="shared" si="23"/>
        <v>0</v>
      </c>
      <c r="N19" s="31">
        <f t="shared" si="23"/>
        <v>0</v>
      </c>
      <c r="O19" s="31">
        <f t="shared" si="23"/>
        <v>0</v>
      </c>
      <c r="P19" s="31">
        <f t="shared" si="23"/>
        <v>0</v>
      </c>
      <c r="Q19" s="31">
        <f t="shared" si="23"/>
        <v>0</v>
      </c>
      <c r="R19" s="31">
        <f t="shared" si="23"/>
        <v>0</v>
      </c>
      <c r="S19" s="31">
        <f t="shared" si="23"/>
        <v>0</v>
      </c>
      <c r="T19" s="31">
        <f t="shared" si="23"/>
        <v>0</v>
      </c>
      <c r="U19" s="31">
        <f t="shared" si="23"/>
        <v>0</v>
      </c>
      <c r="V19" s="31">
        <f t="shared" si="23"/>
        <v>0</v>
      </c>
      <c r="W19" s="31">
        <f t="shared" si="23"/>
        <v>0</v>
      </c>
      <c r="X19" s="31">
        <f t="shared" si="23"/>
        <v>0</v>
      </c>
      <c r="Y19" s="31">
        <f t="shared" si="23"/>
        <v>0</v>
      </c>
      <c r="Z19" s="31">
        <f t="shared" si="23"/>
        <v>0</v>
      </c>
      <c r="AA19" s="31">
        <f t="shared" si="23"/>
        <v>0</v>
      </c>
      <c r="AB19" s="31">
        <f t="shared" si="23"/>
        <v>0</v>
      </c>
      <c r="AC19" s="31">
        <f t="shared" si="23"/>
        <v>0</v>
      </c>
      <c r="AD19" s="31">
        <f t="shared" si="23"/>
        <v>0</v>
      </c>
      <c r="AE19" s="31">
        <f t="shared" si="23"/>
        <v>0</v>
      </c>
      <c r="AF19" s="31">
        <f t="shared" si="23"/>
        <v>0</v>
      </c>
      <c r="AG19" s="31">
        <f t="shared" si="23"/>
        <v>0</v>
      </c>
      <c r="AH19" s="31">
        <f t="shared" si="23"/>
        <v>0</v>
      </c>
      <c r="AI19" s="31">
        <f t="shared" si="23"/>
        <v>0</v>
      </c>
      <c r="AJ19" s="31">
        <f t="shared" si="23"/>
        <v>0</v>
      </c>
      <c r="AK19" s="31">
        <f t="shared" si="23"/>
        <v>0</v>
      </c>
      <c r="AL19" s="31">
        <f t="shared" si="23"/>
        <v>0</v>
      </c>
      <c r="AM19" s="31">
        <f t="shared" si="23"/>
        <v>0</v>
      </c>
      <c r="AN19" s="31">
        <f t="shared" si="23"/>
        <v>0</v>
      </c>
      <c r="AO19" s="31">
        <f t="shared" si="23"/>
        <v>0</v>
      </c>
      <c r="AP19" s="31">
        <f t="shared" si="23"/>
        <v>0</v>
      </c>
      <c r="AQ19" s="31">
        <f t="shared" si="23"/>
        <v>0</v>
      </c>
      <c r="AR19" s="31">
        <f t="shared" si="23"/>
        <v>0</v>
      </c>
      <c r="AS19" s="31">
        <f t="shared" si="23"/>
        <v>0</v>
      </c>
      <c r="AT19" s="31">
        <f t="shared" si="23"/>
        <v>0</v>
      </c>
      <c r="AU19" s="31">
        <f t="shared" si="23"/>
        <v>0</v>
      </c>
      <c r="AV19" s="31">
        <f t="shared" si="23"/>
        <v>0</v>
      </c>
      <c r="AW19" s="31">
        <f t="shared" si="23"/>
        <v>0</v>
      </c>
      <c r="AX19" s="31">
        <f t="shared" si="23"/>
        <v>0</v>
      </c>
      <c r="AY19" s="31">
        <f t="shared" si="23"/>
        <v>0</v>
      </c>
      <c r="AZ19" s="31">
        <f t="shared" si="23"/>
        <v>0</v>
      </c>
      <c r="BA19" s="31">
        <f t="shared" si="23"/>
        <v>0</v>
      </c>
      <c r="BB19" s="31">
        <f t="shared" si="23"/>
        <v>0</v>
      </c>
      <c r="BC19" s="31">
        <f t="shared" si="23"/>
        <v>0</v>
      </c>
      <c r="BD19" s="31">
        <f t="shared" si="23"/>
        <v>0</v>
      </c>
      <c r="BE19" s="31">
        <f t="shared" si="23"/>
        <v>0</v>
      </c>
      <c r="BF19" s="31">
        <f t="shared" si="23"/>
        <v>0</v>
      </c>
      <c r="BG19" s="31">
        <f t="shared" si="23"/>
        <v>0</v>
      </c>
      <c r="BH19" s="31">
        <f t="shared" si="23"/>
        <v>0</v>
      </c>
      <c r="BI19" s="31">
        <f t="shared" si="23"/>
        <v>0</v>
      </c>
      <c r="BJ19" s="31">
        <f t="shared" si="23"/>
        <v>0</v>
      </c>
      <c r="BK19" s="31">
        <f t="shared" si="23"/>
        <v>0</v>
      </c>
      <c r="BL19" s="31">
        <f t="shared" si="23"/>
        <v>0</v>
      </c>
      <c r="BM19" s="31">
        <f t="shared" si="23"/>
        <v>0</v>
      </c>
      <c r="BN19" s="31">
        <f t="shared" si="23"/>
        <v>0</v>
      </c>
      <c r="BO19" s="31">
        <f t="shared" si="23"/>
        <v>0</v>
      </c>
      <c r="BP19" s="31">
        <f t="shared" si="23"/>
        <v>0</v>
      </c>
      <c r="BQ19" s="31">
        <f t="shared" ref="BQ19:CY19" si="24">BP19</f>
        <v>0</v>
      </c>
      <c r="BR19" s="31">
        <f t="shared" si="24"/>
        <v>0</v>
      </c>
      <c r="BS19" s="31">
        <f t="shared" si="24"/>
        <v>0</v>
      </c>
      <c r="BT19" s="31">
        <f t="shared" si="24"/>
        <v>0</v>
      </c>
      <c r="BU19" s="31">
        <f t="shared" si="24"/>
        <v>0</v>
      </c>
      <c r="BV19" s="31">
        <f t="shared" si="24"/>
        <v>0</v>
      </c>
      <c r="BW19" s="31">
        <f t="shared" si="24"/>
        <v>0</v>
      </c>
      <c r="BX19" s="31">
        <f t="shared" si="24"/>
        <v>0</v>
      </c>
      <c r="BY19" s="31">
        <f t="shared" si="24"/>
        <v>0</v>
      </c>
      <c r="BZ19" s="31">
        <f t="shared" si="24"/>
        <v>0</v>
      </c>
      <c r="CA19" s="31">
        <f t="shared" si="24"/>
        <v>0</v>
      </c>
      <c r="CB19" s="31">
        <f t="shared" si="24"/>
        <v>0</v>
      </c>
      <c r="CC19" s="31">
        <f t="shared" si="24"/>
        <v>0</v>
      </c>
      <c r="CD19" s="31">
        <f t="shared" si="24"/>
        <v>0</v>
      </c>
      <c r="CE19" s="31">
        <f t="shared" si="24"/>
        <v>0</v>
      </c>
      <c r="CF19" s="31">
        <f t="shared" si="24"/>
        <v>0</v>
      </c>
      <c r="CG19" s="31">
        <f t="shared" si="24"/>
        <v>0</v>
      </c>
      <c r="CH19" s="31">
        <f t="shared" si="24"/>
        <v>0</v>
      </c>
      <c r="CI19" s="31">
        <f t="shared" si="24"/>
        <v>0</v>
      </c>
      <c r="CJ19" s="31">
        <f t="shared" si="24"/>
        <v>0</v>
      </c>
      <c r="CK19" s="31">
        <f t="shared" si="24"/>
        <v>0</v>
      </c>
      <c r="CL19" s="31">
        <f t="shared" si="24"/>
        <v>0</v>
      </c>
      <c r="CM19" s="31">
        <f t="shared" si="24"/>
        <v>0</v>
      </c>
      <c r="CN19" s="31">
        <f t="shared" si="24"/>
        <v>0</v>
      </c>
      <c r="CO19" s="31">
        <f t="shared" si="24"/>
        <v>0</v>
      </c>
      <c r="CP19" s="31">
        <f t="shared" si="24"/>
        <v>0</v>
      </c>
      <c r="CQ19" s="31">
        <f t="shared" si="24"/>
        <v>0</v>
      </c>
      <c r="CR19" s="31">
        <f t="shared" si="24"/>
        <v>0</v>
      </c>
      <c r="CS19" s="31">
        <f t="shared" si="24"/>
        <v>0</v>
      </c>
      <c r="CT19" s="31">
        <f t="shared" si="24"/>
        <v>0</v>
      </c>
      <c r="CU19" s="31">
        <f t="shared" si="24"/>
        <v>0</v>
      </c>
      <c r="CV19" s="31">
        <f t="shared" si="24"/>
        <v>0</v>
      </c>
      <c r="CW19" s="31">
        <f t="shared" si="24"/>
        <v>0</v>
      </c>
      <c r="CX19" s="31">
        <f t="shared" si="24"/>
        <v>0</v>
      </c>
      <c r="CY19" s="31">
        <f t="shared" si="24"/>
        <v>0</v>
      </c>
    </row>
    <row r="20" spans="1:103" ht="15" customHeight="1" x14ac:dyDescent="0.35">
      <c r="A20" s="166"/>
      <c r="B20" t="s">
        <v>387</v>
      </c>
      <c r="C20" s="29">
        <f ca="1">IFERROR(6%*SUMPRODUCT(D$12:$CY$12,OFFSET($D$14,0,0,1,100-C$1),OFFSET(Future_market_RFR!$D34,C$1,0,1,100-C$1)),"")</f>
        <v>77.919780242693932</v>
      </c>
      <c r="D20" s="29">
        <f ca="1">IFERROR(6%*SUMPRODUCT(E$12:$CY$12,OFFSET($D$14,0,0,1,100-D$1),OFFSET(Future_market_RFR!$D34,D$1,0,1,100-D$1)),"")</f>
        <v>72.769134873108271</v>
      </c>
      <c r="E20" s="29">
        <f ca="1">IFERROR(6%*SUMPRODUCT(F$12:$CY$12,OFFSET($D$14,0,0,1,100-E$1),OFFSET(Future_market_RFR!$D34,E$1,0,1,100-E$1)),"")</f>
        <v>67.961384813344495</v>
      </c>
      <c r="F20" s="29">
        <f ca="1">IFERROR(6%*SUMPRODUCT(G$12:$CY$12,OFFSET($D$14,0,0,1,100-F$1),OFFSET(Future_market_RFR!$D34,F$1,0,1,100-F$1)),"")</f>
        <v>63.547367024763076</v>
      </c>
      <c r="G20" s="29">
        <f ca="1">IFERROR(6%*SUMPRODUCT(H$12:$CY$12,OFFSET($D$14,0,0,1,100-G$1),OFFSET(Future_market_RFR!$D34,G$1,0,1,100-G$1)),"")</f>
        <v>59.543558557686815</v>
      </c>
      <c r="H20" s="29">
        <f ca="1">IFERROR(6%*SUMPRODUCT(I$12:$CY$12,OFFSET($D$14,0,0,1,100-H$1),OFFSET(Future_market_RFR!$D34,H$1,0,1,100-H$1)),"")</f>
        <v>55.907733298202558</v>
      </c>
      <c r="I20" s="29">
        <f ca="1">IFERROR(6%*SUMPRODUCT(J$12:$CY$12,OFFSET($D$14,0,0,1,100-I$1),OFFSET(Future_market_RFR!$D34,I$1,0,1,100-I$1)),"")</f>
        <v>52.559565030688901</v>
      </c>
      <c r="J20" s="29">
        <f ca="1">IFERROR(6%*SUMPRODUCT(K$12:$CY$12,OFFSET($D$14,0,0,1,100-J$1),OFFSET(Future_market_RFR!$D34,J$1,0,1,100-J$1)),"")</f>
        <v>49.466290612964755</v>
      </c>
      <c r="K20" s="29">
        <f ca="1">IFERROR(6%*SUMPRODUCT(L$12:$CY$12,OFFSET($D$14,0,0,1,100-K$1),OFFSET(Future_market_RFR!$D34,K$1,0,1,100-K$1)),"")</f>
        <v>46.590072122253162</v>
      </c>
      <c r="L20" s="29">
        <f ca="1">IFERROR(6%*SUMPRODUCT(M$12:$CY$12,OFFSET($D$14,0,0,1,100-L$1),OFFSET(Future_market_RFR!$D34,L$1,0,1,100-L$1)),"")</f>
        <v>43.899281796944898</v>
      </c>
      <c r="M20" s="29">
        <f ca="1">IFERROR(6%*SUMPRODUCT(N$12:$CY$12,OFFSET($D$14,0,0,1,100-M$1),OFFSET(Future_market_RFR!$D34,M$1,0,1,100-M$1)),"")</f>
        <v>41.357267518678022</v>
      </c>
      <c r="N20" s="29">
        <f ca="1">IFERROR(6%*SUMPRODUCT(O$12:$CY$12,OFFSET($D$14,0,0,1,100-N$1),OFFSET(Future_market_RFR!$D34,N$1,0,1,100-N$1)),"")</f>
        <v>38.937747581946944</v>
      </c>
      <c r="O20" s="29">
        <f ca="1">IFERROR(6%*SUMPRODUCT(P$12:$CY$12,OFFSET($D$14,0,0,1,100-O$1),OFFSET(Future_market_RFR!$D34,O$1,0,1,100-O$1)),"")</f>
        <v>36.635163929997965</v>
      </c>
      <c r="P20" s="29">
        <f ca="1">IFERROR(6%*SUMPRODUCT(Q$12:$CY$12,OFFSET($D$14,0,0,1,100-P$1),OFFSET(Future_market_RFR!$D34,P$1,0,1,100-P$1)),"")</f>
        <v>34.43506857797562</v>
      </c>
      <c r="Q20" s="29">
        <f ca="1">IFERROR(6%*SUMPRODUCT(R$12:$CY$12,OFFSET($D$14,0,0,1,100-Q$1),OFFSET(Future_market_RFR!$D34,Q$1,0,1,100-Q$1)),"")</f>
        <v>32.316615653378193</v>
      </c>
      <c r="R20" s="29">
        <f ca="1">IFERROR(6%*SUMPRODUCT(S$12:$CY$12,OFFSET($D$14,0,0,1,100-R$1),OFFSET(Future_market_RFR!$D34,R$1,0,1,100-R$1)),"")</f>
        <v>30.24766097085968</v>
      </c>
      <c r="S20" s="29">
        <f ca="1">IFERROR(6%*SUMPRODUCT(T$12:$CY$12,OFFSET($D$14,0,0,1,100-S$1),OFFSET(Future_market_RFR!$D34,S$1,0,1,100-S$1)),"")</f>
        <v>28.234615455412676</v>
      </c>
      <c r="T20" s="29">
        <f ca="1">IFERROR(6%*SUMPRODUCT(U$12:$CY$12,OFFSET($D$14,0,0,1,100-T$1),OFFSET(Future_market_RFR!$D34,T$1,0,1,100-T$1)),"")</f>
        <v>26.295187808264284</v>
      </c>
      <c r="U20" s="29">
        <f ca="1">IFERROR(6%*SUMPRODUCT(V$12:$CY$12,OFFSET($D$14,0,0,1,100-U$1),OFFSET(Future_market_RFR!$D34,U$1,0,1,100-U$1)),"")</f>
        <v>24.456525867150155</v>
      </c>
      <c r="V20" s="29">
        <f ca="1">IFERROR(6%*SUMPRODUCT(W$12:$CY$12,OFFSET($D$14,0,0,1,100-V$1),OFFSET(Future_market_RFR!$D34,V$1,0,1,100-V$1)),"")</f>
        <v>22.735947338906868</v>
      </c>
      <c r="W20" s="29">
        <f ca="1">IFERROR(6%*SUMPRODUCT(X$12:$CY$12,OFFSET($D$14,0,0,1,100-W$1),OFFSET(Future_market_RFR!$D34,W$1,0,1,100-W$1)),"")</f>
        <v>21.140708042730768</v>
      </c>
      <c r="X20" s="29">
        <f ca="1">IFERROR(6%*SUMPRODUCT(Y$12:$CY$12,OFFSET($D$14,0,0,1,100-X$1),OFFSET(Future_market_RFR!$D34,X$1,0,1,100-X$1)),"")</f>
        <v>19.514401736178183</v>
      </c>
      <c r="Y20" s="29">
        <f ca="1">IFERROR(6%*SUMPRODUCT(Z$12:$CY$12,OFFSET($D$14,0,0,1,100-Y$1),OFFSET(Future_market_RFR!$D34,Y$1,0,1,100-Y$1)),"")</f>
        <v>17.978580419207187</v>
      </c>
      <c r="Z20" s="29">
        <f ca="1">IFERROR(6%*SUMPRODUCT(AA$12:$CY$12,OFFSET($D$14,0,0,1,100-Z$1),OFFSET(Future_market_RFR!$D34,Z$1,0,1,100-Z$1)),"")</f>
        <v>16.531029681209159</v>
      </c>
      <c r="AA20" s="29">
        <f ca="1">IFERROR(6%*SUMPRODUCT(AB$12:$CY$12,OFFSET($D$14,0,0,1,100-AA$1),OFFSET(Future_market_RFR!$D34,AA$1,0,1,100-AA$1)),"")</f>
        <v>15.169387958478701</v>
      </c>
      <c r="AB20" s="29">
        <f ca="1">IFERROR(6%*SUMPRODUCT(AC$12:$CY$12,OFFSET($D$14,0,0,1,100-AB$1),OFFSET(Future_market_RFR!$D34,AB$1,0,1,100-AB$1)),"")</f>
        <v>13.891148377713646</v>
      </c>
      <c r="AC20" s="29">
        <f ca="1">IFERROR(6%*SUMPRODUCT(AD$12:$CY$12,OFFSET($D$14,0,0,1,100-AC$1),OFFSET(Future_market_RFR!$D34,AC$1,0,1,100-AC$1)),"")</f>
        <v>12.674088733898007</v>
      </c>
      <c r="AD20" s="29">
        <f ca="1">IFERROR(6%*SUMPRODUCT(AE$12:$CY$12,OFFSET($D$14,0,0,1,100-AD$1),OFFSET(Future_market_RFR!$D34,AD$1,0,1,100-AD$1)),"")</f>
        <v>11.538545273340757</v>
      </c>
      <c r="AE20" s="29">
        <f ca="1">IFERROR(6%*SUMPRODUCT(AF$12:$CY$12,OFFSET($D$14,0,0,1,100-AE$1),OFFSET(Future_market_RFR!$D34,AE$1,0,1,100-AE$1)),"")</f>
        <v>10.481335570206802</v>
      </c>
      <c r="AF20" s="29">
        <f ca="1">IFERROR(6%*SUMPRODUCT(AG$12:$CY$12,OFFSET($D$14,0,0,1,100-AF$1),OFFSET(Future_market_RFR!$D34,AF$1,0,1,100-AF$1)),"")</f>
        <v>9.4992193339974058</v>
      </c>
      <c r="AG20" s="29">
        <f ca="1">IFERROR(6%*SUMPRODUCT(AH$12:$CY$12,OFFSET($D$14,0,0,1,100-AG$1),OFFSET(Future_market_RFR!$D34,AG$1,0,1,100-AG$1)),"")</f>
        <v>8.5889165746313658</v>
      </c>
      <c r="AH20" s="29">
        <f ca="1">IFERROR(6%*SUMPRODUCT(AI$12:$CY$12,OFFSET($D$14,0,0,1,100-AH$1),OFFSET(Future_market_RFR!$D34,AH$1,0,1,100-AH$1)),"")</f>
        <v>0</v>
      </c>
      <c r="AI20" s="29">
        <f ca="1">IFERROR(6%*SUMPRODUCT(AJ$12:$CY$12,OFFSET($D$14,0,0,1,100-AI$1),OFFSET(Future_market_RFR!$D34,AI$1,0,1,100-AI$1)),"")</f>
        <v>0.13274761652553407</v>
      </c>
      <c r="AJ20" s="29">
        <f ca="1">IFERROR(6%*SUMPRODUCT(AK$12:$CY$12,OFFSET($D$14,0,0,1,100-AJ$1),OFFSET(Future_market_RFR!$D34,AJ$1,0,1,100-AJ$1)),"")</f>
        <v>0.1196223441052998</v>
      </c>
      <c r="AK20" s="29">
        <f ca="1">IFERROR(6%*SUMPRODUCT(AL$12:$CY$12,OFFSET($D$14,0,0,1,100-AK$1),OFFSET(Future_market_RFR!$D34,AK$1,0,1,100-AK$1)),"")</f>
        <v>0.10717630947041509</v>
      </c>
      <c r="AL20" s="29">
        <f ca="1">IFERROR(6%*SUMPRODUCT(AM$12:$CY$12,OFFSET($D$14,0,0,1,100-AL$1),OFFSET(Future_market_RFR!$D34,AL$1,0,1,100-AL$1)),"")</f>
        <v>9.5458322896463207E-2</v>
      </c>
      <c r="AM20" s="29">
        <f ca="1">IFERROR(6%*SUMPRODUCT(AN$12:$CY$12,OFFSET($D$14,0,0,1,100-AM$1),OFFSET(Future_market_RFR!$D34,AM$1,0,1,100-AM$1)),"")</f>
        <v>8.4520992345678198E-2</v>
      </c>
      <c r="AN20" s="29">
        <f ca="1">IFERROR(6%*SUMPRODUCT(AO$12:$CY$12,OFFSET($D$14,0,0,1,100-AN$1),OFFSET(Future_market_RFR!$D34,AN$1,0,1,100-AN$1)),"")</f>
        <v>7.4410715032478938E-2</v>
      </c>
      <c r="AO20" s="29">
        <f ca="1">IFERROR(6%*SUMPRODUCT(AP$12:$CY$12,OFFSET($D$14,0,0,1,100-AO$1),OFFSET(Future_market_RFR!$D34,AO$1,0,1,100-AO$1)),"")</f>
        <v>6.5154131259885173E-2</v>
      </c>
      <c r="AP20" s="29">
        <f ca="1">IFERROR(6%*SUMPRODUCT(AQ$12:$CY$12,OFFSET($D$14,0,0,1,100-AP$1),OFFSET(Future_market_RFR!$D34,AP$1,0,1,100-AP$1)),"")</f>
        <v>5.6750289922148381E-2</v>
      </c>
      <c r="AQ20" s="29">
        <f ca="1">IFERROR(6%*SUMPRODUCT(AR$12:$CY$12,OFFSET($D$14,0,0,1,100-AQ$1),OFFSET(Future_market_RFR!$D34,AQ$1,0,1,100-AQ$1)),"")</f>
        <v>4.9183414142110492E-2</v>
      </c>
      <c r="AR20" s="29">
        <f ca="1">IFERROR(6%*SUMPRODUCT(AS$12:$CY$12,OFFSET($D$14,0,0,1,100-AR$1),OFFSET(Future_market_RFR!$D34,AR$1,0,1,100-AR$1)),"")</f>
        <v>4.2423145999692137E-2</v>
      </c>
      <c r="AS20" s="29">
        <f ca="1">IFERROR(6%*SUMPRODUCT(AT$12:$CY$12,OFFSET($D$14,0,0,1,100-AS$1),OFFSET(Future_market_RFR!$D34,AS$1,0,1,100-AS$1)),"")</f>
        <v>3.6427970252542324E-2</v>
      </c>
      <c r="AT20" s="29">
        <f ca="1">IFERROR(6%*SUMPRODUCT(AU$12:$CY$12,OFFSET($D$14,0,0,1,100-AT$1),OFFSET(Future_market_RFR!$D34,AT$1,0,1,100-AT$1)),"")</f>
        <v>3.1145993972798356E-2</v>
      </c>
      <c r="AU20" s="29">
        <f ca="1">IFERROR(6%*SUMPRODUCT(AV$12:$CY$12,OFFSET($D$14,0,0,1,100-AU$1),OFFSET(Future_market_RFR!$D34,AU$1,0,1,100-AU$1)),"")</f>
        <v>2.6519215174738237E-2</v>
      </c>
      <c r="AV20" s="29">
        <f ca="1">IFERROR(6%*SUMPRODUCT(AW$12:$CY$12,OFFSET($D$14,0,0,1,100-AV$1),OFFSET(Future_market_RFR!$D34,AV$1,0,1,100-AV$1)),"")</f>
        <v>2.2489857252485944E-2</v>
      </c>
      <c r="AW20" s="29">
        <f ca="1">IFERROR(6%*SUMPRODUCT(AX$12:$CY$12,OFFSET($D$14,0,0,1,100-AW$1),OFFSET(Future_market_RFR!$D34,AW$1,0,1,100-AW$1)),"")</f>
        <v>1.8999700824915859E-2</v>
      </c>
      <c r="AX20" s="29">
        <f ca="1">IFERROR(6%*SUMPRODUCT(AY$12:$CY$12,OFFSET($D$14,0,0,1,100-AX$1),OFFSET(Future_market_RFR!$D34,AX$1,0,1,100-AX$1)),"")</f>
        <v>1.5990368830896436E-2</v>
      </c>
      <c r="AY20" s="29">
        <f ca="1">IFERROR(6%*SUMPRODUCT(AZ$12:$CY$12,OFFSET($D$14,0,0,1,100-AY$1),OFFSET(Future_market_RFR!$D34,AY$1,0,1,100-AY$1)),"")</f>
        <v>1.3401990140577906E-2</v>
      </c>
      <c r="AZ20" s="29">
        <f ca="1">IFERROR(6%*SUMPRODUCT(BA$12:$CY$12,OFFSET($D$14,0,0,1,100-AZ$1),OFFSET(Future_market_RFR!$D34,AZ$1,0,1,100-AZ$1)),"")</f>
        <v>1.1181602174779832E-2</v>
      </c>
      <c r="BA20" s="29">
        <f ca="1">IFERROR(6%*SUMPRODUCT(BB$12:$CY$12,OFFSET($D$14,0,0,1,100-BA$1),OFFSET(Future_market_RFR!$D34,BA$1,0,1,100-BA$1)),"")</f>
        <v>9.2839977931021781E-3</v>
      </c>
      <c r="BB20" s="29">
        <f ca="1">IFERROR(6%*SUMPRODUCT(BC$12:$CY$12,OFFSET($D$14,0,0,1,100-BB$1),OFFSET(Future_market_RFR!$D34,BB$1,0,1,100-BB$1)),"")</f>
        <v>7.672236549290311E-3</v>
      </c>
      <c r="BC20" s="29">
        <f ca="1">IFERROR(6%*SUMPRODUCT(BD$12:$CY$12,OFFSET($D$14,0,0,1,100-BC$1),OFFSET(Future_market_RFR!$D34,BC$1,0,1,100-BC$1)),"")</f>
        <v>6.3150555330409646E-3</v>
      </c>
      <c r="BD20" s="29">
        <f ca="1">IFERROR(6%*SUMPRODUCT(BE$12:$CY$12,OFFSET($D$14,0,0,1,100-BD$1),OFFSET(Future_market_RFR!$D34,BD$1,0,1,100-BD$1)),"")</f>
        <v>5.186300569481694E-3</v>
      </c>
      <c r="BE20" s="29">
        <f ca="1">IFERROR(6%*SUMPRODUCT(BF$12:$CY$12,OFFSET($D$14,0,0,1,100-BE$1),OFFSET(Future_market_RFR!$D34,BE$1,0,1,100-BE$1)),"")</f>
        <v>4.2347743627260013E-3</v>
      </c>
      <c r="BF20" s="29">
        <f ca="1">IFERROR(6%*SUMPRODUCT(BG$12:$CY$12,OFFSET($D$14,0,0,1,100-BF$1),OFFSET(Future_market_RFR!$D34,BF$1,0,1,100-BF$1)),"")</f>
        <v>3.4373508777046503E-3</v>
      </c>
      <c r="BG20" s="29">
        <f ca="1">IFERROR(6%*SUMPRODUCT(BH$12:$CY$12,OFFSET($D$14,0,0,1,100-BG$1),OFFSET(Future_market_RFR!$D34,BG$1,0,1,100-BG$1)),"")</f>
        <v>2.7731096109324441E-3</v>
      </c>
      <c r="BH20" s="29">
        <f ca="1">IFERROR(6%*SUMPRODUCT(BI$12:$CY$12,OFFSET($D$14,0,0,1,100-BH$1),OFFSET(Future_market_RFR!$D34,BH$1,0,1,100-BH$1)),"")</f>
        <v>2.2232931788260676E-3</v>
      </c>
      <c r="BI20" s="29">
        <f ca="1">IFERROR(6%*SUMPRODUCT(BJ$12:$CY$12,OFFSET($D$14,0,0,1,100-BI$1),OFFSET(Future_market_RFR!$D34,BI$1,0,1,100-BI$1)),"")</f>
        <v>1.7714062653639093E-3</v>
      </c>
      <c r="BJ20" s="29">
        <f ca="1">IFERROR(6%*SUMPRODUCT(BK$12:$CY$12,OFFSET($D$14,0,0,1,100-BJ$1),OFFSET(Future_market_RFR!$D34,BJ$1,0,1,100-BJ$1)),"")</f>
        <v>1.3999171757905333E-3</v>
      </c>
      <c r="BK20" s="29">
        <f ca="1">IFERROR(6%*SUMPRODUCT(BL$12:$CY$12,OFFSET($D$14,0,0,1,100-BK$1),OFFSET(Future_market_RFR!$D34,BK$1,0,1,100-BK$1)),"")</f>
        <v>1.0968878383220684E-3</v>
      </c>
      <c r="BL20" s="29">
        <f ca="1">IFERROR(6%*SUMPRODUCT(BM$12:$CY$12,OFFSET($D$14,0,0,1,100-BL$1),OFFSET(Future_market_RFR!$D34,BL$1,0,1,100-BL$1)),"")</f>
        <v>8.5173587840983744E-4</v>
      </c>
      <c r="BM20" s="29">
        <f ca="1">IFERROR(6%*SUMPRODUCT(BN$12:$CY$12,OFFSET($D$14,0,0,1,100-BM$1),OFFSET(Future_market_RFR!$D34,BM$1,0,1,100-BM$1)),"")</f>
        <v>6.5515043158955908E-4</v>
      </c>
      <c r="BN20" s="29">
        <f ca="1">IFERROR(6%*SUMPRODUCT(BO$12:$CY$12,OFFSET($D$14,0,0,1,100-BN$1),OFFSET(Future_market_RFR!$D34,BN$1,0,1,100-BN$1)),"")</f>
        <v>0</v>
      </c>
      <c r="BO20" s="29">
        <f ca="1">IFERROR(6%*SUMPRODUCT(BP$12:$CY$12,OFFSET($D$14,0,0,1,100-BO$1),OFFSET(Future_market_RFR!$D34,BO$1,0,1,100-BO$1)),"")</f>
        <v>0</v>
      </c>
      <c r="BP20" s="29">
        <f ca="1">IFERROR(6%*SUMPRODUCT(BQ$12:$CY$12,OFFSET($D$14,0,0,1,100-BP$1),OFFSET(Future_market_RFR!$D34,BP$1,0,1,100-BP$1)),"")</f>
        <v>0</v>
      </c>
      <c r="BQ20" s="29">
        <f ca="1">IFERROR(6%*SUMPRODUCT(BR$12:$CY$12,OFFSET($D$14,0,0,1,100-BQ$1),OFFSET(Future_market_RFR!$D34,BQ$1,0,1,100-BQ$1)),"")</f>
        <v>0</v>
      </c>
      <c r="BR20" s="29">
        <f ca="1">IFERROR(6%*SUMPRODUCT(BS$12:$CY$12,OFFSET($D$14,0,0,1,100-BR$1),OFFSET(Future_market_RFR!$D34,BR$1,0,1,100-BR$1)),"")</f>
        <v>0</v>
      </c>
      <c r="BS20" s="29">
        <f ca="1">IFERROR(6%*SUMPRODUCT(BT$12:$CY$12,OFFSET($D$14,0,0,1,100-BS$1),OFFSET(Future_market_RFR!$D34,BS$1,0,1,100-BS$1)),"")</f>
        <v>0</v>
      </c>
      <c r="BT20" s="29">
        <f ca="1">IFERROR(6%*SUMPRODUCT(BU$12:$CY$12,OFFSET($D$14,0,0,1,100-BT$1),OFFSET(Future_market_RFR!$D34,BT$1,0,1,100-BT$1)),"")</f>
        <v>0</v>
      </c>
      <c r="BU20" s="29">
        <f ca="1">IFERROR(6%*SUMPRODUCT(BV$12:$CY$12,OFFSET($D$14,0,0,1,100-BU$1),OFFSET(Future_market_RFR!$D34,BU$1,0,1,100-BU$1)),"")</f>
        <v>0</v>
      </c>
      <c r="BV20" s="29">
        <f ca="1">IFERROR(6%*SUMPRODUCT(BW$12:$CY$12,OFFSET($D$14,0,0,1,100-BV$1),OFFSET(Future_market_RFR!$D34,BV$1,0,1,100-BV$1)),"")</f>
        <v>0</v>
      </c>
      <c r="BW20" s="29">
        <f ca="1">IFERROR(6%*SUMPRODUCT(BX$12:$CY$12,OFFSET($D$14,0,0,1,100-BW$1),OFFSET(Future_market_RFR!$D34,BW$1,0,1,100-BW$1)),"")</f>
        <v>0</v>
      </c>
      <c r="BX20" s="29">
        <f ca="1">IFERROR(6%*SUMPRODUCT(BY$12:$CY$12,OFFSET($D$14,0,0,1,100-BX$1),OFFSET(Future_market_RFR!$D34,BX$1,0,1,100-BX$1)),"")</f>
        <v>0</v>
      </c>
      <c r="BY20" s="29">
        <f ca="1">IFERROR(6%*SUMPRODUCT(BZ$12:$CY$12,OFFSET($D$14,0,0,1,100-BY$1),OFFSET(Future_market_RFR!$D34,BY$1,0,1,100-BY$1)),"")</f>
        <v>0</v>
      </c>
      <c r="BZ20" s="29">
        <f ca="1">IFERROR(6%*SUMPRODUCT(CA$12:$CY$12,OFFSET($D$14,0,0,1,100-BZ$1),OFFSET(Future_market_RFR!$D34,BZ$1,0,1,100-BZ$1)),"")</f>
        <v>0</v>
      </c>
      <c r="CA20" s="29">
        <f ca="1">IFERROR(6%*SUMPRODUCT(CB$12:$CY$12,OFFSET($D$14,0,0,1,100-CA$1),OFFSET(Future_market_RFR!$D34,CA$1,0,1,100-CA$1)),"")</f>
        <v>0</v>
      </c>
      <c r="CB20" s="29">
        <f ca="1">IFERROR(6%*SUMPRODUCT(CC$12:$CY$12,OFFSET($D$14,0,0,1,100-CB$1),OFFSET(Future_market_RFR!$D34,CB$1,0,1,100-CB$1)),"")</f>
        <v>0</v>
      </c>
      <c r="CC20" s="29">
        <f ca="1">IFERROR(6%*SUMPRODUCT(CD$12:$CY$12,OFFSET($D$14,0,0,1,100-CC$1),OFFSET(Future_market_RFR!$D34,CC$1,0,1,100-CC$1)),"")</f>
        <v>0</v>
      </c>
      <c r="CD20" s="29">
        <f ca="1">IFERROR(6%*SUMPRODUCT(CE$12:$CY$12,OFFSET($D$14,0,0,1,100-CD$1),OFFSET(Future_market_RFR!$D34,CD$1,0,1,100-CD$1)),"")</f>
        <v>0</v>
      </c>
      <c r="CE20" s="29">
        <f ca="1">IFERROR(6%*SUMPRODUCT(CF$12:$CY$12,OFFSET($D$14,0,0,1,100-CE$1),OFFSET(Future_market_RFR!$D34,CE$1,0,1,100-CE$1)),"")</f>
        <v>0</v>
      </c>
      <c r="CF20" s="29">
        <f ca="1">IFERROR(6%*SUMPRODUCT(CG$12:$CY$12,OFFSET($D$14,0,0,1,100-CF$1),OFFSET(Future_market_RFR!$D34,CF$1,0,1,100-CF$1)),"")</f>
        <v>0</v>
      </c>
      <c r="CG20" s="29">
        <f ca="1">IFERROR(6%*SUMPRODUCT(CH$12:$CY$12,OFFSET($D$14,0,0,1,100-CG$1),OFFSET(Future_market_RFR!$D34,CG$1,0,1,100-CG$1)),"")</f>
        <v>0</v>
      </c>
      <c r="CH20" s="29">
        <f ca="1">IFERROR(6%*SUMPRODUCT(CI$12:$CY$12,OFFSET($D$14,0,0,1,100-CH$1),OFFSET(Future_market_RFR!$D34,CH$1,0,1,100-CH$1)),"")</f>
        <v>0</v>
      </c>
      <c r="CI20" s="29">
        <f ca="1">IFERROR(6%*SUMPRODUCT(CJ$12:$CY$12,OFFSET($D$14,0,0,1,100-CI$1),OFFSET(Future_market_RFR!$D34,CI$1,0,1,100-CI$1)),"")</f>
        <v>0</v>
      </c>
      <c r="CJ20" s="29">
        <f ca="1">IFERROR(6%*SUMPRODUCT(CK$12:$CY$12,OFFSET($D$14,0,0,1,100-CJ$1),OFFSET(Future_market_RFR!$D34,CJ$1,0,1,100-CJ$1)),"")</f>
        <v>0</v>
      </c>
      <c r="CK20" s="29">
        <f ca="1">IFERROR(6%*SUMPRODUCT(CL$12:$CY$12,OFFSET($D$14,0,0,1,100-CK$1),OFFSET(Future_market_RFR!$D34,CK$1,0,1,100-CK$1)),"")</f>
        <v>0</v>
      </c>
      <c r="CL20" s="29">
        <f ca="1">IFERROR(6%*SUMPRODUCT(CM$12:$CY$12,OFFSET($D$14,0,0,1,100-CL$1),OFFSET(Future_market_RFR!$D34,CL$1,0,1,100-CL$1)),"")</f>
        <v>0</v>
      </c>
      <c r="CM20" s="29">
        <f ca="1">IFERROR(6%*SUMPRODUCT(CN$12:$CY$12,OFFSET($D$14,0,0,1,100-CM$1),OFFSET(Future_market_RFR!$D34,CM$1,0,1,100-CM$1)),"")</f>
        <v>0</v>
      </c>
      <c r="CN20" s="29">
        <f ca="1">IFERROR(6%*SUMPRODUCT(CO$12:$CY$12,OFFSET($D$14,0,0,1,100-CN$1),OFFSET(Future_market_RFR!$D34,CN$1,0,1,100-CN$1)),"")</f>
        <v>0</v>
      </c>
      <c r="CO20" s="29">
        <f ca="1">IFERROR(6%*SUMPRODUCT(CP$12:$CY$12,OFFSET($D$14,0,0,1,100-CO$1),OFFSET(Future_market_RFR!$D34,CO$1,0,1,100-CO$1)),"")</f>
        <v>0</v>
      </c>
      <c r="CP20" s="29">
        <f ca="1">IFERROR(6%*SUMPRODUCT(CQ$12:$CY$12,OFFSET($D$14,0,0,1,100-CP$1),OFFSET(Future_market_RFR!$D34,CP$1,0,1,100-CP$1)),"")</f>
        <v>0</v>
      </c>
      <c r="CQ20" s="29">
        <f ca="1">IFERROR(6%*SUMPRODUCT(CR$12:$CY$12,OFFSET($D$14,0,0,1,100-CQ$1),OFFSET(Future_market_RFR!$D34,CQ$1,0,1,100-CQ$1)),"")</f>
        <v>0</v>
      </c>
      <c r="CR20" s="29">
        <f ca="1">IFERROR(6%*SUMPRODUCT(CS$12:$CY$12,OFFSET($D$14,0,0,1,100-CR$1),OFFSET(Future_market_RFR!$D34,CR$1,0,1,100-CR$1)),"")</f>
        <v>0</v>
      </c>
      <c r="CS20" s="29">
        <f ca="1">IFERROR(6%*SUMPRODUCT(CT$12:$CY$12,OFFSET($D$14,0,0,1,100-CS$1),OFFSET(Future_market_RFR!$D34,CS$1,0,1,100-CS$1)),"")</f>
        <v>0</v>
      </c>
      <c r="CT20" s="29">
        <f ca="1">IFERROR(6%*SUMPRODUCT(CU$12:$CY$12,OFFSET($D$14,0,0,1,100-CT$1),OFFSET(Future_market_RFR!$D34,CT$1,0,1,100-CT$1)),"")</f>
        <v>0</v>
      </c>
      <c r="CU20" s="29">
        <f ca="1">IFERROR(6%*SUMPRODUCT(CV$12:$CY$12,OFFSET($D$14,0,0,1,100-CU$1),OFFSET(Future_market_RFR!$D34,CU$1,0,1,100-CU$1)),"")</f>
        <v>0</v>
      </c>
      <c r="CV20" s="29">
        <f ca="1">IFERROR(6%*SUMPRODUCT(CW$12:$CY$12,OFFSET($D$14,0,0,1,100-CV$1),OFFSET(Future_market_RFR!$D34,CV$1,0,1,100-CV$1)),"")</f>
        <v>0</v>
      </c>
      <c r="CW20" s="29">
        <f ca="1">IFERROR(6%*SUMPRODUCT(CX$12:$CY$12,OFFSET($D$14,0,0,1,100-CW$1),OFFSET(Future_market_RFR!$D34,CW$1,0,1,100-CW$1)),"")</f>
        <v>0</v>
      </c>
      <c r="CX20" s="29" t="str">
        <f ca="1">IFERROR(6%*SUMPRODUCT(CY$12:$CY$12,OFFSET($D$14,0,0,1,100-CX$1),OFFSET(Future_market_RFR!$D34,CX$1,0,1,100-CX$1)),"")</f>
        <v/>
      </c>
      <c r="CY20" s="29" t="str">
        <f ca="1">IFERROR(6%*SUMPRODUCT($CY$12:CZ$12,OFFSET($D$14,0,0,1,100-CY$1),OFFSET(Future_market_RFR!$D34,CY$1,0,1,100-CY$1)),"")</f>
        <v/>
      </c>
    </row>
    <row r="21" spans="1:103" ht="15" customHeight="1" x14ac:dyDescent="0.35">
      <c r="A21" s="166"/>
      <c r="B21" t="s">
        <v>388</v>
      </c>
      <c r="C21" s="29">
        <f ca="1">IFERROR(6%*SUMPRODUCT(D$12:$CY$12,OFFSET($D$14,0,0,1,100-C$1),OFFSET(Future_SII_RFR!$D35,C$1,0,1,100-C$1)),"")</f>
        <v>56.998700198116346</v>
      </c>
      <c r="D21" s="29">
        <f ca="1">IFERROR(6%*SUMPRODUCT(E$12:$CY$12,OFFSET($D$14,0,0,1,100-D$1),OFFSET(Future_SII_RFR!$D35,D$1,0,1,100-D$1)),"")</f>
        <v>53.881442171346528</v>
      </c>
      <c r="E21" s="29">
        <f ca="1">IFERROR(6%*SUMPRODUCT(F$12:$CY$12,OFFSET($D$14,0,0,1,100-E$1),OFFSET(Future_SII_RFR!$D35,E$1,0,1,100-E$1)),"")</f>
        <v>51.029884506567392</v>
      </c>
      <c r="F21" s="29">
        <f ca="1">IFERROR(6%*SUMPRODUCT(G$12:$CY$12,OFFSET($D$14,0,0,1,100-F$1),OFFSET(Future_SII_RFR!$D35,F$1,0,1,100-F$1)),"")</f>
        <v>48.494291850353356</v>
      </c>
      <c r="G21" s="29">
        <f ca="1">IFERROR(6%*SUMPRODUCT(H$12:$CY$12,OFFSET($D$14,0,0,1,100-G$1),OFFSET(Future_SII_RFR!$D35,G$1,0,1,100-G$1)),"")</f>
        <v>46.24291012474761</v>
      </c>
      <c r="H21" s="29">
        <f ca="1">IFERROR(6%*SUMPRODUCT(I$12:$CY$12,OFFSET($D$14,0,0,1,100-H$1),OFFSET(Future_SII_RFR!$D35,H$1,0,1,100-H$1)),"")</f>
        <v>44.000209252982778</v>
      </c>
      <c r="I21" s="29">
        <f ca="1">IFERROR(6%*SUMPRODUCT(J$12:$CY$12,OFFSET($D$14,0,0,1,100-I$1),OFFSET(Future_SII_RFR!$D35,I$1,0,1,100-I$1)),"")</f>
        <v>41.868626207671767</v>
      </c>
      <c r="J21" s="29">
        <f ca="1">IFERROR(6%*SUMPRODUCT(K$12:$CY$12,OFFSET($D$14,0,0,1,100-J$1),OFFSET(Future_SII_RFR!$D35,J$1,0,1,100-J$1)),"")</f>
        <v>39.824175410088309</v>
      </c>
      <c r="K21" s="29">
        <f ca="1">IFERROR(6%*SUMPRODUCT(L$12:$CY$12,OFFSET($D$14,0,0,1,100-K$1),OFFSET(Future_SII_RFR!$D35,K$1,0,1,100-K$1)),"")</f>
        <v>37.986525823168996</v>
      </c>
      <c r="L21" s="29">
        <f ca="1">IFERROR(6%*SUMPRODUCT(M$12:$CY$12,OFFSET($D$14,0,0,1,100-L$1),OFFSET(Future_SII_RFR!$D35,L$1,0,1,100-L$1)),"")</f>
        <v>36.22109736155776</v>
      </c>
      <c r="M21" s="29">
        <f ca="1">IFERROR(6%*SUMPRODUCT(N$12:$CY$12,OFFSET($D$14,0,0,1,100-M$1),OFFSET(Future_SII_RFR!$D35,M$1,0,1,100-M$1)),"")</f>
        <v>34.450394471764191</v>
      </c>
      <c r="N21" s="29">
        <f ca="1">IFERROR(6%*SUMPRODUCT(O$12:$CY$12,OFFSET($D$14,0,0,1,100-N$1),OFFSET(Future_SII_RFR!$D35,N$1,0,1,100-N$1)),"")</f>
        <v>32.753209449033562</v>
      </c>
      <c r="O21" s="29">
        <f ca="1">IFERROR(6%*SUMPRODUCT(P$12:$CY$12,OFFSET($D$14,0,0,1,100-O$1),OFFSET(Future_SII_RFR!$D35,O$1,0,1,100-O$1)),"")</f>
        <v>31.095139021548103</v>
      </c>
      <c r="P21" s="29">
        <f ca="1">IFERROR(6%*SUMPRODUCT(Q$12:$CY$12,OFFSET($D$14,0,0,1,100-P$1),OFFSET(Future_SII_RFR!$D35,P$1,0,1,100-P$1)),"")</f>
        <v>29.485716916292997</v>
      </c>
      <c r="Q21" s="29">
        <f ca="1">IFERROR(6%*SUMPRODUCT(R$12:$CY$12,OFFSET($D$14,0,0,1,100-Q$1),OFFSET(Future_SII_RFR!$D35,Q$1,0,1,100-Q$1)),"")</f>
        <v>27.875616249397289</v>
      </c>
      <c r="R21" s="29">
        <f ca="1">IFERROR(6%*SUMPRODUCT(S$12:$CY$12,OFFSET($D$14,0,0,1,100-R$1),OFFSET(Future_SII_RFR!$D35,R$1,0,1,100-R$1)),"")</f>
        <v>26.257712200592945</v>
      </c>
      <c r="S21" s="29">
        <f ca="1">IFERROR(6%*SUMPRODUCT(T$12:$CY$12,OFFSET($D$14,0,0,1,100-S$1),OFFSET(Future_SII_RFR!$D35,S$1,0,1,100-S$1)),"")</f>
        <v>24.674096696657912</v>
      </c>
      <c r="T21" s="29">
        <f ca="1">IFERROR(6%*SUMPRODUCT(U$12:$CY$12,OFFSET($D$14,0,0,1,100-T$1),OFFSET(Future_SII_RFR!$D35,T$1,0,1,100-T$1)),"")</f>
        <v>23.148889938688995</v>
      </c>
      <c r="U21" s="29">
        <f ca="1">IFERROR(6%*SUMPRODUCT(V$12:$CY$12,OFFSET($D$14,0,0,1,100-U$1),OFFSET(Future_SII_RFR!$D35,U$1,0,1,100-U$1)),"")</f>
        <v>21.708045044110111</v>
      </c>
      <c r="V21" s="29">
        <f ca="1">IFERROR(6%*SUMPRODUCT(W$12:$CY$12,OFFSET($D$14,0,0,1,100-V$1),OFFSET(Future_SII_RFR!$D35,V$1,0,1,100-V$1)),"")</f>
        <v>20.355974655108394</v>
      </c>
      <c r="W21" s="29">
        <f ca="1">IFERROR(6%*SUMPRODUCT(X$12:$CY$12,OFFSET($D$14,0,0,1,100-W$1),OFFSET(Future_SII_RFR!$D35,W$1,0,1,100-W$1)),"")</f>
        <v>18.859294244942536</v>
      </c>
      <c r="X21" s="29">
        <f ca="1">IFERROR(6%*SUMPRODUCT(Y$12:$CY$12,OFFSET($D$14,0,0,1,100-X$1),OFFSET(Future_SII_RFR!$D35,X$1,0,1,100-X$1)),"")</f>
        <v>17.537067779438424</v>
      </c>
      <c r="Y21" s="29">
        <f ca="1">IFERROR(6%*SUMPRODUCT(Z$12:$CY$12,OFFSET($D$14,0,0,1,100-Y$1),OFFSET(Future_SII_RFR!$D35,Y$1,0,1,100-Y$1)),"")</f>
        <v>16.270774044876656</v>
      </c>
      <c r="Z21" s="29">
        <f ca="1">IFERROR(6%*SUMPRODUCT(AA$12:$CY$12,OFFSET($D$14,0,0,1,100-Z$1),OFFSET(Future_SII_RFR!$D35,Z$1,0,1,100-Z$1)),"")</f>
        <v>15.061442330004347</v>
      </c>
      <c r="AA21" s="29">
        <f ca="1">IFERROR(6%*SUMPRODUCT(AB$12:$CY$12,OFFSET($D$14,0,0,1,100-AA$1),OFFSET(Future_SII_RFR!$D35,AA$1,0,1,100-AA$1)),"")</f>
        <v>13.909517717700361</v>
      </c>
      <c r="AB21" s="29">
        <f ca="1">IFERROR(6%*SUMPRODUCT(AC$12:$CY$12,OFFSET($D$14,0,0,1,100-AB$1),OFFSET(Future_SII_RFR!$D35,AB$1,0,1,100-AB$1)),"")</f>
        <v>12.791424859911482</v>
      </c>
      <c r="AC21" s="29">
        <f ca="1">IFERROR(6%*SUMPRODUCT(AD$12:$CY$12,OFFSET($D$14,0,0,1,100-AC$1),OFFSET(Future_SII_RFR!$D35,AC$1,0,1,100-AC$1)),"")</f>
        <v>11.735308912101596</v>
      </c>
      <c r="AD21" s="29">
        <f ca="1">IFERROR(6%*SUMPRODUCT(AE$12:$CY$12,OFFSET($D$14,0,0,1,100-AD$1),OFFSET(Future_SII_RFR!$D35,AD$1,0,1,100-AD$1)),"")</f>
        <v>10.740315410471293</v>
      </c>
      <c r="AE21" s="29">
        <f ca="1">IFERROR(6%*SUMPRODUCT(AF$12:$CY$12,OFFSET($D$14,0,0,1,100-AE$1),OFFSET(Future_SII_RFR!$D35,AE$1,0,1,100-AE$1)),"")</f>
        <v>9.8080703219236334</v>
      </c>
      <c r="AF21" s="29">
        <f ca="1">IFERROR(6%*SUMPRODUCT(AG$12:$CY$12,OFFSET($D$14,0,0,1,100-AF$1),OFFSET(Future_SII_RFR!$D35,AF$1,0,1,100-AF$1)),"")</f>
        <v>8.9339517218545641</v>
      </c>
      <c r="AG21" s="29">
        <f ca="1">IFERROR(6%*SUMPRODUCT(AH$12:$CY$12,OFFSET($D$14,0,0,1,100-AG$1),OFFSET(Future_SII_RFR!$D35,AG$1,0,1,100-AG$1)),"")</f>
        <v>0</v>
      </c>
      <c r="AH21" s="29">
        <f ca="1">IFERROR(6%*SUMPRODUCT(AI$12:$CY$12,OFFSET($D$14,0,0,1,100-AH$1),OFFSET(Future_SII_RFR!$D35,AH$1,0,1,100-AH$1)),"")</f>
        <v>0.23349429952471404</v>
      </c>
      <c r="AI21" s="29">
        <f ca="1">IFERROR(6%*SUMPRODUCT(AJ$12:$CY$12,OFFSET($D$14,0,0,1,100-AI$1),OFFSET(Future_SII_RFR!$D35,AI$1,0,1,100-AI$1)),"")</f>
        <v>0.20638217765859979</v>
      </c>
      <c r="AJ21" s="29">
        <f ca="1">IFERROR(6%*SUMPRODUCT(AK$12:$CY$12,OFFSET($D$14,0,0,1,100-AJ$1),OFFSET(Future_SII_RFR!$D35,AJ$1,0,1,100-AJ$1)),"")</f>
        <v>0.18180430824706617</v>
      </c>
      <c r="AK21" s="29">
        <f ca="1">IFERROR(6%*SUMPRODUCT(AL$12:$CY$12,OFFSET($D$14,0,0,1,100-AK$1),OFFSET(Future_SII_RFR!$D35,AK$1,0,1,100-AK$1)),"")</f>
        <v>0.15908397244947464</v>
      </c>
      <c r="AL21" s="29">
        <f ca="1">IFERROR(6%*SUMPRODUCT(AM$12:$CY$12,OFFSET($D$14,0,0,1,100-AL$1),OFFSET(Future_SII_RFR!$D35,AL$1,0,1,100-AL$1)),"")</f>
        <v>0.13803202471665246</v>
      </c>
      <c r="AM21" s="29">
        <f ca="1">IFERROR(6%*SUMPRODUCT(AN$12:$CY$12,OFFSET($D$14,0,0,1,100-AM$1),OFFSET(Future_SII_RFR!$D35,AM$1,0,1,100-AM$1)),"")</f>
        <v>0.11873692296491704</v>
      </c>
      <c r="AN21" s="29">
        <f ca="1">IFERROR(6%*SUMPRODUCT(AO$12:$CY$12,OFFSET($D$14,0,0,1,100-AN$1),OFFSET(Future_SII_RFR!$D35,AN$1,0,1,100-AN$1)),"")</f>
        <v>0.10238747316451728</v>
      </c>
      <c r="AO21" s="29">
        <f ca="1">IFERROR(6%*SUMPRODUCT(AP$12:$CY$12,OFFSET($D$14,0,0,1,100-AO$1),OFFSET(Future_SII_RFR!$D35,AO$1,0,1,100-AO$1)),"")</f>
        <v>8.7997018852147585E-2</v>
      </c>
      <c r="AP21" s="29">
        <f ca="1">IFERROR(6%*SUMPRODUCT(AQ$12:$CY$12,OFFSET($D$14,0,0,1,100-AP$1),OFFSET(Future_SII_RFR!$D35,AP$1,0,1,100-AP$1)),"")</f>
        <v>7.5396401733828319E-2</v>
      </c>
      <c r="AQ21" s="29">
        <f ca="1">IFERROR(6%*SUMPRODUCT(AR$12:$CY$12,OFFSET($D$14,0,0,1,100-AQ$1),OFFSET(Future_SII_RFR!$D35,AQ$1,0,1,100-AQ$1)),"")</f>
        <v>6.3983724648837864E-2</v>
      </c>
      <c r="AR21" s="29">
        <f ca="1">IFERROR(6%*SUMPRODUCT(AS$12:$CY$12,OFFSET($D$14,0,0,1,100-AR$1),OFFSET(Future_SII_RFR!$D35,AR$1,0,1,100-AR$1)),"")</f>
        <v>5.4018487156108894E-2</v>
      </c>
      <c r="AS21" s="29">
        <f ca="1">IFERROR(6%*SUMPRODUCT(AT$12:$CY$12,OFFSET($D$14,0,0,1,100-AS$1),OFFSET(Future_SII_RFR!$D35,AS$1,0,1,100-AS$1)),"")</f>
        <v>4.5591212065232631E-2</v>
      </c>
      <c r="AT21" s="29">
        <f ca="1">IFERROR(6%*SUMPRODUCT(AU$12:$CY$12,OFFSET($D$14,0,0,1,100-AT$1),OFFSET(Future_SII_RFR!$D35,AT$1,0,1,100-AT$1)),"")</f>
        <v>3.8268443084565361E-2</v>
      </c>
      <c r="AU21" s="29">
        <f ca="1">IFERROR(6%*SUMPRODUCT(AV$12:$CY$12,OFFSET($D$14,0,0,1,100-AU$1),OFFSET(Future_SII_RFR!$D35,AU$1,0,1,100-AU$1)),"")</f>
        <v>3.2014089342819761E-2</v>
      </c>
      <c r="AV21" s="29">
        <f ca="1">IFERROR(6%*SUMPRODUCT(AW$12:$CY$12,OFFSET($D$14,0,0,1,100-AV$1),OFFSET(Future_SII_RFR!$D35,AV$1,0,1,100-AV$1)),"")</f>
        <v>2.6653781528905601E-2</v>
      </c>
      <c r="AW21" s="29">
        <f ca="1">IFERROR(6%*SUMPRODUCT(AX$12:$CY$12,OFFSET($D$14,0,0,1,100-AW$1),OFFSET(Future_SII_RFR!$D35,AW$1,0,1,100-AW$1)),"")</f>
        <v>2.2119266779379792E-2</v>
      </c>
      <c r="AX21" s="29">
        <f ca="1">IFERROR(6%*SUMPRODUCT(AY$12:$CY$12,OFFSET($D$14,0,0,1,100-AX$1),OFFSET(Future_SII_RFR!$D35,AX$1,0,1,100-AX$1)),"")</f>
        <v>1.8316312919913303E-2</v>
      </c>
      <c r="AY21" s="29">
        <f ca="1">IFERROR(6%*SUMPRODUCT(AZ$12:$CY$12,OFFSET($D$14,0,0,1,100-AY$1),OFFSET(Future_SII_RFR!$D35,AY$1,0,1,100-AY$1)),"")</f>
        <v>1.5106150980228397E-2</v>
      </c>
      <c r="AZ21" s="29">
        <f ca="1">IFERROR(6%*SUMPRODUCT(BA$12:$CY$12,OFFSET($D$14,0,0,1,100-AZ$1),OFFSET(Future_SII_RFR!$D35,AZ$1,0,1,100-AZ$1)),"")</f>
        <v>1.2412343691719299E-2</v>
      </c>
      <c r="BA21" s="29">
        <f ca="1">IFERROR(6%*SUMPRODUCT(BB$12:$CY$12,OFFSET($D$14,0,0,1,100-BA$1),OFFSET(Future_SII_RFR!$D35,BA$1,0,1,100-BA$1)),"")</f>
        <v>1.0158039991540446E-2</v>
      </c>
      <c r="BB21" s="29">
        <f ca="1">IFERROR(6%*SUMPRODUCT(BC$12:$CY$12,OFFSET($D$14,0,0,1,100-BB$1),OFFSET(Future_SII_RFR!$D35,BB$1,0,1,100-BB$1)),"")</f>
        <v>8.2905775408765627E-3</v>
      </c>
      <c r="BC21" s="29">
        <f ca="1">IFERROR(6%*SUMPRODUCT(BD$12:$CY$12,OFFSET($D$14,0,0,1,100-BC$1),OFFSET(Future_SII_RFR!$D35,BC$1,0,1,100-BC$1)),"")</f>
        <v>6.7665269937363885E-3</v>
      </c>
      <c r="BD21" s="29">
        <f ca="1">IFERROR(6%*SUMPRODUCT(BE$12:$CY$12,OFFSET($D$14,0,0,1,100-BD$1),OFFSET(Future_SII_RFR!$D35,BD$1,0,1,100-BD$1)),"")</f>
        <v>5.4752174909491712E-3</v>
      </c>
      <c r="BE21" s="29">
        <f ca="1">IFERROR(6%*SUMPRODUCT(BF$12:$CY$12,OFFSET($D$14,0,0,1,100-BE$1),OFFSET(Future_SII_RFR!$D35,BE$1,0,1,100-BE$1)),"")</f>
        <v>4.4148924729620195E-3</v>
      </c>
      <c r="BF21" s="29">
        <f ca="1">IFERROR(6%*SUMPRODUCT(BG$12:$CY$12,OFFSET($D$14,0,0,1,100-BF$1),OFFSET(Future_SII_RFR!$D35,BF$1,0,1,100-BF$1)),"")</f>
        <v>3.5472821077925671E-3</v>
      </c>
      <c r="BG21" s="29">
        <f ca="1">IFERROR(6%*SUMPRODUCT(BH$12:$CY$12,OFFSET($D$14,0,0,1,100-BG$1),OFFSET(Future_SII_RFR!$D35,BG$1,0,1,100-BG$1)),"")</f>
        <v>2.8398346412324103E-3</v>
      </c>
      <c r="BH21" s="29">
        <f ca="1">IFERROR(6%*SUMPRODUCT(BI$12:$CY$12,OFFSET($D$14,0,0,1,100-BH$1),OFFSET(Future_SII_RFR!$D35,BH$1,0,1,100-BH$1)),"")</f>
        <v>2.2605356589854471E-3</v>
      </c>
      <c r="BI21" s="29">
        <f ca="1">IFERROR(6%*SUMPRODUCT(BJ$12:$CY$12,OFFSET($D$14,0,0,1,100-BI$1),OFFSET(Future_SII_RFR!$D35,BI$1,0,1,100-BI$1)),"")</f>
        <v>1.7891582911485162E-3</v>
      </c>
      <c r="BJ21" s="29">
        <f ca="1">IFERROR(6%*SUMPRODUCT(BK$12:$CY$12,OFFSET($D$14,0,0,1,100-BJ$1),OFFSET(Future_SII_RFR!$D35,BJ$1,0,1,100-BJ$1)),"")</f>
        <v>1.4074652748089676E-3</v>
      </c>
      <c r="BK21" s="29">
        <f ca="1">IFERROR(6%*SUMPRODUCT(BL$12:$CY$12,OFFSET($D$14,0,0,1,100-BK$1),OFFSET(Future_SII_RFR!$D35,BK$1,0,1,100-BK$1)),"")</f>
        <v>1.0980666109472491E-3</v>
      </c>
      <c r="BL21" s="29">
        <f ca="1">IFERROR(6%*SUMPRODUCT(BM$12:$CY$12,OFFSET($D$14,0,0,1,100-BL$1),OFFSET(Future_SII_RFR!$D35,BL$1,0,1,100-BL$1)),"")</f>
        <v>8.5049802173254023E-4</v>
      </c>
      <c r="BM21" s="29">
        <f ca="1">IFERROR(6%*SUMPRODUCT(BN$12:$CY$12,OFFSET($D$14,0,0,1,100-BM$1),OFFSET(Future_SII_RFR!$D35,BM$1,0,1,100-BM$1)),"")</f>
        <v>0</v>
      </c>
      <c r="BN21" s="29">
        <f ca="1">IFERROR(6%*SUMPRODUCT(BO$12:$CY$12,OFFSET($D$14,0,0,1,100-BN$1),OFFSET(Future_SII_RFR!$D35,BN$1,0,1,100-BN$1)),"")</f>
        <v>0</v>
      </c>
      <c r="BO21" s="29">
        <f ca="1">IFERROR(6%*SUMPRODUCT(BP$12:$CY$12,OFFSET($D$14,0,0,1,100-BO$1),OFFSET(Future_SII_RFR!$D35,BO$1,0,1,100-BO$1)),"")</f>
        <v>0</v>
      </c>
      <c r="BP21" s="29">
        <f ca="1">IFERROR(6%*SUMPRODUCT(BQ$12:$CY$12,OFFSET($D$14,0,0,1,100-BP$1),OFFSET(Future_SII_RFR!$D35,BP$1,0,1,100-BP$1)),"")</f>
        <v>0</v>
      </c>
      <c r="BQ21" s="29">
        <f ca="1">IFERROR(6%*SUMPRODUCT(BR$12:$CY$12,OFFSET($D$14,0,0,1,100-BQ$1),OFFSET(Future_SII_RFR!$D35,BQ$1,0,1,100-BQ$1)),"")</f>
        <v>0</v>
      </c>
      <c r="BR21" s="29">
        <f ca="1">IFERROR(6%*SUMPRODUCT(BS$12:$CY$12,OFFSET($D$14,0,0,1,100-BR$1),OFFSET(Future_SII_RFR!$D35,BR$1,0,1,100-BR$1)),"")</f>
        <v>0</v>
      </c>
      <c r="BS21" s="29">
        <f ca="1">IFERROR(6%*SUMPRODUCT(BT$12:$CY$12,OFFSET($D$14,0,0,1,100-BS$1),OFFSET(Future_SII_RFR!$D35,BS$1,0,1,100-BS$1)),"")</f>
        <v>0</v>
      </c>
      <c r="BT21" s="29">
        <f ca="1">IFERROR(6%*SUMPRODUCT(BU$12:$CY$12,OFFSET($D$14,0,0,1,100-BT$1),OFFSET(Future_SII_RFR!$D35,BT$1,0,1,100-BT$1)),"")</f>
        <v>0</v>
      </c>
      <c r="BU21" s="29">
        <f ca="1">IFERROR(6%*SUMPRODUCT(BV$12:$CY$12,OFFSET($D$14,0,0,1,100-BU$1),OFFSET(Future_SII_RFR!$D35,BU$1,0,1,100-BU$1)),"")</f>
        <v>0</v>
      </c>
      <c r="BV21" s="29">
        <f ca="1">IFERROR(6%*SUMPRODUCT(BW$12:$CY$12,OFFSET($D$14,0,0,1,100-BV$1),OFFSET(Future_SII_RFR!$D35,BV$1,0,1,100-BV$1)),"")</f>
        <v>0</v>
      </c>
      <c r="BW21" s="29">
        <f ca="1">IFERROR(6%*SUMPRODUCT(BX$12:$CY$12,OFFSET($D$14,0,0,1,100-BW$1),OFFSET(Future_SII_RFR!$D35,BW$1,0,1,100-BW$1)),"")</f>
        <v>0</v>
      </c>
      <c r="BX21" s="29">
        <f ca="1">IFERROR(6%*SUMPRODUCT(BY$12:$CY$12,OFFSET($D$14,0,0,1,100-BX$1),OFFSET(Future_SII_RFR!$D35,BX$1,0,1,100-BX$1)),"")</f>
        <v>0</v>
      </c>
      <c r="BY21" s="29">
        <f ca="1">IFERROR(6%*SUMPRODUCT(BZ$12:$CY$12,OFFSET($D$14,0,0,1,100-BY$1),OFFSET(Future_SII_RFR!$D35,BY$1,0,1,100-BY$1)),"")</f>
        <v>0</v>
      </c>
      <c r="BZ21" s="29">
        <f ca="1">IFERROR(6%*SUMPRODUCT(CA$12:$CY$12,OFFSET($D$14,0,0,1,100-BZ$1),OFFSET(Future_SII_RFR!$D35,BZ$1,0,1,100-BZ$1)),"")</f>
        <v>0</v>
      </c>
      <c r="CA21" s="29">
        <f ca="1">IFERROR(6%*SUMPRODUCT(CB$12:$CY$12,OFFSET($D$14,0,0,1,100-CA$1),OFFSET(Future_SII_RFR!$D35,CA$1,0,1,100-CA$1)),"")</f>
        <v>0</v>
      </c>
      <c r="CB21" s="29">
        <f ca="1">IFERROR(6%*SUMPRODUCT(CC$12:$CY$12,OFFSET($D$14,0,0,1,100-CB$1),OFFSET(Future_SII_RFR!$D35,CB$1,0,1,100-CB$1)),"")</f>
        <v>0</v>
      </c>
      <c r="CC21" s="29">
        <f ca="1">IFERROR(6%*SUMPRODUCT(CD$12:$CY$12,OFFSET($D$14,0,0,1,100-CC$1),OFFSET(Future_SII_RFR!$D35,CC$1,0,1,100-CC$1)),"")</f>
        <v>0</v>
      </c>
      <c r="CD21" s="29">
        <f ca="1">IFERROR(6%*SUMPRODUCT(CE$12:$CY$12,OFFSET($D$14,0,0,1,100-CD$1),OFFSET(Future_SII_RFR!$D35,CD$1,0,1,100-CD$1)),"")</f>
        <v>0</v>
      </c>
      <c r="CE21" s="29">
        <f ca="1">IFERROR(6%*SUMPRODUCT(CF$12:$CY$12,OFFSET($D$14,0,0,1,100-CE$1),OFFSET(Future_SII_RFR!$D35,CE$1,0,1,100-CE$1)),"")</f>
        <v>0</v>
      </c>
      <c r="CF21" s="29">
        <f ca="1">IFERROR(6%*SUMPRODUCT(CG$12:$CY$12,OFFSET($D$14,0,0,1,100-CF$1),OFFSET(Future_SII_RFR!$D35,CF$1,0,1,100-CF$1)),"")</f>
        <v>0</v>
      </c>
      <c r="CG21" s="29">
        <f ca="1">IFERROR(6%*SUMPRODUCT(CH$12:$CY$12,OFFSET($D$14,0,0,1,100-CG$1),OFFSET(Future_SII_RFR!$D35,CG$1,0,1,100-CG$1)),"")</f>
        <v>0</v>
      </c>
      <c r="CH21" s="29">
        <f ca="1">IFERROR(6%*SUMPRODUCT(CI$12:$CY$12,OFFSET($D$14,0,0,1,100-CH$1),OFFSET(Future_SII_RFR!$D35,CH$1,0,1,100-CH$1)),"")</f>
        <v>0</v>
      </c>
      <c r="CI21" s="29">
        <f ca="1">IFERROR(6%*SUMPRODUCT(CJ$12:$CY$12,OFFSET($D$14,0,0,1,100-CI$1),OFFSET(Future_SII_RFR!$D35,CI$1,0,1,100-CI$1)),"")</f>
        <v>0</v>
      </c>
      <c r="CJ21" s="29">
        <f ca="1">IFERROR(6%*SUMPRODUCT(CK$12:$CY$12,OFFSET($D$14,0,0,1,100-CJ$1),OFFSET(Future_SII_RFR!$D35,CJ$1,0,1,100-CJ$1)),"")</f>
        <v>0</v>
      </c>
      <c r="CK21" s="29">
        <f ca="1">IFERROR(6%*SUMPRODUCT(CL$12:$CY$12,OFFSET($D$14,0,0,1,100-CK$1),OFFSET(Future_SII_RFR!$D35,CK$1,0,1,100-CK$1)),"")</f>
        <v>0</v>
      </c>
      <c r="CL21" s="29">
        <f ca="1">IFERROR(6%*SUMPRODUCT(CM$12:$CY$12,OFFSET($D$14,0,0,1,100-CL$1),OFFSET(Future_SII_RFR!$D35,CL$1,0,1,100-CL$1)),"")</f>
        <v>0</v>
      </c>
      <c r="CM21" s="29">
        <f ca="1">IFERROR(6%*SUMPRODUCT(CN$12:$CY$12,OFFSET($D$14,0,0,1,100-CM$1),OFFSET(Future_SII_RFR!$D35,CM$1,0,1,100-CM$1)),"")</f>
        <v>0</v>
      </c>
      <c r="CN21" s="29">
        <f ca="1">IFERROR(6%*SUMPRODUCT(CO$12:$CY$12,OFFSET($D$14,0,0,1,100-CN$1),OFFSET(Future_SII_RFR!$D35,CN$1,0,1,100-CN$1)),"")</f>
        <v>0</v>
      </c>
      <c r="CO21" s="29">
        <f ca="1">IFERROR(6%*SUMPRODUCT(CP$12:$CY$12,OFFSET($D$14,0,0,1,100-CO$1),OFFSET(Future_SII_RFR!$D35,CO$1,0,1,100-CO$1)),"")</f>
        <v>0</v>
      </c>
      <c r="CP21" s="29">
        <f ca="1">IFERROR(6%*SUMPRODUCT(CQ$12:$CY$12,OFFSET($D$14,0,0,1,100-CP$1),OFFSET(Future_SII_RFR!$D35,CP$1,0,1,100-CP$1)),"")</f>
        <v>0</v>
      </c>
      <c r="CQ21" s="29">
        <f ca="1">IFERROR(6%*SUMPRODUCT(CR$12:$CY$12,OFFSET($D$14,0,0,1,100-CQ$1),OFFSET(Future_SII_RFR!$D35,CQ$1,0,1,100-CQ$1)),"")</f>
        <v>0</v>
      </c>
      <c r="CR21" s="29">
        <f ca="1">IFERROR(6%*SUMPRODUCT(CS$12:$CY$12,OFFSET($D$14,0,0,1,100-CR$1),OFFSET(Future_SII_RFR!$D35,CR$1,0,1,100-CR$1)),"")</f>
        <v>0</v>
      </c>
      <c r="CS21" s="29">
        <f ca="1">IFERROR(6%*SUMPRODUCT(CT$12:$CY$12,OFFSET($D$14,0,0,1,100-CS$1),OFFSET(Future_SII_RFR!$D35,CS$1,0,1,100-CS$1)),"")</f>
        <v>0</v>
      </c>
      <c r="CT21" s="29">
        <f ca="1">IFERROR(6%*SUMPRODUCT(CU$12:$CY$12,OFFSET($D$14,0,0,1,100-CT$1),OFFSET(Future_SII_RFR!$D35,CT$1,0,1,100-CT$1)),"")</f>
        <v>0</v>
      </c>
      <c r="CU21" s="29">
        <f ca="1">IFERROR(6%*SUMPRODUCT(CV$12:$CY$12,OFFSET($D$14,0,0,1,100-CU$1),OFFSET(Future_SII_RFR!$D35,CU$1,0,1,100-CU$1)),"")</f>
        <v>0</v>
      </c>
      <c r="CV21" s="29">
        <f ca="1">IFERROR(6%*SUMPRODUCT(CW$12:$CY$12,OFFSET($D$14,0,0,1,100-CV$1),OFFSET(Future_SII_RFR!$D35,CV$1,0,1,100-CV$1)),"")</f>
        <v>0</v>
      </c>
      <c r="CW21" s="29">
        <f ca="1">IFERROR(6%*SUMPRODUCT(CX$12:$CY$12,OFFSET($D$14,0,0,1,100-CW$1),OFFSET(Future_SII_RFR!$D35,CW$1,0,1,100-CW$1)),"")</f>
        <v>0</v>
      </c>
      <c r="CX21" s="29" t="str">
        <f ca="1">IFERROR(6%*SUMPRODUCT(CY$12:$CY$12,OFFSET($D$14,0,0,1,100-CX$1),OFFSET(Future_SII_RFR!$D35,CX$1,0,1,100-CX$1)),"")</f>
        <v/>
      </c>
      <c r="CY21" s="29" t="str">
        <f ca="1">IFERROR(6%*SUMPRODUCT($CY$12:CZ$12,OFFSET($D$14,0,0,1,100-CY$1),OFFSET(Future_SII_RFR!$D35,CY$1,0,1,100-CY$1)),"")</f>
        <v/>
      </c>
    </row>
    <row r="22" spans="1:103" ht="15" customHeight="1" x14ac:dyDescent="0.35">
      <c r="A22" s="166" t="s">
        <v>396</v>
      </c>
      <c r="B22" t="s">
        <v>386</v>
      </c>
      <c r="C22" s="31">
        <f>IFERROR(C16+C19,"")</f>
        <v>700.77836391529502</v>
      </c>
      <c r="D22" s="31">
        <f t="shared" ref="D22:BO22" si="25">IFERROR(D16+D19,"")</f>
        <v>701.95174647190686</v>
      </c>
      <c r="E22" s="31">
        <f t="shared" si="25"/>
        <v>702.66326133078326</v>
      </c>
      <c r="F22" s="31">
        <f t="shared" si="25"/>
        <v>702.78699978401448</v>
      </c>
      <c r="G22" s="31">
        <f t="shared" si="25"/>
        <v>702.14781677537508</v>
      </c>
      <c r="H22" s="31">
        <f t="shared" si="25"/>
        <v>700.57353344639012</v>
      </c>
      <c r="I22" s="31">
        <f t="shared" si="25"/>
        <v>697.93225178424575</v>
      </c>
      <c r="J22" s="31">
        <f t="shared" si="25"/>
        <v>694.13757285561553</v>
      </c>
      <c r="K22" s="31">
        <f t="shared" si="25"/>
        <v>689.14237476984033</v>
      </c>
      <c r="L22" s="31">
        <f t="shared" si="25"/>
        <v>682.90768876063407</v>
      </c>
      <c r="M22" s="31">
        <f t="shared" si="25"/>
        <v>675.39982931105942</v>
      </c>
      <c r="N22" s="31">
        <f t="shared" si="25"/>
        <v>666.62879848350167</v>
      </c>
      <c r="O22" s="31">
        <f t="shared" si="25"/>
        <v>656.60290942284189</v>
      </c>
      <c r="P22" s="31">
        <f t="shared" si="25"/>
        <v>645.36176479975552</v>
      </c>
      <c r="Q22" s="31">
        <f t="shared" si="25"/>
        <v>632.96677039174563</v>
      </c>
      <c r="R22" s="31">
        <f t="shared" si="25"/>
        <v>619.45711920741553</v>
      </c>
      <c r="S22" s="31">
        <f t="shared" si="25"/>
        <v>604.88299497571234</v>
      </c>
      <c r="T22" s="31">
        <f t="shared" si="25"/>
        <v>589.31353977474089</v>
      </c>
      <c r="U22" s="31">
        <f t="shared" si="25"/>
        <v>572.82877536573051</v>
      </c>
      <c r="V22" s="31">
        <f t="shared" si="25"/>
        <v>555.5224103803597</v>
      </c>
      <c r="W22" s="31">
        <f t="shared" si="25"/>
        <v>537.47964979557412</v>
      </c>
      <c r="X22" s="31">
        <f t="shared" si="25"/>
        <v>518.77204678739724</v>
      </c>
      <c r="Y22" s="31">
        <f t="shared" si="25"/>
        <v>499.4743396588932</v>
      </c>
      <c r="Z22" s="31">
        <f t="shared" si="25"/>
        <v>479.67577024524888</v>
      </c>
      <c r="AA22" s="31">
        <f t="shared" si="25"/>
        <v>459.49114105505885</v>
      </c>
      <c r="AB22" s="31">
        <f t="shared" si="25"/>
        <v>439.04356069726134</v>
      </c>
      <c r="AC22" s="31">
        <f t="shared" si="25"/>
        <v>418.45014912515171</v>
      </c>
      <c r="AD22" s="31">
        <f t="shared" si="25"/>
        <v>397.82259509015779</v>
      </c>
      <c r="AE22" s="31">
        <f t="shared" si="25"/>
        <v>377.25658689376411</v>
      </c>
      <c r="AF22" s="31">
        <f t="shared" si="25"/>
        <v>356.83906836951468</v>
      </c>
      <c r="AG22" s="31">
        <f t="shared" si="25"/>
        <v>336.65106810429518</v>
      </c>
      <c r="AH22" s="31">
        <f t="shared" si="25"/>
        <v>316.77818882846702</v>
      </c>
      <c r="AI22" s="31">
        <f t="shared" si="25"/>
        <v>297.26751138160574</v>
      </c>
      <c r="AJ22" s="31">
        <f t="shared" si="25"/>
        <v>278.18124083687002</v>
      </c>
      <c r="AK22" s="31">
        <f t="shared" si="25"/>
        <v>259.58089647034484</v>
      </c>
      <c r="AL22" s="31">
        <f t="shared" si="25"/>
        <v>241.52166632915871</v>
      </c>
      <c r="AM22" s="31">
        <f t="shared" si="25"/>
        <v>224.057936982325</v>
      </c>
      <c r="AN22" s="31">
        <f t="shared" si="25"/>
        <v>207.23184646161806</v>
      </c>
      <c r="AO22" s="31">
        <f t="shared" si="25"/>
        <v>191.08166732008277</v>
      </c>
      <c r="AP22" s="31">
        <f t="shared" si="25"/>
        <v>175.64078201288606</v>
      </c>
      <c r="AQ22" s="31">
        <f t="shared" si="25"/>
        <v>160.93689829340161</v>
      </c>
      <c r="AR22" s="31">
        <f t="shared" si="25"/>
        <v>146.99102622513766</v>
      </c>
      <c r="AS22" s="31">
        <f t="shared" si="25"/>
        <v>133.82100827414314</v>
      </c>
      <c r="AT22" s="31">
        <f t="shared" si="25"/>
        <v>121.43558260510888</v>
      </c>
      <c r="AU22" s="31">
        <f t="shared" si="25"/>
        <v>109.83312790931323</v>
      </c>
      <c r="AV22" s="31">
        <f t="shared" si="25"/>
        <v>99.006808025685771</v>
      </c>
      <c r="AW22" s="31">
        <f t="shared" si="25"/>
        <v>88.942204346713183</v>
      </c>
      <c r="AX22" s="31">
        <f t="shared" si="25"/>
        <v>79.619862520581705</v>
      </c>
      <c r="AY22" s="31">
        <f t="shared" si="25"/>
        <v>71.014612021404986</v>
      </c>
      <c r="AZ22" s="31">
        <f t="shared" si="25"/>
        <v>63.100693502261194</v>
      </c>
      <c r="BA22" s="31">
        <f t="shared" si="25"/>
        <v>55.846221242351639</v>
      </c>
      <c r="BB22" s="31">
        <f t="shared" si="25"/>
        <v>49.220477092045712</v>
      </c>
      <c r="BC22" s="31">
        <f t="shared" si="25"/>
        <v>43.192318175727543</v>
      </c>
      <c r="BD22" s="31">
        <f t="shared" si="25"/>
        <v>37.728002902756657</v>
      </c>
      <c r="BE22" s="31">
        <f t="shared" si="25"/>
        <v>32.794468018866922</v>
      </c>
      <c r="BF22" s="31">
        <f t="shared" si="25"/>
        <v>28.357630739621598</v>
      </c>
      <c r="BG22" s="31">
        <f t="shared" si="25"/>
        <v>24.385670969206462</v>
      </c>
      <c r="BH22" s="31">
        <f t="shared" si="25"/>
        <v>20.844322807974727</v>
      </c>
      <c r="BI22" s="31">
        <f t="shared" si="25"/>
        <v>17.704027720293713</v>
      </c>
      <c r="BJ22" s="31">
        <f t="shared" si="25"/>
        <v>14.933369829105461</v>
      </c>
      <c r="BK22" s="31">
        <f t="shared" si="25"/>
        <v>12.502780622269682</v>
      </c>
      <c r="BL22" s="31">
        <f t="shared" si="25"/>
        <v>10.38395584716047</v>
      </c>
      <c r="BM22" s="31">
        <f t="shared" si="25"/>
        <v>8.5497560810468869</v>
      </c>
      <c r="BN22" s="31">
        <f t="shared" si="25"/>
        <v>6.9731463242887628</v>
      </c>
      <c r="BO22" s="31">
        <f t="shared" si="25"/>
        <v>5.6291571772603151</v>
      </c>
      <c r="BP22" s="31">
        <f t="shared" ref="BP22:CY22" si="26">IFERROR(BP16+BP19,"")</f>
        <v>4.4958444643507276</v>
      </c>
      <c r="BQ22" s="31">
        <f t="shared" si="26"/>
        <v>3.5484222429247572</v>
      </c>
      <c r="BR22" s="31">
        <f t="shared" si="26"/>
        <v>2.7650811326417468</v>
      </c>
      <c r="BS22" s="31">
        <f t="shared" si="26"/>
        <v>2.1251653779474173</v>
      </c>
      <c r="BT22" s="31">
        <f t="shared" si="26"/>
        <v>1.6092049930653143</v>
      </c>
      <c r="BU22" s="31">
        <f t="shared" si="26"/>
        <v>1.2000441927879271</v>
      </c>
      <c r="BV22" s="31">
        <f t="shared" si="26"/>
        <v>0.87995196049944435</v>
      </c>
      <c r="BW22" s="31">
        <f t="shared" si="26"/>
        <v>0.63378003891942236</v>
      </c>
      <c r="BX22" s="31">
        <f t="shared" si="26"/>
        <v>0.4478112404761993</v>
      </c>
      <c r="BY22" s="31">
        <f t="shared" si="26"/>
        <v>0.31003069009524731</v>
      </c>
      <c r="BZ22" s="31">
        <f t="shared" si="26"/>
        <v>0.21005591769905715</v>
      </c>
      <c r="CA22" s="31">
        <f t="shared" si="26"/>
        <v>0.13919815440701949</v>
      </c>
      <c r="CB22" s="31">
        <f t="shared" si="26"/>
        <v>9.0156080583300297E-2</v>
      </c>
      <c r="CC22" s="31">
        <f t="shared" si="26"/>
        <v>5.6980323806632309E-2</v>
      </c>
      <c r="CD22" s="31">
        <f t="shared" si="26"/>
        <v>3.5092536758897591E-2</v>
      </c>
      <c r="CE22" s="31">
        <f t="shared" si="26"/>
        <v>2.1038238229253506E-2</v>
      </c>
      <c r="CF22" s="31">
        <f t="shared" si="26"/>
        <v>1.2273767758423648E-2</v>
      </c>
      <c r="CG22" s="31">
        <f t="shared" si="26"/>
        <v>6.9717184687605937E-3</v>
      </c>
      <c r="CH22" s="31">
        <f t="shared" si="26"/>
        <v>3.8455872075110181E-3</v>
      </c>
      <c r="CI22" s="31">
        <f t="shared" si="26"/>
        <v>2.0564106958114586E-3</v>
      </c>
      <c r="CJ22" s="31">
        <f t="shared" si="26"/>
        <v>1.0736671236439175E-3</v>
      </c>
      <c r="CK22" s="31">
        <f t="shared" si="26"/>
        <v>5.3961380858967415E-4</v>
      </c>
      <c r="CL22" s="31">
        <f t="shared" si="26"/>
        <v>2.6019836093326099E-4</v>
      </c>
      <c r="CM22" s="31">
        <f t="shared" si="26"/>
        <v>1.206062953705915E-4</v>
      </c>
      <c r="CN22" s="31">
        <f t="shared" si="26"/>
        <v>5.2430547185415167E-5</v>
      </c>
      <c r="CO22" s="31">
        <f t="shared" si="26"/>
        <v>2.3527769072831773E-5</v>
      </c>
      <c r="CP22" s="31">
        <f t="shared" si="26"/>
        <v>9.468879835745045E-6</v>
      </c>
      <c r="CQ22" s="31">
        <f t="shared" si="26"/>
        <v>2.8476350291748466E-6</v>
      </c>
      <c r="CR22" s="31">
        <f t="shared" si="26"/>
        <v>9.6154043034184084E-7</v>
      </c>
      <c r="CS22" s="31">
        <f t="shared" si="26"/>
        <v>2.0475555143962995E-12</v>
      </c>
      <c r="CT22" s="31">
        <f t="shared" si="26"/>
        <v>2.1294577349721514E-12</v>
      </c>
      <c r="CU22" s="31">
        <f t="shared" si="26"/>
        <v>2.2146360443710376E-12</v>
      </c>
      <c r="CV22" s="31">
        <f t="shared" si="26"/>
        <v>2.3032214861458791E-12</v>
      </c>
      <c r="CW22" s="31">
        <f t="shared" si="26"/>
        <v>2.3953503455917143E-12</v>
      </c>
      <c r="CX22" s="31">
        <f t="shared" si="26"/>
        <v>2.4911643594153831E-12</v>
      </c>
      <c r="CY22" s="31">
        <f t="shared" si="26"/>
        <v>2.5908109337919986E-12</v>
      </c>
    </row>
    <row r="23" spans="1:103" ht="15" customHeight="1" x14ac:dyDescent="0.35">
      <c r="A23" s="166"/>
      <c r="B23" t="s">
        <v>387</v>
      </c>
      <c r="C23" s="31">
        <f t="shared" ref="C23:BN23" ca="1" si="27">IFERROR(C17+C20,"")</f>
        <v>1268.4496943511961</v>
      </c>
      <c r="D23" s="31">
        <f t="shared" ca="1" si="27"/>
        <v>1232.4768323676292</v>
      </c>
      <c r="E23" s="31">
        <f t="shared" ca="1" si="27"/>
        <v>1197.786353007564</v>
      </c>
      <c r="F23" s="31">
        <f t="shared" ca="1" si="27"/>
        <v>1165.6074752857346</v>
      </c>
      <c r="G23" s="31">
        <f t="shared" ca="1" si="27"/>
        <v>1136.6885299356713</v>
      </c>
      <c r="H23" s="31">
        <f t="shared" ca="1" si="27"/>
        <v>1110.7290133194945</v>
      </c>
      <c r="I23" s="31">
        <f t="shared" ca="1" si="27"/>
        <v>1086.5887012667413</v>
      </c>
      <c r="J23" s="31">
        <f t="shared" ca="1" si="27"/>
        <v>1063.98262545286</v>
      </c>
      <c r="K23" s="31">
        <f t="shared" ca="1" si="27"/>
        <v>1042.4729553546081</v>
      </c>
      <c r="L23" s="31">
        <f t="shared" ca="1" si="27"/>
        <v>1021.6678027464798</v>
      </c>
      <c r="M23" s="31">
        <f t="shared" ca="1" si="27"/>
        <v>1000.9552831209671</v>
      </c>
      <c r="N23" s="31">
        <f t="shared" ca="1" si="27"/>
        <v>979.89720367953373</v>
      </c>
      <c r="O23" s="31">
        <f t="shared" ca="1" si="27"/>
        <v>958.50863960967206</v>
      </c>
      <c r="P23" s="31">
        <f t="shared" ca="1" si="27"/>
        <v>936.57438691303287</v>
      </c>
      <c r="Q23" s="31">
        <f t="shared" ca="1" si="27"/>
        <v>913.64924001005454</v>
      </c>
      <c r="R23" s="31">
        <f t="shared" ca="1" si="27"/>
        <v>888.80727452033716</v>
      </c>
      <c r="S23" s="31">
        <f t="shared" ca="1" si="27"/>
        <v>862.16368655061297</v>
      </c>
      <c r="T23" s="31">
        <f t="shared" ca="1" si="27"/>
        <v>834.25443837201396</v>
      </c>
      <c r="U23" s="31">
        <f t="shared" ca="1" si="27"/>
        <v>806.06367117357809</v>
      </c>
      <c r="V23" s="31">
        <f t="shared" ca="1" si="27"/>
        <v>778.43358007966776</v>
      </c>
      <c r="W23" s="31">
        <f t="shared" ca="1" si="27"/>
        <v>751.9758774489859</v>
      </c>
      <c r="X23" s="31">
        <f t="shared" ca="1" si="27"/>
        <v>721.00469637227923</v>
      </c>
      <c r="Y23" s="31">
        <f t="shared" ca="1" si="27"/>
        <v>689.84606704173302</v>
      </c>
      <c r="Z23" s="31">
        <f t="shared" ca="1" si="27"/>
        <v>658.60649031086484</v>
      </c>
      <c r="AA23" s="31">
        <f t="shared" ca="1" si="27"/>
        <v>627.41592664234429</v>
      </c>
      <c r="AB23" s="31">
        <f t="shared" ca="1" si="27"/>
        <v>596.40987180300237</v>
      </c>
      <c r="AC23" s="31">
        <f t="shared" ca="1" si="27"/>
        <v>564.78329191710577</v>
      </c>
      <c r="AD23" s="31">
        <f t="shared" ca="1" si="27"/>
        <v>533.62347296855228</v>
      </c>
      <c r="AE23" s="31">
        <f t="shared" ca="1" si="27"/>
        <v>503.02940905315393</v>
      </c>
      <c r="AF23" s="31">
        <f t="shared" ca="1" si="27"/>
        <v>473.08882302262623</v>
      </c>
      <c r="AG23" s="31">
        <f t="shared" ca="1" si="27"/>
        <v>443.88121454762137</v>
      </c>
      <c r="AH23" s="31">
        <f t="shared" ca="1" si="27"/>
        <v>407.4550387696039</v>
      </c>
      <c r="AI23" s="31">
        <f t="shared" ca="1" si="27"/>
        <v>380.55580884351815</v>
      </c>
      <c r="AJ23" s="31">
        <f t="shared" ca="1" si="27"/>
        <v>354.37388265054227</v>
      </c>
      <c r="AK23" s="31">
        <f t="shared" ca="1" si="27"/>
        <v>329.11126501355881</v>
      </c>
      <c r="AL23" s="31">
        <f t="shared" ca="1" si="27"/>
        <v>304.81536630606422</v>
      </c>
      <c r="AM23" s="31">
        <f t="shared" ca="1" si="27"/>
        <v>281.53119030240822</v>
      </c>
      <c r="AN23" s="31">
        <f t="shared" ca="1" si="27"/>
        <v>259.28987870434179</v>
      </c>
      <c r="AO23" s="31">
        <f t="shared" ca="1" si="27"/>
        <v>238.11739547050502</v>
      </c>
      <c r="AP23" s="31">
        <f t="shared" ca="1" si="27"/>
        <v>218.0335837901028</v>
      </c>
      <c r="AQ23" s="31">
        <f t="shared" ca="1" si="27"/>
        <v>199.05151283681226</v>
      </c>
      <c r="AR23" s="31">
        <f t="shared" ca="1" si="27"/>
        <v>180.97482806474946</v>
      </c>
      <c r="AS23" s="31">
        <f t="shared" ca="1" si="27"/>
        <v>164.02253256804707</v>
      </c>
      <c r="AT23" s="31">
        <f t="shared" ca="1" si="27"/>
        <v>148.18534070582734</v>
      </c>
      <c r="AU23" s="31">
        <f t="shared" ca="1" si="27"/>
        <v>133.44314438484275</v>
      </c>
      <c r="AV23" s="31">
        <f t="shared" ca="1" si="27"/>
        <v>119.77045265275457</v>
      </c>
      <c r="AW23" s="31">
        <f t="shared" ca="1" si="27"/>
        <v>107.13416945104657</v>
      </c>
      <c r="AX23" s="31">
        <f t="shared" ca="1" si="27"/>
        <v>95.496355495084586</v>
      </c>
      <c r="AY23" s="31">
        <f t="shared" ca="1" si="27"/>
        <v>84.813691636540682</v>
      </c>
      <c r="AZ23" s="31">
        <f t="shared" ca="1" si="27"/>
        <v>75.042780741883661</v>
      </c>
      <c r="BA23" s="31">
        <f t="shared" ca="1" si="27"/>
        <v>66.134633552368157</v>
      </c>
      <c r="BB23" s="31">
        <f t="shared" ca="1" si="27"/>
        <v>58.04214309607692</v>
      </c>
      <c r="BC23" s="31">
        <f t="shared" ca="1" si="27"/>
        <v>50.718464884446476</v>
      </c>
      <c r="BD23" s="31">
        <f t="shared" ca="1" si="27"/>
        <v>44.114862328862834</v>
      </c>
      <c r="BE23" s="31">
        <f t="shared" ca="1" si="27"/>
        <v>38.184035533548595</v>
      </c>
      <c r="BF23" s="31">
        <f t="shared" ca="1" si="27"/>
        <v>32.878466402781896</v>
      </c>
      <c r="BG23" s="31">
        <f t="shared" ca="1" si="27"/>
        <v>28.153712912239524</v>
      </c>
      <c r="BH23" s="31">
        <f t="shared" ca="1" si="27"/>
        <v>23.963645800604528</v>
      </c>
      <c r="BI23" s="31">
        <f t="shared" ca="1" si="27"/>
        <v>20.267680029057406</v>
      </c>
      <c r="BJ23" s="31">
        <f t="shared" ca="1" si="27"/>
        <v>17.024082908715897</v>
      </c>
      <c r="BK23" s="31">
        <f t="shared" ca="1" si="27"/>
        <v>14.193746401128584</v>
      </c>
      <c r="BL23" s="31">
        <f t="shared" ca="1" si="27"/>
        <v>11.739556327167163</v>
      </c>
      <c r="BM23" s="31">
        <f t="shared" ca="1" si="27"/>
        <v>9.6262654459081762</v>
      </c>
      <c r="BN23" s="31">
        <f t="shared" ca="1" si="27"/>
        <v>7.8189090510653703</v>
      </c>
      <c r="BO23" s="31">
        <f t="shared" ref="BO23:CY23" ca="1" si="28">IFERROR(BO17+BO20,"")</f>
        <v>6.2868897102514749</v>
      </c>
      <c r="BP23" s="31">
        <f t="shared" ca="1" si="28"/>
        <v>5.0014964797253549</v>
      </c>
      <c r="BQ23" s="31">
        <f t="shared" ca="1" si="28"/>
        <v>3.9323834145609693</v>
      </c>
      <c r="BR23" s="31">
        <f t="shared" ca="1" si="28"/>
        <v>3.0528197949565921</v>
      </c>
      <c r="BS23" s="31">
        <f t="shared" ca="1" si="28"/>
        <v>2.3377901536160586</v>
      </c>
      <c r="BT23" s="31">
        <f t="shared" ca="1" si="28"/>
        <v>1.7640002157437664</v>
      </c>
      <c r="BU23" s="31">
        <f t="shared" ca="1" si="28"/>
        <v>1.310977908092704</v>
      </c>
      <c r="BV23" s="31">
        <f t="shared" ca="1" si="28"/>
        <v>0.95812416736114003</v>
      </c>
      <c r="BW23" s="31">
        <f t="shared" ca="1" si="28"/>
        <v>0.68789246391960712</v>
      </c>
      <c r="BX23" s="31">
        <f t="shared" ca="1" si="28"/>
        <v>0.48456928784335679</v>
      </c>
      <c r="BY23" s="31">
        <f t="shared" ca="1" si="28"/>
        <v>0.33450945796366582</v>
      </c>
      <c r="BZ23" s="31">
        <f t="shared" ca="1" si="28"/>
        <v>0.22602216641225334</v>
      </c>
      <c r="CA23" s="31">
        <f t="shared" ca="1" si="28"/>
        <v>0.14938969842119895</v>
      </c>
      <c r="CB23" s="31">
        <f t="shared" ca="1" si="28"/>
        <v>9.6516369742599001E-2</v>
      </c>
      <c r="CC23" s="31">
        <f t="shared" ca="1" si="28"/>
        <v>6.0856382927905801E-2</v>
      </c>
      <c r="CD23" s="31">
        <f t="shared" ca="1" si="28"/>
        <v>3.7396844928780003E-2</v>
      </c>
      <c r="CE23" s="31">
        <f t="shared" ca="1" si="28"/>
        <v>2.2373587275709088E-2</v>
      </c>
      <c r="CF23" s="31">
        <f t="shared" ca="1" si="28"/>
        <v>1.3027682635624628E-2</v>
      </c>
      <c r="CG23" s="31">
        <f t="shared" ca="1" si="28"/>
        <v>7.3861308482970301E-3</v>
      </c>
      <c r="CH23" s="31">
        <f t="shared" ca="1" si="28"/>
        <v>4.066995414300523E-3</v>
      </c>
      <c r="CI23" s="31">
        <f t="shared" ca="1" si="28"/>
        <v>2.171274673679946E-3</v>
      </c>
      <c r="CJ23" s="31">
        <f t="shared" ca="1" si="28"/>
        <v>1.131515975433069E-3</v>
      </c>
      <c r="CK23" s="31">
        <f t="shared" ca="1" si="28"/>
        <v>5.6766997042071474E-4</v>
      </c>
      <c r="CL23" s="31">
        <f t="shared" ca="1" si="28"/>
        <v>2.7326919491924348E-4</v>
      </c>
      <c r="CM23" s="31">
        <f t="shared" ca="1" si="28"/>
        <v>1.264459787192883E-4</v>
      </c>
      <c r="CN23" s="31">
        <f t="shared" ca="1" si="28"/>
        <v>5.4915926829960692E-5</v>
      </c>
      <c r="CO23" s="31">
        <f t="shared" ca="1" si="28"/>
        <v>2.4554330389385788E-5</v>
      </c>
      <c r="CP23" s="31">
        <f t="shared" ca="1" si="28"/>
        <v>9.8397771226885302E-6</v>
      </c>
      <c r="CQ23" s="31">
        <f t="shared" ca="1" si="28"/>
        <v>2.9541655906921694E-6</v>
      </c>
      <c r="CR23" s="31">
        <f t="shared" ca="1" si="28"/>
        <v>9.8850808360990367E-7</v>
      </c>
      <c r="CS23" s="31">
        <f t="shared" ca="1" si="28"/>
        <v>-4.0353533083734678E-13</v>
      </c>
      <c r="CT23" s="31">
        <f t="shared" ca="1" si="28"/>
        <v>-4.0822647248662549E-13</v>
      </c>
      <c r="CU23" s="31">
        <f t="shared" ca="1" si="28"/>
        <v>-4.1297214916243483E-13</v>
      </c>
      <c r="CV23" s="31">
        <f t="shared" ca="1" si="28"/>
        <v>-4.1777299484032296E-13</v>
      </c>
      <c r="CW23" s="31">
        <f t="shared" ca="1" si="28"/>
        <v>-4.2262965086588775E-13</v>
      </c>
      <c r="CX23" s="31" t="str">
        <f t="shared" ca="1" si="28"/>
        <v/>
      </c>
      <c r="CY23" s="31" t="str">
        <f t="shared" ca="1" si="28"/>
        <v/>
      </c>
    </row>
    <row r="24" spans="1:103" ht="15" customHeight="1" x14ac:dyDescent="0.35">
      <c r="A24" s="166"/>
      <c r="B24" t="s">
        <v>388</v>
      </c>
      <c r="C24" s="31">
        <f t="shared" ref="C24:BN24" ca="1" si="29">IFERROR(C18+C21,"")</f>
        <v>1132.8174046829533</v>
      </c>
      <c r="D24" s="31">
        <f t="shared" ca="1" si="29"/>
        <v>1108.1635372631629</v>
      </c>
      <c r="E24" s="31">
        <f t="shared" ca="1" si="29"/>
        <v>1083.7658909555248</v>
      </c>
      <c r="F24" s="31">
        <f t="shared" ca="1" si="29"/>
        <v>1061.3908695763907</v>
      </c>
      <c r="G24" s="31">
        <f t="shared" ca="1" si="29"/>
        <v>1041.8553488400939</v>
      </c>
      <c r="H24" s="31">
        <f t="shared" ca="1" si="29"/>
        <v>1024.5884423593268</v>
      </c>
      <c r="I24" s="31">
        <f t="shared" ca="1" si="29"/>
        <v>1007.8161911327501</v>
      </c>
      <c r="J24" s="31">
        <f t="shared" ca="1" si="29"/>
        <v>991.50799283260983</v>
      </c>
      <c r="K24" s="31">
        <f t="shared" ca="1" si="29"/>
        <v>975.3643330442253</v>
      </c>
      <c r="L24" s="31">
        <f t="shared" ca="1" si="29"/>
        <v>960.5460190134836</v>
      </c>
      <c r="M24" s="31">
        <f t="shared" ca="1" si="29"/>
        <v>945.13000445989223</v>
      </c>
      <c r="N24" s="31">
        <f t="shared" ca="1" si="29"/>
        <v>928.78408320364474</v>
      </c>
      <c r="O24" s="31">
        <f t="shared" ca="1" si="29"/>
        <v>911.84092238040978</v>
      </c>
      <c r="P24" s="31">
        <f t="shared" ca="1" si="29"/>
        <v>893.95590151571378</v>
      </c>
      <c r="Q24" s="31">
        <f t="shared" ca="1" si="29"/>
        <v>874.98493288706516</v>
      </c>
      <c r="R24" s="31">
        <f t="shared" ca="1" si="29"/>
        <v>853.77026456004648</v>
      </c>
      <c r="S24" s="31">
        <f t="shared" ca="1" si="29"/>
        <v>830.43637441662781</v>
      </c>
      <c r="T24" s="31">
        <f t="shared" ca="1" si="29"/>
        <v>805.63237001424216</v>
      </c>
      <c r="U24" s="31">
        <f t="shared" ca="1" si="29"/>
        <v>780.29408297206032</v>
      </c>
      <c r="V24" s="31">
        <f t="shared" ca="1" si="29"/>
        <v>755.33208406499705</v>
      </c>
      <c r="W24" s="31">
        <f t="shared" ca="1" si="29"/>
        <v>731.02805883935241</v>
      </c>
      <c r="X24" s="31">
        <f t="shared" ca="1" si="29"/>
        <v>701.76772782111254</v>
      </c>
      <c r="Y24" s="31">
        <f t="shared" ca="1" si="29"/>
        <v>672.96852208462167</v>
      </c>
      <c r="Z24" s="31">
        <f t="shared" ca="1" si="29"/>
        <v>643.84019583963345</v>
      </c>
      <c r="AA24" s="31">
        <f t="shared" ca="1" si="29"/>
        <v>614.53118238278694</v>
      </c>
      <c r="AB24" s="31">
        <f t="shared" ca="1" si="29"/>
        <v>585.17014711515549</v>
      </c>
      <c r="AC24" s="31">
        <f t="shared" ca="1" si="29"/>
        <v>555.03861372841175</v>
      </c>
      <c r="AD24" s="31">
        <f t="shared" ca="1" si="29"/>
        <v>525.19616007311299</v>
      </c>
      <c r="AE24" s="31">
        <f t="shared" ca="1" si="29"/>
        <v>495.75905770702002</v>
      </c>
      <c r="AF24" s="31">
        <f t="shared" ca="1" si="29"/>
        <v>466.88594578939995</v>
      </c>
      <c r="AG24" s="31">
        <f t="shared" ca="1" si="29"/>
        <v>430.48300547169646</v>
      </c>
      <c r="AH24" s="31">
        <f t="shared" ca="1" si="29"/>
        <v>407.6885330691286</v>
      </c>
      <c r="AI24" s="31">
        <f t="shared" ca="1" si="29"/>
        <v>380.62944340465123</v>
      </c>
      <c r="AJ24" s="31">
        <f t="shared" ca="1" si="29"/>
        <v>354.43606461468403</v>
      </c>
      <c r="AK24" s="31">
        <f t="shared" ca="1" si="29"/>
        <v>329.1631726765379</v>
      </c>
      <c r="AL24" s="31">
        <f t="shared" ca="1" si="29"/>
        <v>304.85794000788439</v>
      </c>
      <c r="AM24" s="31">
        <f t="shared" ca="1" si="29"/>
        <v>281.56540623302743</v>
      </c>
      <c r="AN24" s="31">
        <f t="shared" ca="1" si="29"/>
        <v>259.31785546247386</v>
      </c>
      <c r="AO24" s="31">
        <f t="shared" ca="1" si="29"/>
        <v>238.14023835809729</v>
      </c>
      <c r="AP24" s="31">
        <f t="shared" ca="1" si="29"/>
        <v>218.05222990191447</v>
      </c>
      <c r="AQ24" s="31">
        <f t="shared" ca="1" si="29"/>
        <v>199.06631314731899</v>
      </c>
      <c r="AR24" s="31">
        <f t="shared" ca="1" si="29"/>
        <v>180.98642340590587</v>
      </c>
      <c r="AS24" s="31">
        <f t="shared" ca="1" si="29"/>
        <v>164.03169580985977</v>
      </c>
      <c r="AT24" s="31">
        <f t="shared" ca="1" si="29"/>
        <v>148.19246315493913</v>
      </c>
      <c r="AU24" s="31">
        <f t="shared" ca="1" si="29"/>
        <v>133.44863925901083</v>
      </c>
      <c r="AV24" s="31">
        <f t="shared" ca="1" si="29"/>
        <v>119.774616577031</v>
      </c>
      <c r="AW24" s="31">
        <f t="shared" ca="1" si="29"/>
        <v>107.13728901700104</v>
      </c>
      <c r="AX24" s="31">
        <f t="shared" ca="1" si="29"/>
        <v>95.498681439173595</v>
      </c>
      <c r="AY24" s="31">
        <f t="shared" ca="1" si="29"/>
        <v>84.815395797380333</v>
      </c>
      <c r="AZ24" s="31">
        <f t="shared" ca="1" si="29"/>
        <v>75.04401148340061</v>
      </c>
      <c r="BA24" s="31">
        <f t="shared" ca="1" si="29"/>
        <v>66.13550759456659</v>
      </c>
      <c r="BB24" s="31">
        <f t="shared" ca="1" si="29"/>
        <v>58.042761437068506</v>
      </c>
      <c r="BC24" s="31">
        <f t="shared" ca="1" si="29"/>
        <v>50.718916355907169</v>
      </c>
      <c r="BD24" s="31">
        <f t="shared" ca="1" si="29"/>
        <v>44.115151245784297</v>
      </c>
      <c r="BE24" s="31">
        <f t="shared" ca="1" si="29"/>
        <v>38.184215651658832</v>
      </c>
      <c r="BF24" s="31">
        <f t="shared" ca="1" si="29"/>
        <v>32.878576334011989</v>
      </c>
      <c r="BG24" s="31">
        <f t="shared" ca="1" si="29"/>
        <v>28.153779637269825</v>
      </c>
      <c r="BH24" s="31">
        <f t="shared" ca="1" si="29"/>
        <v>23.963683043084689</v>
      </c>
      <c r="BI24" s="31">
        <f t="shared" ca="1" si="29"/>
        <v>20.267697781083193</v>
      </c>
      <c r="BJ24" s="31">
        <f t="shared" ca="1" si="29"/>
        <v>17.024090456814918</v>
      </c>
      <c r="BK24" s="31">
        <f t="shared" ca="1" si="29"/>
        <v>14.193747579901208</v>
      </c>
      <c r="BL24" s="31">
        <f t="shared" ca="1" si="29"/>
        <v>11.739555089310485</v>
      </c>
      <c r="BM24" s="31">
        <f t="shared" ca="1" si="29"/>
        <v>9.6256102954765872</v>
      </c>
      <c r="BN24" s="31">
        <f t="shared" ca="1" si="29"/>
        <v>7.8189090510653703</v>
      </c>
      <c r="BO24" s="31">
        <f t="shared" ref="BO24:CY24" ca="1" si="30">IFERROR(BO18+BO21,"")</f>
        <v>6.2868897102514749</v>
      </c>
      <c r="BP24" s="31">
        <f t="shared" ca="1" si="30"/>
        <v>5.0014964797253549</v>
      </c>
      <c r="BQ24" s="31">
        <f t="shared" ca="1" si="30"/>
        <v>3.9323834145609693</v>
      </c>
      <c r="BR24" s="31">
        <f t="shared" ca="1" si="30"/>
        <v>3.0528197949565921</v>
      </c>
      <c r="BS24" s="31">
        <f t="shared" ca="1" si="30"/>
        <v>2.3377901536160586</v>
      </c>
      <c r="BT24" s="31">
        <f t="shared" ca="1" si="30"/>
        <v>1.7640002157437664</v>
      </c>
      <c r="BU24" s="31">
        <f t="shared" ca="1" si="30"/>
        <v>1.310977908092704</v>
      </c>
      <c r="BV24" s="31">
        <f t="shared" ca="1" si="30"/>
        <v>0.95812416736114003</v>
      </c>
      <c r="BW24" s="31">
        <f t="shared" ca="1" si="30"/>
        <v>0.68789246391960712</v>
      </c>
      <c r="BX24" s="31">
        <f t="shared" ca="1" si="30"/>
        <v>0.48456928784335679</v>
      </c>
      <c r="BY24" s="31">
        <f t="shared" ca="1" si="30"/>
        <v>0.33450945796366582</v>
      </c>
      <c r="BZ24" s="31">
        <f t="shared" ca="1" si="30"/>
        <v>0.22602216641225334</v>
      </c>
      <c r="CA24" s="31">
        <f t="shared" ca="1" si="30"/>
        <v>0.14938969842119895</v>
      </c>
      <c r="CB24" s="31">
        <f t="shared" ca="1" si="30"/>
        <v>9.6516369742599001E-2</v>
      </c>
      <c r="CC24" s="31">
        <f t="shared" ca="1" si="30"/>
        <v>6.0856382927905801E-2</v>
      </c>
      <c r="CD24" s="31">
        <f t="shared" ca="1" si="30"/>
        <v>3.7396844928780003E-2</v>
      </c>
      <c r="CE24" s="31">
        <f t="shared" ca="1" si="30"/>
        <v>2.2373587275709088E-2</v>
      </c>
      <c r="CF24" s="31">
        <f t="shared" ca="1" si="30"/>
        <v>1.3027682635624628E-2</v>
      </c>
      <c r="CG24" s="31">
        <f t="shared" ca="1" si="30"/>
        <v>7.3861308482970301E-3</v>
      </c>
      <c r="CH24" s="31">
        <f t="shared" ca="1" si="30"/>
        <v>4.066995414300523E-3</v>
      </c>
      <c r="CI24" s="31">
        <f t="shared" ca="1" si="30"/>
        <v>2.171274673679946E-3</v>
      </c>
      <c r="CJ24" s="31">
        <f t="shared" ca="1" si="30"/>
        <v>1.131515975433069E-3</v>
      </c>
      <c r="CK24" s="31">
        <f t="shared" ca="1" si="30"/>
        <v>5.6766997042071474E-4</v>
      </c>
      <c r="CL24" s="31">
        <f t="shared" ca="1" si="30"/>
        <v>2.7326919491924348E-4</v>
      </c>
      <c r="CM24" s="31">
        <f t="shared" ca="1" si="30"/>
        <v>1.264459787192883E-4</v>
      </c>
      <c r="CN24" s="31">
        <f t="shared" ca="1" si="30"/>
        <v>5.4915926829960692E-5</v>
      </c>
      <c r="CO24" s="31">
        <f t="shared" ca="1" si="30"/>
        <v>2.4554330389385788E-5</v>
      </c>
      <c r="CP24" s="31">
        <f t="shared" ca="1" si="30"/>
        <v>9.8397771226885302E-6</v>
      </c>
      <c r="CQ24" s="31">
        <f t="shared" ca="1" si="30"/>
        <v>2.9541655906921694E-6</v>
      </c>
      <c r="CR24" s="31">
        <f t="shared" ca="1" si="30"/>
        <v>9.8850808360990367E-7</v>
      </c>
      <c r="CS24" s="31">
        <f t="shared" ca="1" si="30"/>
        <v>-4.0353533083734678E-13</v>
      </c>
      <c r="CT24" s="31">
        <f t="shared" ca="1" si="30"/>
        <v>-4.0822647248662549E-13</v>
      </c>
      <c r="CU24" s="31">
        <f t="shared" ca="1" si="30"/>
        <v>-4.1297214916243483E-13</v>
      </c>
      <c r="CV24" s="31">
        <f t="shared" ca="1" si="30"/>
        <v>-4.1777299484032296E-13</v>
      </c>
      <c r="CW24" s="31">
        <f t="shared" ca="1" si="30"/>
        <v>-4.2262965086588775E-13</v>
      </c>
      <c r="CX24" s="31" t="str">
        <f t="shared" ca="1" si="30"/>
        <v/>
      </c>
      <c r="CY24" s="31" t="str">
        <f t="shared" ca="1" si="30"/>
        <v/>
      </c>
    </row>
    <row r="26" spans="1:103" ht="15" customHeight="1" x14ac:dyDescent="0.35">
      <c r="A26" s="30">
        <v>0.02</v>
      </c>
      <c r="B26" t="s">
        <v>385</v>
      </c>
      <c r="D26" s="34">
        <f>(1+D3)*(1+$A26)-1</f>
        <v>1.6603399999999935E-2</v>
      </c>
      <c r="E26" s="34">
        <f t="shared" ref="E26:BP26" si="31">(1+E3)*(1+$A26)-1</f>
        <v>1.7194999988631166E-2</v>
      </c>
      <c r="F26" s="34">
        <f t="shared" si="31"/>
        <v>1.8194599999985961E-2</v>
      </c>
      <c r="G26" s="34">
        <f t="shared" si="31"/>
        <v>1.9530799999997406E-2</v>
      </c>
      <c r="H26" s="34">
        <f t="shared" si="31"/>
        <v>2.1009800000004519E-2</v>
      </c>
      <c r="I26" s="34">
        <f t="shared" si="31"/>
        <v>2.2427600000009207E-2</v>
      </c>
      <c r="J26" s="34">
        <f t="shared" si="31"/>
        <v>2.3794400000012095E-2</v>
      </c>
      <c r="K26" s="34">
        <f t="shared" si="31"/>
        <v>2.5089800000014595E-2</v>
      </c>
      <c r="L26" s="34">
        <f t="shared" si="31"/>
        <v>2.6303600000015859E-2</v>
      </c>
      <c r="M26" s="34">
        <f t="shared" si="31"/>
        <v>2.7405200000016894E-2</v>
      </c>
      <c r="N26" s="34">
        <f t="shared" si="31"/>
        <v>2.8384400000017074E-2</v>
      </c>
      <c r="O26" s="34">
        <f t="shared" si="31"/>
        <v>2.9271800000017167E-2</v>
      </c>
      <c r="P26" s="34">
        <f t="shared" si="31"/>
        <v>3.0067400000017175E-2</v>
      </c>
      <c r="Q26" s="34">
        <f t="shared" si="31"/>
        <v>3.0750800000017176E-2</v>
      </c>
      <c r="R26" s="34">
        <f t="shared" si="31"/>
        <v>3.1271000000017368E-2</v>
      </c>
      <c r="S26" s="34">
        <f t="shared" si="31"/>
        <v>3.1658600000017412E-2</v>
      </c>
      <c r="T26" s="34">
        <f t="shared" si="31"/>
        <v>3.1964600000017329E-2</v>
      </c>
      <c r="U26" s="34">
        <f t="shared" si="31"/>
        <v>3.226040000001662E-2</v>
      </c>
      <c r="V26" s="34">
        <f t="shared" si="31"/>
        <v>3.2597000000016196E-2</v>
      </c>
      <c r="W26" s="34">
        <f t="shared" si="31"/>
        <v>3.300500000001505E-2</v>
      </c>
      <c r="X26" s="34">
        <f t="shared" si="31"/>
        <v>3.310749717264172E-2</v>
      </c>
      <c r="Y26" s="34">
        <f t="shared" si="31"/>
        <v>3.3200685245672323E-2</v>
      </c>
      <c r="Z26" s="34">
        <f t="shared" si="31"/>
        <v>3.3285777349090662E-2</v>
      </c>
      <c r="AA26" s="34">
        <f t="shared" si="31"/>
        <v>3.3363784600206392E-2</v>
      </c>
      <c r="AB26" s="34">
        <f t="shared" si="31"/>
        <v>3.3435556472482419E-2</v>
      </c>
      <c r="AC26" s="34">
        <f t="shared" si="31"/>
        <v>3.3440447622327119E-2</v>
      </c>
      <c r="AD26" s="34">
        <f t="shared" si="31"/>
        <v>3.3444976485416555E-2</v>
      </c>
      <c r="AE26" s="34">
        <f t="shared" si="31"/>
        <v>3.3449181876056278E-2</v>
      </c>
      <c r="AF26" s="34">
        <f t="shared" si="31"/>
        <v>3.3453097255138786E-2</v>
      </c>
      <c r="AG26" s="34">
        <f t="shared" si="31"/>
        <v>3.3456751622332748E-2</v>
      </c>
      <c r="AH26" s="34">
        <f t="shared" si="31"/>
        <v>3.3438522169007445E-2</v>
      </c>
      <c r="AI26" s="34">
        <f t="shared" si="31"/>
        <v>3.3421432348551772E-2</v>
      </c>
      <c r="AJ26" s="34">
        <f t="shared" si="31"/>
        <v>3.3405378532229468E-2</v>
      </c>
      <c r="AK26" s="34">
        <f t="shared" si="31"/>
        <v>3.3390269285860308E-2</v>
      </c>
      <c r="AL26" s="34">
        <f t="shared" si="31"/>
        <v>3.3376023627333495E-2</v>
      </c>
      <c r="AM26" s="34">
        <f t="shared" si="31"/>
        <v>3.3362569574600043E-2</v>
      </c>
      <c r="AN26" s="34">
        <f t="shared" si="31"/>
        <v>3.334984292917853E-2</v>
      </c>
      <c r="AO26" s="34">
        <f t="shared" si="31"/>
        <v>3.3337786251781854E-2</v>
      </c>
      <c r="AP26" s="34">
        <f t="shared" si="31"/>
        <v>3.3326347995569661E-2</v>
      </c>
      <c r="AQ26" s="34">
        <f t="shared" si="31"/>
        <v>3.3315481769442989E-2</v>
      </c>
      <c r="AR26" s="34">
        <f t="shared" si="31"/>
        <v>3.3279899421159387E-2</v>
      </c>
      <c r="AS26" s="34">
        <f t="shared" si="31"/>
        <v>3.3246012609565279E-2</v>
      </c>
      <c r="AT26" s="34">
        <f t="shared" si="31"/>
        <v>3.3213702963742042E-2</v>
      </c>
      <c r="AU26" s="34">
        <f t="shared" si="31"/>
        <v>3.3182862880665853E-2</v>
      </c>
      <c r="AV26" s="34">
        <f t="shared" si="31"/>
        <v>3.3153394328025332E-2</v>
      </c>
      <c r="AW26" s="34">
        <f t="shared" si="31"/>
        <v>3.3125207803288204E-2</v>
      </c>
      <c r="AX26" s="34">
        <f t="shared" si="31"/>
        <v>3.309822142573382E-2</v>
      </c>
      <c r="AY26" s="34">
        <f t="shared" si="31"/>
        <v>3.307236014204662E-2</v>
      </c>
      <c r="AZ26" s="34">
        <f t="shared" si="31"/>
        <v>3.3047555029241948E-2</v>
      </c>
      <c r="BA26" s="34">
        <f t="shared" si="31"/>
        <v>3.3023742681286272E-2</v>
      </c>
      <c r="BB26" s="34">
        <f t="shared" si="31"/>
        <v>3.3000864667920737E-2</v>
      </c>
      <c r="BC26" s="34">
        <f t="shared" si="31"/>
        <v>3.2978867055961203E-2</v>
      </c>
      <c r="BD26" s="34">
        <f t="shared" si="31"/>
        <v>3.2957699984820454E-2</v>
      </c>
      <c r="BE26" s="34">
        <f t="shared" si="31"/>
        <v>3.2937317289219337E-2</v>
      </c>
      <c r="BF26" s="34">
        <f t="shared" si="31"/>
        <v>3.2917676163075615E-2</v>
      </c>
      <c r="BG26" s="34">
        <f t="shared" si="31"/>
        <v>3.2898736859426458E-2</v>
      </c>
      <c r="BH26" s="34">
        <f t="shared" si="31"/>
        <v>3.2880462421950085E-2</v>
      </c>
      <c r="BI26" s="34">
        <f t="shared" si="31"/>
        <v>3.2862818444277186E-2</v>
      </c>
      <c r="BJ26" s="34">
        <f t="shared" si="31"/>
        <v>3.2845772853790089E-2</v>
      </c>
      <c r="BK26" s="34">
        <f t="shared" si="31"/>
        <v>3.2829295717051066E-2</v>
      </c>
      <c r="BL26" s="34">
        <f t="shared" si="31"/>
        <v>3.2813359064379322E-2</v>
      </c>
      <c r="BM26" s="34">
        <f t="shared" si="31"/>
        <v>3.279793673141107E-2</v>
      </c>
      <c r="BN26" s="34">
        <f t="shared" si="31"/>
        <v>3.2783004215756195E-2</v>
      </c>
      <c r="BO26" s="34">
        <f t="shared" si="31"/>
        <v>3.2768538547099713E-2</v>
      </c>
      <c r="BP26" s="34">
        <f t="shared" si="31"/>
        <v>3.2754518169298308E-2</v>
      </c>
      <c r="BQ26" s="34">
        <f t="shared" ref="BQ26:CY26" si="32">(1+BQ3)*(1+$A26)-1</f>
        <v>3.274092283320007E-2</v>
      </c>
      <c r="BR26" s="34">
        <f t="shared" si="32"/>
        <v>3.2727733499067657E-2</v>
      </c>
      <c r="BS26" s="34">
        <f t="shared" si="32"/>
        <v>3.2714932247612127E-2</v>
      </c>
      <c r="BT26" s="34">
        <f t="shared" si="32"/>
        <v>3.2702502198769912E-2</v>
      </c>
      <c r="BU26" s="34">
        <f t="shared" si="32"/>
        <v>3.2690427437441105E-2</v>
      </c>
      <c r="BV26" s="34">
        <f t="shared" si="32"/>
        <v>3.2678692945507848E-2</v>
      </c>
      <c r="BW26" s="34">
        <f t="shared" si="32"/>
        <v>3.2667284539518615E-2</v>
      </c>
      <c r="BX26" s="34">
        <f t="shared" si="32"/>
        <v>3.2656188813498632E-2</v>
      </c>
      <c r="BY26" s="34">
        <f t="shared" si="32"/>
        <v>3.2645393086396579E-2</v>
      </c>
      <c r="BZ26" s="34">
        <f t="shared" si="32"/>
        <v>3.2634885353738374E-2</v>
      </c>
      <c r="CA26" s="34">
        <f t="shared" si="32"/>
        <v>3.2624654243098794E-2</v>
      </c>
      <c r="CB26" s="34">
        <f t="shared" si="32"/>
        <v>3.2614688973045203E-2</v>
      </c>
      <c r="CC26" s="34">
        <f t="shared" si="32"/>
        <v>3.2604979315238536E-2</v>
      </c>
      <c r="CD26" s="34">
        <f t="shared" si="32"/>
        <v>3.2595515559415533E-2</v>
      </c>
      <c r="CE26" s="34">
        <f t="shared" si="32"/>
        <v>3.2586288480997316E-2</v>
      </c>
      <c r="CF26" s="34">
        <f t="shared" si="32"/>
        <v>3.257728931109849E-2</v>
      </c>
      <c r="CG26" s="34">
        <f t="shared" si="32"/>
        <v>3.2568509708731819E-2</v>
      </c>
      <c r="CH26" s="34">
        <f t="shared" si="32"/>
        <v>3.2559941735021525E-2</v>
      </c>
      <c r="CI26" s="34">
        <f t="shared" si="32"/>
        <v>3.2551577829261102E-2</v>
      </c>
      <c r="CJ26" s="34">
        <f t="shared" si="32"/>
        <v>3.2543410786659788E-2</v>
      </c>
      <c r="CK26" s="34">
        <f t="shared" si="32"/>
        <v>3.2535433737644004E-2</v>
      </c>
      <c r="CL26" s="34">
        <f t="shared" si="32"/>
        <v>3.2527640128584112E-2</v>
      </c>
      <c r="CM26" s="34">
        <f t="shared" si="32"/>
        <v>3.2520023703838996E-2</v>
      </c>
      <c r="CN26" s="34">
        <f t="shared" si="32"/>
        <v>3.2512578489009236E-2</v>
      </c>
      <c r="CO26" s="34">
        <f t="shared" si="32"/>
        <v>3.2505298775306724E-2</v>
      </c>
      <c r="CP26" s="34">
        <f t="shared" si="32"/>
        <v>3.2498179104957892E-2</v>
      </c>
      <c r="CQ26" s="34">
        <f t="shared" si="32"/>
        <v>3.2491214257556189E-2</v>
      </c>
      <c r="CR26" s="34">
        <f t="shared" si="32"/>
        <v>3.2484399237296291E-2</v>
      </c>
      <c r="CS26" s="34">
        <f t="shared" si="32"/>
        <v>3.2477729261025212E-2</v>
      </c>
      <c r="CT26" s="34">
        <f t="shared" si="32"/>
        <v>3.2471199747044821E-2</v>
      </c>
      <c r="CU26" s="34">
        <f t="shared" si="32"/>
        <v>3.2464806304617788E-2</v>
      </c>
      <c r="CV26" s="34">
        <f t="shared" si="32"/>
        <v>3.2458544724120353E-2</v>
      </c>
      <c r="CW26" s="34">
        <f t="shared" si="32"/>
        <v>3.245241096780016E-2</v>
      </c>
      <c r="CX26" s="34">
        <f t="shared" si="32"/>
        <v>3.244640116109232E-2</v>
      </c>
      <c r="CY26" s="34">
        <f t="shared" si="32"/>
        <v>3.244051158445882E-2</v>
      </c>
    </row>
    <row r="27" spans="1:103" ht="15" customHeight="1" x14ac:dyDescent="0.35">
      <c r="B27" t="s">
        <v>389</v>
      </c>
      <c r="C27" s="27">
        <f>(1+C26)^-C$1</f>
        <v>1</v>
      </c>
      <c r="D27" s="27">
        <f t="shared" ref="D27:BO27" si="33">(1+D26)^-D$1</f>
        <v>0.98366777053863885</v>
      </c>
      <c r="E27" s="27">
        <f t="shared" si="33"/>
        <v>0.96647709630611345</v>
      </c>
      <c r="F27" s="27">
        <f t="shared" si="33"/>
        <v>0.94734383174642789</v>
      </c>
      <c r="G27" s="27">
        <f t="shared" si="33"/>
        <v>0.92554725826725115</v>
      </c>
      <c r="H27" s="27">
        <f t="shared" si="33"/>
        <v>0.90126072722449357</v>
      </c>
      <c r="I27" s="27">
        <f t="shared" si="33"/>
        <v>0.87539611037332421</v>
      </c>
      <c r="J27" s="27">
        <f t="shared" si="33"/>
        <v>0.84822438227092301</v>
      </c>
      <c r="K27" s="27">
        <f t="shared" si="33"/>
        <v>0.82017155427783639</v>
      </c>
      <c r="L27" s="27">
        <f t="shared" si="33"/>
        <v>0.79162104145625678</v>
      </c>
      <c r="M27" s="27">
        <f t="shared" si="33"/>
        <v>0.76310167203466828</v>
      </c>
      <c r="N27" s="27">
        <f t="shared" si="33"/>
        <v>0.73500402904044704</v>
      </c>
      <c r="O27" s="27">
        <f t="shared" si="33"/>
        <v>0.70735774064378676</v>
      </c>
      <c r="P27" s="27">
        <f t="shared" si="33"/>
        <v>0.68037233382483497</v>
      </c>
      <c r="Q27" s="27">
        <f t="shared" si="33"/>
        <v>0.65440780792529651</v>
      </c>
      <c r="R27" s="27">
        <f t="shared" si="33"/>
        <v>0.63009773832132676</v>
      </c>
      <c r="S27" s="27">
        <f t="shared" si="33"/>
        <v>0.60732890943144979</v>
      </c>
      <c r="T27" s="27">
        <f t="shared" si="33"/>
        <v>0.58573126281397792</v>
      </c>
      <c r="U27" s="27">
        <f t="shared" si="33"/>
        <v>0.56466802063821031</v>
      </c>
      <c r="V27" s="27">
        <f t="shared" si="33"/>
        <v>0.5436428490262244</v>
      </c>
      <c r="W27" s="27">
        <f t="shared" si="33"/>
        <v>0.52233788671936299</v>
      </c>
      <c r="X27" s="27">
        <f t="shared" si="33"/>
        <v>0.50459648733113172</v>
      </c>
      <c r="Y27" s="27">
        <f t="shared" si="33"/>
        <v>0.487457681130672</v>
      </c>
      <c r="Z27" s="27">
        <f t="shared" si="33"/>
        <v>0.47090100081763409</v>
      </c>
      <c r="AA27" s="27">
        <f t="shared" si="33"/>
        <v>0.45490667427108566</v>
      </c>
      <c r="AB27" s="27">
        <f t="shared" si="33"/>
        <v>0.43945560093749053</v>
      </c>
      <c r="AC27" s="27">
        <f t="shared" si="33"/>
        <v>0.42518522246110524</v>
      </c>
      <c r="AD27" s="27">
        <f t="shared" si="33"/>
        <v>0.4113782439309836</v>
      </c>
      <c r="AE27" s="27">
        <f t="shared" si="33"/>
        <v>0.39801961742737069</v>
      </c>
      <c r="AF27" s="27">
        <f t="shared" si="33"/>
        <v>0.38509478367943911</v>
      </c>
      <c r="AG27" s="27">
        <f t="shared" si="33"/>
        <v>0.37258965619747297</v>
      </c>
      <c r="AH27" s="27">
        <f t="shared" si="33"/>
        <v>0.36072477340036813</v>
      </c>
      <c r="AI27" s="27">
        <f t="shared" si="33"/>
        <v>0.34923772031873979</v>
      </c>
      <c r="AJ27" s="27">
        <f t="shared" si="33"/>
        <v>0.338116465203399</v>
      </c>
      <c r="AK27" s="27">
        <f t="shared" si="33"/>
        <v>0.32734935944863625</v>
      </c>
      <c r="AL27" s="27">
        <f t="shared" si="33"/>
        <v>0.31692512539124623</v>
      </c>
      <c r="AM27" s="27">
        <f t="shared" si="33"/>
        <v>0.30683284449810116</v>
      </c>
      <c r="AN27" s="27">
        <f t="shared" si="33"/>
        <v>0.29706194592988772</v>
      </c>
      <c r="AO27" s="27">
        <f t="shared" si="33"/>
        <v>0.28760219546899479</v>
      </c>
      <c r="AP27" s="27">
        <f t="shared" si="33"/>
        <v>0.27844368480003512</v>
      </c>
      <c r="AQ27" s="27">
        <f t="shared" si="33"/>
        <v>0.2695768211316722</v>
      </c>
      <c r="AR27" s="27">
        <f t="shared" si="33"/>
        <v>0.26125389644725655</v>
      </c>
      <c r="AS27" s="27">
        <f t="shared" si="33"/>
        <v>0.25318793404547157</v>
      </c>
      <c r="AT27" s="27">
        <f t="shared" si="33"/>
        <v>0.24537100046335816</v>
      </c>
      <c r="AU27" s="27">
        <f t="shared" si="33"/>
        <v>0.23779540717598574</v>
      </c>
      <c r="AV27" s="27">
        <f t="shared" si="33"/>
        <v>0.2304537030342228</v>
      </c>
      <c r="AW27" s="27">
        <f t="shared" si="33"/>
        <v>0.22333866693599277</v>
      </c>
      <c r="AX27" s="27">
        <f t="shared" si="33"/>
        <v>0.21644330072378318</v>
      </c>
      <c r="AY27" s="27">
        <f t="shared" si="33"/>
        <v>0.20976082230146245</v>
      </c>
      <c r="AZ27" s="27">
        <f t="shared" si="33"/>
        <v>0.20328465896357831</v>
      </c>
      <c r="BA27" s="27">
        <f t="shared" si="33"/>
        <v>0.19700844093063108</v>
      </c>
      <c r="BB27" s="27">
        <f t="shared" si="33"/>
        <v>0.1909259950839261</v>
      </c>
      <c r="BC27" s="27">
        <f t="shared" si="33"/>
        <v>0.18503133889386483</v>
      </c>
      <c r="BD27" s="27">
        <f t="shared" si="33"/>
        <v>0.1793186745356877</v>
      </c>
      <c r="BE27" s="27">
        <f t="shared" si="33"/>
        <v>0.17378238318688041</v>
      </c>
      <c r="BF27" s="27">
        <f t="shared" si="33"/>
        <v>0.16841701950067581</v>
      </c>
      <c r="BG27" s="27">
        <f t="shared" si="33"/>
        <v>0.16321730625013023</v>
      </c>
      <c r="BH27" s="27">
        <f t="shared" si="33"/>
        <v>0.15817812913760795</v>
      </c>
      <c r="BI27" s="27">
        <f t="shared" si="33"/>
        <v>0.15329453176448321</v>
      </c>
      <c r="BJ27" s="27">
        <f t="shared" si="33"/>
        <v>0.14856171075616054</v>
      </c>
      <c r="BK27" s="27">
        <f t="shared" si="33"/>
        <v>0.1439750110376137</v>
      </c>
      <c r="BL27" s="27">
        <f t="shared" si="33"/>
        <v>0.13952992125476879</v>
      </c>
      <c r="BM27" s="27">
        <f t="shared" si="33"/>
        <v>0.13522206933726741</v>
      </c>
      <c r="BN27" s="27">
        <f t="shared" si="33"/>
        <v>0.13104721819821158</v>
      </c>
      <c r="BO27" s="27">
        <f t="shared" si="33"/>
        <v>0.12700126156667674</v>
      </c>
      <c r="BP27" s="27">
        <f t="shared" ref="BP27:CY27" si="34">(1+BP26)^-BP$1</f>
        <v>0.12308021994889966</v>
      </c>
      <c r="BQ27" s="27">
        <f t="shared" si="34"/>
        <v>0.11928023671415607</v>
      </c>
      <c r="BR27" s="27">
        <f t="shared" si="34"/>
        <v>0.11559757430147452</v>
      </c>
      <c r="BS27" s="27">
        <f t="shared" si="34"/>
        <v>0.11202861054348857</v>
      </c>
      <c r="BT27" s="27">
        <f t="shared" si="34"/>
        <v>0.10856983510374921</v>
      </c>
      <c r="BU27" s="27">
        <f t="shared" si="34"/>
        <v>0.10521784602407014</v>
      </c>
      <c r="BV27" s="27">
        <f t="shared" si="34"/>
        <v>0.10196934637844425</v>
      </c>
      <c r="BW27" s="27">
        <f t="shared" si="34"/>
        <v>9.8821141030284068E-2</v>
      </c>
      <c r="BX27" s="27">
        <f t="shared" si="34"/>
        <v>9.5770133489760212E-2</v>
      </c>
      <c r="BY27" s="27">
        <f t="shared" si="34"/>
        <v>9.2813322868187401E-2</v>
      </c>
      <c r="BZ27" s="27">
        <f t="shared" si="34"/>
        <v>8.9947800926428095E-2</v>
      </c>
      <c r="CA27" s="27">
        <f t="shared" si="34"/>
        <v>8.7170749214427426E-2</v>
      </c>
      <c r="CB27" s="27">
        <f t="shared" si="34"/>
        <v>8.4479436299057922E-2</v>
      </c>
      <c r="CC27" s="27">
        <f t="shared" si="34"/>
        <v>8.1871215077561316E-2</v>
      </c>
      <c r="CD27" s="27">
        <f t="shared" si="34"/>
        <v>7.9343520173927373E-2</v>
      </c>
      <c r="CE27" s="27">
        <f t="shared" si="34"/>
        <v>7.6893865415657958E-2</v>
      </c>
      <c r="CF27" s="27">
        <f t="shared" si="34"/>
        <v>7.4519841388438687E-2</v>
      </c>
      <c r="CG27" s="27">
        <f t="shared" si="34"/>
        <v>7.2219113066296289E-2</v>
      </c>
      <c r="CH27" s="27">
        <f t="shared" si="34"/>
        <v>6.9989417514940547E-2</v>
      </c>
      <c r="CI27" s="27">
        <f t="shared" si="34"/>
        <v>6.7828561665993853E-2</v>
      </c>
      <c r="CJ27" s="27">
        <f t="shared" si="34"/>
        <v>6.5734420159954399E-2</v>
      </c>
      <c r="CK27" s="27">
        <f t="shared" si="34"/>
        <v>6.3704933255744431E-2</v>
      </c>
      <c r="CL27" s="27">
        <f t="shared" si="34"/>
        <v>6.1738104804813648E-2</v>
      </c>
      <c r="CM27" s="27">
        <f t="shared" si="34"/>
        <v>5.9832000287771706E-2</v>
      </c>
      <c r="CN27" s="27">
        <f t="shared" si="34"/>
        <v>5.7984744911649705E-2</v>
      </c>
      <c r="CO27" s="27">
        <f t="shared" si="34"/>
        <v>5.6194521765911006E-2</v>
      </c>
      <c r="CP27" s="27">
        <f t="shared" si="34"/>
        <v>5.4459570035376319E-2</v>
      </c>
      <c r="CQ27" s="27">
        <f t="shared" si="34"/>
        <v>5.2778183268340592E-2</v>
      </c>
      <c r="CR27" s="27">
        <f t="shared" si="34"/>
        <v>5.1148707698154668E-2</v>
      </c>
      <c r="CS27" s="27">
        <f t="shared" si="34"/>
        <v>4.9569540616615858E-2</v>
      </c>
      <c r="CT27" s="27">
        <f t="shared" si="34"/>
        <v>4.8039128797598238E-2</v>
      </c>
      <c r="CU27" s="27">
        <f t="shared" si="34"/>
        <v>4.6555966969333194E-2</v>
      </c>
      <c r="CV27" s="27">
        <f t="shared" si="34"/>
        <v>4.5118596333871469E-2</v>
      </c>
      <c r="CW27" s="27">
        <f t="shared" si="34"/>
        <v>4.3725603132240866E-2</v>
      </c>
      <c r="CX27" s="27">
        <f t="shared" si="34"/>
        <v>4.2375617253920063E-2</v>
      </c>
      <c r="CY27" s="27">
        <f t="shared" si="34"/>
        <v>4.1067310889227347E-2</v>
      </c>
    </row>
    <row r="28" spans="1:103" ht="15" customHeight="1" x14ac:dyDescent="0.35">
      <c r="B28" t="s">
        <v>397</v>
      </c>
      <c r="D28" s="34">
        <f>C27/D27-1</f>
        <v>1.6603399999999935E-2</v>
      </c>
      <c r="E28" s="34">
        <f t="shared" ref="E28:BP28" si="35">D27/E27-1</f>
        <v>1.7786944251683146E-2</v>
      </c>
      <c r="F28" s="34">
        <f t="shared" si="35"/>
        <v>2.0196747916132463E-2</v>
      </c>
      <c r="G28" s="34">
        <f t="shared" si="35"/>
        <v>2.3549930362262383E-2</v>
      </c>
      <c r="H28" s="34">
        <f t="shared" si="35"/>
        <v>2.6947286516688651E-2</v>
      </c>
      <c r="I28" s="34">
        <f t="shared" si="35"/>
        <v>2.9546186628746973E-2</v>
      </c>
      <c r="J28" s="34">
        <f t="shared" si="35"/>
        <v>3.2033656035276081E-2</v>
      </c>
      <c r="K28" s="34">
        <f t="shared" si="35"/>
        <v>3.4203610021304787E-2</v>
      </c>
      <c r="L28" s="34">
        <f t="shared" si="35"/>
        <v>3.6065884212802768E-2</v>
      </c>
      <c r="M28" s="34">
        <f t="shared" si="35"/>
        <v>3.7372961515792502E-2</v>
      </c>
      <c r="N28" s="34">
        <f t="shared" si="35"/>
        <v>3.8227876153145601E-2</v>
      </c>
      <c r="O28" s="34">
        <f t="shared" si="35"/>
        <v>3.9083884727830309E-2</v>
      </c>
      <c r="P28" s="34">
        <f t="shared" si="35"/>
        <v>3.9662704488950151E-2</v>
      </c>
      <c r="Q28" s="34">
        <f t="shared" si="35"/>
        <v>3.9676369360346131E-2</v>
      </c>
      <c r="R28" s="34">
        <f t="shared" si="35"/>
        <v>3.8581426539849861E-2</v>
      </c>
      <c r="S28" s="34">
        <f t="shared" si="35"/>
        <v>3.7490112089661576E-2</v>
      </c>
      <c r="T28" s="34">
        <f t="shared" si="35"/>
        <v>3.6872962036740509E-2</v>
      </c>
      <c r="U28" s="34">
        <f t="shared" si="35"/>
        <v>3.7301992331637779E-2</v>
      </c>
      <c r="V28" s="34">
        <f t="shared" si="35"/>
        <v>3.8674603463737744E-2</v>
      </c>
      <c r="W28" s="34">
        <f t="shared" si="35"/>
        <v>4.0787702459553543E-2</v>
      </c>
      <c r="X28" s="34">
        <f t="shared" si="35"/>
        <v>3.5159577669808151E-2</v>
      </c>
      <c r="Y28" s="34">
        <f t="shared" si="35"/>
        <v>3.5159577669810815E-2</v>
      </c>
      <c r="Z28" s="34">
        <f t="shared" si="35"/>
        <v>3.5159577669807929E-2</v>
      </c>
      <c r="AA28" s="34">
        <f t="shared" si="35"/>
        <v>3.5159577669808373E-2</v>
      </c>
      <c r="AB28" s="34">
        <f t="shared" si="35"/>
        <v>3.5159577669810815E-2</v>
      </c>
      <c r="AC28" s="34">
        <f t="shared" si="35"/>
        <v>3.3562733892264385E-2</v>
      </c>
      <c r="AD28" s="34">
        <f t="shared" si="35"/>
        <v>3.3562733892261942E-2</v>
      </c>
      <c r="AE28" s="34">
        <f t="shared" si="35"/>
        <v>3.3562733892257279E-2</v>
      </c>
      <c r="AF28" s="34">
        <f t="shared" si="35"/>
        <v>3.356273389226283E-2</v>
      </c>
      <c r="AG28" s="34">
        <f t="shared" si="35"/>
        <v>3.3562733892264607E-2</v>
      </c>
      <c r="AH28" s="34">
        <f t="shared" si="35"/>
        <v>3.2891788066732097E-2</v>
      </c>
      <c r="AI28" s="34">
        <f t="shared" si="35"/>
        <v>3.2891788066719663E-2</v>
      </c>
      <c r="AJ28" s="34">
        <f t="shared" si="35"/>
        <v>3.2891788066726102E-2</v>
      </c>
      <c r="AK28" s="34">
        <f t="shared" si="35"/>
        <v>3.2891788066724992E-2</v>
      </c>
      <c r="AL28" s="34">
        <f t="shared" si="35"/>
        <v>3.2891788066727878E-2</v>
      </c>
      <c r="AM28" s="34">
        <f t="shared" si="35"/>
        <v>3.2891788066735206E-2</v>
      </c>
      <c r="AN28" s="34">
        <f t="shared" si="35"/>
        <v>3.2891788066720551E-2</v>
      </c>
      <c r="AO28" s="34">
        <f t="shared" si="35"/>
        <v>3.2891788066731653E-2</v>
      </c>
      <c r="AP28" s="34">
        <f t="shared" si="35"/>
        <v>3.2891788066721217E-2</v>
      </c>
      <c r="AQ28" s="34">
        <f t="shared" si="35"/>
        <v>3.2891788066719441E-2</v>
      </c>
      <c r="AR28" s="34">
        <f t="shared" si="35"/>
        <v>3.185760977194052E-2</v>
      </c>
      <c r="AS28" s="34">
        <f t="shared" si="35"/>
        <v>3.1857609771942519E-2</v>
      </c>
      <c r="AT28" s="34">
        <f t="shared" si="35"/>
        <v>3.1857609771944961E-2</v>
      </c>
      <c r="AU28" s="34">
        <f t="shared" si="35"/>
        <v>3.1857609771941187E-2</v>
      </c>
      <c r="AV28" s="34">
        <f t="shared" si="35"/>
        <v>3.185760977194052E-2</v>
      </c>
      <c r="AW28" s="34">
        <f t="shared" si="35"/>
        <v>3.1857609771930528E-2</v>
      </c>
      <c r="AX28" s="34">
        <f t="shared" si="35"/>
        <v>3.1857609771942963E-2</v>
      </c>
      <c r="AY28" s="34">
        <f t="shared" si="35"/>
        <v>3.1857609771937634E-2</v>
      </c>
      <c r="AZ28" s="34">
        <f t="shared" si="35"/>
        <v>3.1857609771942741E-2</v>
      </c>
      <c r="BA28" s="34">
        <f t="shared" si="35"/>
        <v>3.1857609771944517E-2</v>
      </c>
      <c r="BB28" s="34">
        <f t="shared" si="35"/>
        <v>3.1857609771950068E-2</v>
      </c>
      <c r="BC28" s="34">
        <f t="shared" si="35"/>
        <v>3.1857609771945183E-2</v>
      </c>
      <c r="BD28" s="34">
        <f t="shared" si="35"/>
        <v>3.1857609771926976E-2</v>
      </c>
      <c r="BE28" s="34">
        <f t="shared" si="35"/>
        <v>3.1857609771950957E-2</v>
      </c>
      <c r="BF28" s="34">
        <f t="shared" si="35"/>
        <v>3.1857609771933193E-2</v>
      </c>
      <c r="BG28" s="34">
        <f t="shared" si="35"/>
        <v>3.1857609771950512E-2</v>
      </c>
      <c r="BH28" s="34">
        <f t="shared" si="35"/>
        <v>3.1857609771945183E-2</v>
      </c>
      <c r="BI28" s="34">
        <f t="shared" si="35"/>
        <v>3.185760977193719E-2</v>
      </c>
      <c r="BJ28" s="34">
        <f t="shared" si="35"/>
        <v>3.1857609771947404E-2</v>
      </c>
      <c r="BK28" s="34">
        <f t="shared" si="35"/>
        <v>3.1857609771938522E-2</v>
      </c>
      <c r="BL28" s="34">
        <f t="shared" si="35"/>
        <v>3.185760977194696E-2</v>
      </c>
      <c r="BM28" s="34">
        <f t="shared" si="35"/>
        <v>3.1857609771943629E-2</v>
      </c>
      <c r="BN28" s="34">
        <f t="shared" si="35"/>
        <v>3.1857609771931861E-2</v>
      </c>
      <c r="BO28" s="34">
        <f t="shared" si="35"/>
        <v>3.1857609771936746E-2</v>
      </c>
      <c r="BP28" s="34">
        <f t="shared" si="35"/>
        <v>3.1857609771944073E-2</v>
      </c>
      <c r="BQ28" s="34">
        <f t="shared" ref="BQ28:CY28" si="36">BP27/BQ27-1</f>
        <v>3.1857609771934747E-2</v>
      </c>
      <c r="BR28" s="34">
        <f t="shared" si="36"/>
        <v>3.185760977196006E-2</v>
      </c>
      <c r="BS28" s="34">
        <f t="shared" si="36"/>
        <v>3.185760977192964E-2</v>
      </c>
      <c r="BT28" s="34">
        <f t="shared" si="36"/>
        <v>3.1857609771942297E-2</v>
      </c>
      <c r="BU28" s="34">
        <f t="shared" si="36"/>
        <v>3.1857609771941631E-2</v>
      </c>
      <c r="BV28" s="34">
        <f t="shared" si="36"/>
        <v>3.1857609771956064E-2</v>
      </c>
      <c r="BW28" s="34">
        <f t="shared" si="36"/>
        <v>3.1857609771935413E-2</v>
      </c>
      <c r="BX28" s="34">
        <f t="shared" si="36"/>
        <v>3.1857609771944961E-2</v>
      </c>
      <c r="BY28" s="34">
        <f t="shared" si="36"/>
        <v>3.1857609771950957E-2</v>
      </c>
      <c r="BZ28" s="34">
        <f t="shared" si="36"/>
        <v>3.1857609771951401E-2</v>
      </c>
      <c r="CA28" s="34">
        <f t="shared" si="36"/>
        <v>3.1857609771937634E-2</v>
      </c>
      <c r="CB28" s="34">
        <f t="shared" si="36"/>
        <v>3.1857609771947626E-2</v>
      </c>
      <c r="CC28" s="34">
        <f t="shared" si="36"/>
        <v>3.1857609771953177E-2</v>
      </c>
      <c r="CD28" s="34">
        <f t="shared" si="36"/>
        <v>3.1857609771951623E-2</v>
      </c>
      <c r="CE28" s="34">
        <f t="shared" si="36"/>
        <v>3.1857609771956952E-2</v>
      </c>
      <c r="CF28" s="34">
        <f t="shared" si="36"/>
        <v>3.1857609771933637E-2</v>
      </c>
      <c r="CG28" s="34">
        <f t="shared" si="36"/>
        <v>3.1857609771949846E-2</v>
      </c>
      <c r="CH28" s="34">
        <f t="shared" si="36"/>
        <v>3.1857609771931195E-2</v>
      </c>
      <c r="CI28" s="34">
        <f t="shared" si="36"/>
        <v>3.1857609771932527E-2</v>
      </c>
      <c r="CJ28" s="34">
        <f t="shared" si="36"/>
        <v>3.1857609771922979E-2</v>
      </c>
      <c r="CK28" s="34">
        <f t="shared" si="36"/>
        <v>3.1857609771955397E-2</v>
      </c>
      <c r="CL28" s="34">
        <f t="shared" si="36"/>
        <v>3.18576097719383E-2</v>
      </c>
      <c r="CM28" s="34">
        <f t="shared" si="36"/>
        <v>3.1857609771931861E-2</v>
      </c>
      <c r="CN28" s="34">
        <f t="shared" si="36"/>
        <v>3.1857609771960282E-2</v>
      </c>
      <c r="CO28" s="34">
        <f t="shared" si="36"/>
        <v>3.1857609771931417E-2</v>
      </c>
      <c r="CP28" s="34">
        <f t="shared" si="36"/>
        <v>3.185760977194052E-2</v>
      </c>
      <c r="CQ28" s="34">
        <f t="shared" si="36"/>
        <v>3.185760977195895E-2</v>
      </c>
      <c r="CR28" s="34">
        <f t="shared" si="36"/>
        <v>3.1857609771922313E-2</v>
      </c>
      <c r="CS28" s="34">
        <f t="shared" si="36"/>
        <v>3.1857609771946738E-2</v>
      </c>
      <c r="CT28" s="34">
        <f t="shared" si="36"/>
        <v>3.1857609771935191E-2</v>
      </c>
      <c r="CU28" s="34">
        <f t="shared" si="36"/>
        <v>3.1857609771954953E-2</v>
      </c>
      <c r="CV28" s="34">
        <f t="shared" si="36"/>
        <v>3.1857609771930306E-2</v>
      </c>
      <c r="CW28" s="34">
        <f t="shared" si="36"/>
        <v>3.1857609771961837E-2</v>
      </c>
      <c r="CX28" s="34">
        <f t="shared" si="36"/>
        <v>3.1857609771947848E-2</v>
      </c>
      <c r="CY28" s="34">
        <f t="shared" si="36"/>
        <v>3.1857609771958728E-2</v>
      </c>
    </row>
    <row r="30" spans="1:103" ht="15" customHeight="1" x14ac:dyDescent="0.35">
      <c r="A30" s="30">
        <v>0.04</v>
      </c>
      <c r="B30">
        <v>30</v>
      </c>
      <c r="C30" t="s">
        <v>398</v>
      </c>
      <c r="D30" s="29">
        <f>IF(D$1&lt;=$B30,$A30,0)+IF(D$1=$B30,1,0)</f>
        <v>0.04</v>
      </c>
      <c r="E30" s="29">
        <f t="shared" ref="E30:BP31" si="37">IF(E$1&lt;=$B30,$A30,0)+IF(E$1=$B30,1,0)</f>
        <v>0.04</v>
      </c>
      <c r="F30" s="29">
        <f t="shared" si="37"/>
        <v>0.04</v>
      </c>
      <c r="G30" s="29">
        <f t="shared" si="37"/>
        <v>0.04</v>
      </c>
      <c r="H30" s="29">
        <f t="shared" si="37"/>
        <v>0.04</v>
      </c>
      <c r="I30" s="29">
        <f t="shared" si="37"/>
        <v>0.04</v>
      </c>
      <c r="J30" s="29">
        <f t="shared" si="37"/>
        <v>0.04</v>
      </c>
      <c r="K30" s="29">
        <f t="shared" si="37"/>
        <v>0.04</v>
      </c>
      <c r="L30" s="29">
        <f t="shared" si="37"/>
        <v>0.04</v>
      </c>
      <c r="M30" s="29">
        <f t="shared" si="37"/>
        <v>0.04</v>
      </c>
      <c r="N30" s="29">
        <f t="shared" si="37"/>
        <v>0.04</v>
      </c>
      <c r="O30" s="29">
        <f t="shared" si="37"/>
        <v>0.04</v>
      </c>
      <c r="P30" s="29">
        <f t="shared" si="37"/>
        <v>0.04</v>
      </c>
      <c r="Q30" s="29">
        <f t="shared" si="37"/>
        <v>0.04</v>
      </c>
      <c r="R30" s="29">
        <f t="shared" si="37"/>
        <v>0.04</v>
      </c>
      <c r="S30" s="29">
        <f t="shared" si="37"/>
        <v>0.04</v>
      </c>
      <c r="T30" s="29">
        <f t="shared" si="37"/>
        <v>0.04</v>
      </c>
      <c r="U30" s="29">
        <f t="shared" si="37"/>
        <v>0.04</v>
      </c>
      <c r="V30" s="29">
        <f t="shared" si="37"/>
        <v>0.04</v>
      </c>
      <c r="W30" s="29">
        <f t="shared" si="37"/>
        <v>0.04</v>
      </c>
      <c r="X30" s="29">
        <f t="shared" si="37"/>
        <v>0.04</v>
      </c>
      <c r="Y30" s="29">
        <f t="shared" si="37"/>
        <v>0.04</v>
      </c>
      <c r="Z30" s="29">
        <f t="shared" si="37"/>
        <v>0.04</v>
      </c>
      <c r="AA30" s="29">
        <f t="shared" si="37"/>
        <v>0.04</v>
      </c>
      <c r="AB30" s="29">
        <f t="shared" si="37"/>
        <v>0.04</v>
      </c>
      <c r="AC30" s="29">
        <f t="shared" si="37"/>
        <v>0.04</v>
      </c>
      <c r="AD30" s="29">
        <f t="shared" si="37"/>
        <v>0.04</v>
      </c>
      <c r="AE30" s="29">
        <f t="shared" si="37"/>
        <v>0.04</v>
      </c>
      <c r="AF30" s="29">
        <f t="shared" si="37"/>
        <v>0.04</v>
      </c>
      <c r="AG30" s="29">
        <f t="shared" si="37"/>
        <v>1.04</v>
      </c>
      <c r="AH30" s="29">
        <f t="shared" si="37"/>
        <v>0</v>
      </c>
      <c r="AI30" s="29">
        <f t="shared" si="37"/>
        <v>0</v>
      </c>
      <c r="AJ30" s="29">
        <f t="shared" si="37"/>
        <v>0</v>
      </c>
      <c r="AK30" s="29">
        <f t="shared" si="37"/>
        <v>0</v>
      </c>
      <c r="AL30" s="29">
        <f t="shared" si="37"/>
        <v>0</v>
      </c>
      <c r="AM30" s="29">
        <f t="shared" si="37"/>
        <v>0</v>
      </c>
      <c r="AN30" s="29">
        <f t="shared" si="37"/>
        <v>0</v>
      </c>
      <c r="AO30" s="29">
        <f t="shared" si="37"/>
        <v>0</v>
      </c>
      <c r="AP30" s="29">
        <f t="shared" si="37"/>
        <v>0</v>
      </c>
      <c r="AQ30" s="29">
        <f t="shared" si="37"/>
        <v>0</v>
      </c>
      <c r="AR30" s="29">
        <f t="shared" si="37"/>
        <v>0</v>
      </c>
      <c r="AS30" s="29">
        <f t="shared" si="37"/>
        <v>0</v>
      </c>
      <c r="AT30" s="29">
        <f t="shared" si="37"/>
        <v>0</v>
      </c>
      <c r="AU30" s="29">
        <f t="shared" si="37"/>
        <v>0</v>
      </c>
      <c r="AV30" s="29">
        <f t="shared" si="37"/>
        <v>0</v>
      </c>
      <c r="AW30" s="29">
        <f t="shared" si="37"/>
        <v>0</v>
      </c>
      <c r="AX30" s="29">
        <f t="shared" si="37"/>
        <v>0</v>
      </c>
      <c r="AY30" s="29">
        <f t="shared" si="37"/>
        <v>0</v>
      </c>
      <c r="AZ30" s="29">
        <f t="shared" si="37"/>
        <v>0</v>
      </c>
      <c r="BA30" s="29">
        <f t="shared" si="37"/>
        <v>0</v>
      </c>
      <c r="BB30" s="29">
        <f t="shared" si="37"/>
        <v>0</v>
      </c>
      <c r="BC30" s="29">
        <f t="shared" si="37"/>
        <v>0</v>
      </c>
      <c r="BD30" s="29">
        <f t="shared" si="37"/>
        <v>0</v>
      </c>
      <c r="BE30" s="29">
        <f t="shared" si="37"/>
        <v>0</v>
      </c>
      <c r="BF30" s="29">
        <f t="shared" si="37"/>
        <v>0</v>
      </c>
      <c r="BG30" s="29">
        <f t="shared" si="37"/>
        <v>0</v>
      </c>
      <c r="BH30" s="29">
        <f t="shared" si="37"/>
        <v>0</v>
      </c>
      <c r="BI30" s="29">
        <f t="shared" si="37"/>
        <v>0</v>
      </c>
      <c r="BJ30" s="29">
        <f t="shared" si="37"/>
        <v>0</v>
      </c>
      <c r="BK30" s="29">
        <f t="shared" si="37"/>
        <v>0</v>
      </c>
      <c r="BL30" s="29">
        <f t="shared" si="37"/>
        <v>0</v>
      </c>
      <c r="BM30" s="29">
        <f t="shared" si="37"/>
        <v>0</v>
      </c>
      <c r="BN30" s="29">
        <f t="shared" si="37"/>
        <v>0</v>
      </c>
      <c r="BO30" s="29">
        <f t="shared" si="37"/>
        <v>0</v>
      </c>
      <c r="BP30" s="29">
        <f t="shared" si="37"/>
        <v>0</v>
      </c>
      <c r="BQ30" s="29">
        <f t="shared" ref="BQ30:CY31" si="38">IF(BQ$1&lt;=$B30,$A30,0)+IF(BQ$1=$B30,1,0)</f>
        <v>0</v>
      </c>
      <c r="BR30" s="29">
        <f t="shared" si="38"/>
        <v>0</v>
      </c>
      <c r="BS30" s="29">
        <f t="shared" si="38"/>
        <v>0</v>
      </c>
      <c r="BT30" s="29">
        <f t="shared" si="38"/>
        <v>0</v>
      </c>
      <c r="BU30" s="29">
        <f t="shared" si="38"/>
        <v>0</v>
      </c>
      <c r="BV30" s="29">
        <f t="shared" si="38"/>
        <v>0</v>
      </c>
      <c r="BW30" s="29">
        <f t="shared" si="38"/>
        <v>0</v>
      </c>
      <c r="BX30" s="29">
        <f t="shared" si="38"/>
        <v>0</v>
      </c>
      <c r="BY30" s="29">
        <f t="shared" si="38"/>
        <v>0</v>
      </c>
      <c r="BZ30" s="29">
        <f t="shared" si="38"/>
        <v>0</v>
      </c>
      <c r="CA30" s="29">
        <f t="shared" si="38"/>
        <v>0</v>
      </c>
      <c r="CB30" s="29">
        <f t="shared" si="38"/>
        <v>0</v>
      </c>
      <c r="CC30" s="29">
        <f t="shared" si="38"/>
        <v>0</v>
      </c>
      <c r="CD30" s="29">
        <f t="shared" si="38"/>
        <v>0</v>
      </c>
      <c r="CE30" s="29">
        <f t="shared" si="38"/>
        <v>0</v>
      </c>
      <c r="CF30" s="29">
        <f t="shared" si="38"/>
        <v>0</v>
      </c>
      <c r="CG30" s="29">
        <f t="shared" si="38"/>
        <v>0</v>
      </c>
      <c r="CH30" s="29">
        <f t="shared" si="38"/>
        <v>0</v>
      </c>
      <c r="CI30" s="29">
        <f t="shared" si="38"/>
        <v>0</v>
      </c>
      <c r="CJ30" s="29">
        <f t="shared" si="38"/>
        <v>0</v>
      </c>
      <c r="CK30" s="29">
        <f t="shared" si="38"/>
        <v>0</v>
      </c>
      <c r="CL30" s="29">
        <f t="shared" si="38"/>
        <v>0</v>
      </c>
      <c r="CM30" s="29">
        <f t="shared" si="38"/>
        <v>0</v>
      </c>
      <c r="CN30" s="29">
        <f t="shared" si="38"/>
        <v>0</v>
      </c>
      <c r="CO30" s="29">
        <f t="shared" si="38"/>
        <v>0</v>
      </c>
      <c r="CP30" s="29">
        <f t="shared" si="38"/>
        <v>0</v>
      </c>
      <c r="CQ30" s="29">
        <f t="shared" si="38"/>
        <v>0</v>
      </c>
      <c r="CR30" s="29">
        <f t="shared" si="38"/>
        <v>0</v>
      </c>
      <c r="CS30" s="29">
        <f t="shared" si="38"/>
        <v>0</v>
      </c>
      <c r="CT30" s="29">
        <f t="shared" si="38"/>
        <v>0</v>
      </c>
      <c r="CU30" s="29">
        <f t="shared" si="38"/>
        <v>0</v>
      </c>
      <c r="CV30" s="29">
        <f t="shared" si="38"/>
        <v>0</v>
      </c>
      <c r="CW30" s="29">
        <f t="shared" si="38"/>
        <v>0</v>
      </c>
      <c r="CX30" s="29">
        <f t="shared" si="38"/>
        <v>0</v>
      </c>
      <c r="CY30" s="29">
        <f t="shared" si="38"/>
        <v>0</v>
      </c>
    </row>
    <row r="31" spans="1:103" ht="15" customHeight="1" x14ac:dyDescent="0.35">
      <c r="A31" s="30">
        <v>0.06</v>
      </c>
      <c r="B31">
        <v>10</v>
      </c>
      <c r="C31" t="s">
        <v>399</v>
      </c>
      <c r="D31" s="29">
        <f>IF(D$1&lt;=$B31,$A31,0)+IF(D$1=$B31,1,0)</f>
        <v>0.06</v>
      </c>
      <c r="E31" s="29">
        <f t="shared" si="37"/>
        <v>0.06</v>
      </c>
      <c r="F31" s="29">
        <f t="shared" si="37"/>
        <v>0.06</v>
      </c>
      <c r="G31" s="29">
        <f t="shared" si="37"/>
        <v>0.06</v>
      </c>
      <c r="H31" s="29">
        <f t="shared" si="37"/>
        <v>0.06</v>
      </c>
      <c r="I31" s="29">
        <f t="shared" si="37"/>
        <v>0.06</v>
      </c>
      <c r="J31" s="29">
        <f t="shared" si="37"/>
        <v>0.06</v>
      </c>
      <c r="K31" s="29">
        <f t="shared" si="37"/>
        <v>0.06</v>
      </c>
      <c r="L31" s="29">
        <f t="shared" si="37"/>
        <v>0.06</v>
      </c>
      <c r="M31" s="29">
        <f t="shared" si="37"/>
        <v>1.06</v>
      </c>
      <c r="N31" s="29">
        <f t="shared" si="37"/>
        <v>0</v>
      </c>
      <c r="O31" s="29">
        <f t="shared" si="37"/>
        <v>0</v>
      </c>
      <c r="P31" s="29">
        <f t="shared" si="37"/>
        <v>0</v>
      </c>
      <c r="Q31" s="29">
        <f t="shared" si="37"/>
        <v>0</v>
      </c>
      <c r="R31" s="29">
        <f t="shared" si="37"/>
        <v>0</v>
      </c>
      <c r="S31" s="29">
        <f t="shared" si="37"/>
        <v>0</v>
      </c>
      <c r="T31" s="29">
        <f t="shared" si="37"/>
        <v>0</v>
      </c>
      <c r="U31" s="29">
        <f t="shared" si="37"/>
        <v>0</v>
      </c>
      <c r="V31" s="29">
        <f t="shared" si="37"/>
        <v>0</v>
      </c>
      <c r="W31" s="29">
        <f t="shared" si="37"/>
        <v>0</v>
      </c>
      <c r="X31" s="29">
        <f t="shared" si="37"/>
        <v>0</v>
      </c>
      <c r="Y31" s="29">
        <f t="shared" si="37"/>
        <v>0</v>
      </c>
      <c r="Z31" s="29">
        <f t="shared" si="37"/>
        <v>0</v>
      </c>
      <c r="AA31" s="29">
        <f t="shared" si="37"/>
        <v>0</v>
      </c>
      <c r="AB31" s="29">
        <f t="shared" si="37"/>
        <v>0</v>
      </c>
      <c r="AC31" s="29">
        <f t="shared" si="37"/>
        <v>0</v>
      </c>
      <c r="AD31" s="29">
        <f t="shared" si="37"/>
        <v>0</v>
      </c>
      <c r="AE31" s="29">
        <f t="shared" si="37"/>
        <v>0</v>
      </c>
      <c r="AF31" s="29">
        <f t="shared" si="37"/>
        <v>0</v>
      </c>
      <c r="AG31" s="29">
        <f t="shared" si="37"/>
        <v>0</v>
      </c>
      <c r="AH31" s="29">
        <f t="shared" si="37"/>
        <v>0</v>
      </c>
      <c r="AI31" s="29">
        <f t="shared" si="37"/>
        <v>0</v>
      </c>
      <c r="AJ31" s="29">
        <f t="shared" si="37"/>
        <v>0</v>
      </c>
      <c r="AK31" s="29">
        <f t="shared" si="37"/>
        <v>0</v>
      </c>
      <c r="AL31" s="29">
        <f t="shared" si="37"/>
        <v>0</v>
      </c>
      <c r="AM31" s="29">
        <f t="shared" si="37"/>
        <v>0</v>
      </c>
      <c r="AN31" s="29">
        <f t="shared" si="37"/>
        <v>0</v>
      </c>
      <c r="AO31" s="29">
        <f t="shared" si="37"/>
        <v>0</v>
      </c>
      <c r="AP31" s="29">
        <f t="shared" si="37"/>
        <v>0</v>
      </c>
      <c r="AQ31" s="29">
        <f t="shared" si="37"/>
        <v>0</v>
      </c>
      <c r="AR31" s="29">
        <f t="shared" si="37"/>
        <v>0</v>
      </c>
      <c r="AS31" s="29">
        <f t="shared" si="37"/>
        <v>0</v>
      </c>
      <c r="AT31" s="29">
        <f t="shared" si="37"/>
        <v>0</v>
      </c>
      <c r="AU31" s="29">
        <f t="shared" si="37"/>
        <v>0</v>
      </c>
      <c r="AV31" s="29">
        <f t="shared" si="37"/>
        <v>0</v>
      </c>
      <c r="AW31" s="29">
        <f t="shared" si="37"/>
        <v>0</v>
      </c>
      <c r="AX31" s="29">
        <f t="shared" si="37"/>
        <v>0</v>
      </c>
      <c r="AY31" s="29">
        <f t="shared" si="37"/>
        <v>0</v>
      </c>
      <c r="AZ31" s="29">
        <f t="shared" si="37"/>
        <v>0</v>
      </c>
      <c r="BA31" s="29">
        <f t="shared" si="37"/>
        <v>0</v>
      </c>
      <c r="BB31" s="29">
        <f t="shared" si="37"/>
        <v>0</v>
      </c>
      <c r="BC31" s="29">
        <f t="shared" si="37"/>
        <v>0</v>
      </c>
      <c r="BD31" s="29">
        <f t="shared" si="37"/>
        <v>0</v>
      </c>
      <c r="BE31" s="29">
        <f t="shared" si="37"/>
        <v>0</v>
      </c>
      <c r="BF31" s="29">
        <f t="shared" si="37"/>
        <v>0</v>
      </c>
      <c r="BG31" s="29">
        <f t="shared" si="37"/>
        <v>0</v>
      </c>
      <c r="BH31" s="29">
        <f t="shared" si="37"/>
        <v>0</v>
      </c>
      <c r="BI31" s="29">
        <f t="shared" si="37"/>
        <v>0</v>
      </c>
      <c r="BJ31" s="29">
        <f t="shared" si="37"/>
        <v>0</v>
      </c>
      <c r="BK31" s="29">
        <f t="shared" si="37"/>
        <v>0</v>
      </c>
      <c r="BL31" s="29">
        <f t="shared" si="37"/>
        <v>0</v>
      </c>
      <c r="BM31" s="29">
        <f t="shared" si="37"/>
        <v>0</v>
      </c>
      <c r="BN31" s="29">
        <f t="shared" si="37"/>
        <v>0</v>
      </c>
      <c r="BO31" s="29">
        <f t="shared" si="37"/>
        <v>0</v>
      </c>
      <c r="BP31" s="29">
        <f t="shared" si="37"/>
        <v>0</v>
      </c>
      <c r="BQ31" s="29">
        <f t="shared" si="38"/>
        <v>0</v>
      </c>
      <c r="BR31" s="29">
        <f t="shared" si="38"/>
        <v>0</v>
      </c>
      <c r="BS31" s="29">
        <f t="shared" si="38"/>
        <v>0</v>
      </c>
      <c r="BT31" s="29">
        <f t="shared" si="38"/>
        <v>0</v>
      </c>
      <c r="BU31" s="29">
        <f t="shared" si="38"/>
        <v>0</v>
      </c>
      <c r="BV31" s="29">
        <f t="shared" si="38"/>
        <v>0</v>
      </c>
      <c r="BW31" s="29">
        <f t="shared" si="38"/>
        <v>0</v>
      </c>
      <c r="BX31" s="29">
        <f t="shared" si="38"/>
        <v>0</v>
      </c>
      <c r="BY31" s="29">
        <f t="shared" si="38"/>
        <v>0</v>
      </c>
      <c r="BZ31" s="29">
        <f t="shared" si="38"/>
        <v>0</v>
      </c>
      <c r="CA31" s="29">
        <f t="shared" si="38"/>
        <v>0</v>
      </c>
      <c r="CB31" s="29">
        <f t="shared" si="38"/>
        <v>0</v>
      </c>
      <c r="CC31" s="29">
        <f t="shared" si="38"/>
        <v>0</v>
      </c>
      <c r="CD31" s="29">
        <f t="shared" si="38"/>
        <v>0</v>
      </c>
      <c r="CE31" s="29">
        <f t="shared" si="38"/>
        <v>0</v>
      </c>
      <c r="CF31" s="29">
        <f t="shared" si="38"/>
        <v>0</v>
      </c>
      <c r="CG31" s="29">
        <f t="shared" si="38"/>
        <v>0</v>
      </c>
      <c r="CH31" s="29">
        <f t="shared" si="38"/>
        <v>0</v>
      </c>
      <c r="CI31" s="29">
        <f t="shared" si="38"/>
        <v>0</v>
      </c>
      <c r="CJ31" s="29">
        <f t="shared" si="38"/>
        <v>0</v>
      </c>
      <c r="CK31" s="29">
        <f t="shared" si="38"/>
        <v>0</v>
      </c>
      <c r="CL31" s="29">
        <f t="shared" si="38"/>
        <v>0</v>
      </c>
      <c r="CM31" s="29">
        <f t="shared" si="38"/>
        <v>0</v>
      </c>
      <c r="CN31" s="29">
        <f t="shared" si="38"/>
        <v>0</v>
      </c>
      <c r="CO31" s="29">
        <f t="shared" si="38"/>
        <v>0</v>
      </c>
      <c r="CP31" s="29">
        <f t="shared" si="38"/>
        <v>0</v>
      </c>
      <c r="CQ31" s="29">
        <f t="shared" si="38"/>
        <v>0</v>
      </c>
      <c r="CR31" s="29">
        <f t="shared" si="38"/>
        <v>0</v>
      </c>
      <c r="CS31" s="29">
        <f t="shared" si="38"/>
        <v>0</v>
      </c>
      <c r="CT31" s="29">
        <f t="shared" si="38"/>
        <v>0</v>
      </c>
      <c r="CU31" s="29">
        <f t="shared" si="38"/>
        <v>0</v>
      </c>
      <c r="CV31" s="29">
        <f t="shared" si="38"/>
        <v>0</v>
      </c>
      <c r="CW31" s="29">
        <f t="shared" si="38"/>
        <v>0</v>
      </c>
      <c r="CX31" s="29">
        <f t="shared" si="38"/>
        <v>0</v>
      </c>
      <c r="CY31" s="29">
        <f t="shared" si="38"/>
        <v>0</v>
      </c>
    </row>
    <row r="32" spans="1:103" ht="15" customHeight="1" x14ac:dyDescent="0.35">
      <c r="A32" s="30">
        <v>0.5</v>
      </c>
      <c r="C32" t="s">
        <v>400</v>
      </c>
      <c r="D32" s="29">
        <f>MAX(0,D9)*$A32</f>
        <v>0</v>
      </c>
      <c r="E32" s="29">
        <f t="shared" ref="E32:BP32" si="39">MAX(0,E9)*$A32</f>
        <v>0</v>
      </c>
      <c r="F32" s="29">
        <f t="shared" si="39"/>
        <v>9.644505692785188E-5</v>
      </c>
      <c r="G32" s="29">
        <f t="shared" si="39"/>
        <v>1.7401619422853232E-3</v>
      </c>
      <c r="H32" s="29">
        <f t="shared" si="39"/>
        <v>3.4055326062200075E-3</v>
      </c>
      <c r="I32" s="29">
        <f t="shared" si="39"/>
        <v>4.6795032493851529E-3</v>
      </c>
      <c r="J32" s="29">
        <f t="shared" si="39"/>
        <v>5.8988509976850567E-3</v>
      </c>
      <c r="K32" s="29">
        <f t="shared" si="39"/>
        <v>6.962553932011839E-3</v>
      </c>
      <c r="L32" s="29">
        <f t="shared" si="39"/>
        <v>7.8754334376486268E-3</v>
      </c>
      <c r="M32" s="29">
        <f t="shared" si="39"/>
        <v>8.5161576057805055E-3</v>
      </c>
      <c r="N32" s="29">
        <f t="shared" si="39"/>
        <v>8.9352334084050744E-3</v>
      </c>
      <c r="O32" s="29">
        <f t="shared" si="39"/>
        <v>9.3548454548192383E-3</v>
      </c>
      <c r="P32" s="29">
        <f t="shared" si="39"/>
        <v>9.6385806318383116E-3</v>
      </c>
      <c r="Q32" s="29">
        <f t="shared" si="39"/>
        <v>9.6452790982088921E-3</v>
      </c>
      <c r="R32" s="29">
        <f t="shared" si="39"/>
        <v>9.1085424214952804E-3</v>
      </c>
      <c r="S32" s="29">
        <f t="shared" si="39"/>
        <v>8.5735843576774107E-3</v>
      </c>
      <c r="T32" s="29">
        <f t="shared" si="39"/>
        <v>8.2710598219297715E-3</v>
      </c>
      <c r="U32" s="29">
        <f t="shared" si="39"/>
        <v>8.4813687900197055E-3</v>
      </c>
      <c r="V32" s="29">
        <f t="shared" si="39"/>
        <v>9.1542173841839825E-3</v>
      </c>
      <c r="W32" s="29">
        <f t="shared" si="39"/>
        <v>1.0190050225271419E-2</v>
      </c>
      <c r="X32" s="29">
        <f t="shared" si="39"/>
        <v>7.4311655244165831E-3</v>
      </c>
      <c r="Y32" s="29">
        <f t="shared" si="39"/>
        <v>7.43116552441625E-3</v>
      </c>
      <c r="Z32" s="29">
        <f t="shared" si="39"/>
        <v>7.4311655244154728E-3</v>
      </c>
      <c r="AA32" s="29">
        <f t="shared" si="39"/>
        <v>7.431165524416472E-3</v>
      </c>
      <c r="AB32" s="29">
        <f t="shared" si="39"/>
        <v>7.4311655244176933E-3</v>
      </c>
      <c r="AC32" s="29">
        <f t="shared" si="39"/>
        <v>6.6483989667952548E-3</v>
      </c>
      <c r="AD32" s="29">
        <f t="shared" si="39"/>
        <v>6.6483989667960319E-3</v>
      </c>
      <c r="AE32" s="29">
        <f t="shared" si="39"/>
        <v>6.6483989667944776E-3</v>
      </c>
      <c r="AF32" s="29">
        <f t="shared" si="39"/>
        <v>6.6483989667949217E-3</v>
      </c>
      <c r="AG32" s="29">
        <f t="shared" si="39"/>
        <v>6.6483989667954768E-3</v>
      </c>
      <c r="AH32" s="29">
        <f t="shared" si="39"/>
        <v>6.3195039542777165E-3</v>
      </c>
      <c r="AI32" s="29">
        <f t="shared" si="39"/>
        <v>6.3195039542763842E-3</v>
      </c>
      <c r="AJ32" s="29">
        <f t="shared" si="39"/>
        <v>6.3195039542770504E-3</v>
      </c>
      <c r="AK32" s="29">
        <f t="shared" si="39"/>
        <v>6.3195039542762732E-3</v>
      </c>
      <c r="AL32" s="29">
        <f t="shared" si="39"/>
        <v>6.3195039542797149E-3</v>
      </c>
      <c r="AM32" s="29">
        <f t="shared" si="39"/>
        <v>6.3195039542798259E-3</v>
      </c>
      <c r="AN32" s="29">
        <f t="shared" si="39"/>
        <v>6.3195039542782716E-3</v>
      </c>
      <c r="AO32" s="29">
        <f t="shared" si="39"/>
        <v>6.3195039542758291E-3</v>
      </c>
      <c r="AP32" s="29">
        <f t="shared" si="39"/>
        <v>6.3195039542764953E-3</v>
      </c>
      <c r="AQ32" s="29">
        <f t="shared" si="39"/>
        <v>6.319503954275052E-3</v>
      </c>
      <c r="AR32" s="29">
        <f t="shared" si="39"/>
        <v>5.8125538097748564E-3</v>
      </c>
      <c r="AS32" s="29">
        <f t="shared" si="39"/>
        <v>5.8125538097758556E-3</v>
      </c>
      <c r="AT32" s="29">
        <f t="shared" si="39"/>
        <v>5.8125538097746343E-3</v>
      </c>
      <c r="AU32" s="29">
        <f t="shared" si="39"/>
        <v>5.8125538097762997E-3</v>
      </c>
      <c r="AV32" s="29">
        <f t="shared" si="39"/>
        <v>5.812553809773191E-3</v>
      </c>
      <c r="AW32" s="29">
        <f t="shared" si="39"/>
        <v>5.8125538097749674E-3</v>
      </c>
      <c r="AX32" s="29">
        <f t="shared" si="39"/>
        <v>5.8125538097719698E-3</v>
      </c>
      <c r="AY32" s="29">
        <f t="shared" si="39"/>
        <v>5.8125538097738572E-3</v>
      </c>
      <c r="AZ32" s="29">
        <f t="shared" si="39"/>
        <v>5.8125538097771878E-3</v>
      </c>
      <c r="BA32" s="29">
        <f t="shared" si="39"/>
        <v>5.8125538097757445E-3</v>
      </c>
      <c r="BB32" s="29">
        <f t="shared" si="39"/>
        <v>5.8125538097771878E-3</v>
      </c>
      <c r="BC32" s="29">
        <f t="shared" si="39"/>
        <v>5.8125538097762997E-3</v>
      </c>
      <c r="BD32" s="29">
        <f t="shared" si="39"/>
        <v>5.8125538097755225E-3</v>
      </c>
      <c r="BE32" s="29">
        <f t="shared" si="39"/>
        <v>5.8125538097764107E-3</v>
      </c>
      <c r="BF32" s="29">
        <f t="shared" si="39"/>
        <v>5.8125538097725249E-3</v>
      </c>
      <c r="BG32" s="29">
        <f t="shared" si="39"/>
        <v>5.8125538097777429E-3</v>
      </c>
      <c r="BH32" s="29">
        <f t="shared" si="39"/>
        <v>5.8125538097764107E-3</v>
      </c>
      <c r="BI32" s="29">
        <f t="shared" si="39"/>
        <v>5.8125538097751894E-3</v>
      </c>
      <c r="BJ32" s="29">
        <f t="shared" si="39"/>
        <v>5.8125538097785201E-3</v>
      </c>
      <c r="BK32" s="29">
        <f t="shared" si="39"/>
        <v>5.8125538097755225E-3</v>
      </c>
      <c r="BL32" s="29">
        <f t="shared" si="39"/>
        <v>5.812553809772858E-3</v>
      </c>
      <c r="BM32" s="29">
        <f t="shared" si="39"/>
        <v>5.8125538097748564E-3</v>
      </c>
      <c r="BN32" s="29">
        <f t="shared" si="39"/>
        <v>5.8125538097759666E-3</v>
      </c>
      <c r="BO32" s="29">
        <f t="shared" si="39"/>
        <v>5.8125538097747453E-3</v>
      </c>
      <c r="BP32" s="29">
        <f t="shared" si="39"/>
        <v>5.8125538097721918E-3</v>
      </c>
      <c r="BQ32" s="29">
        <f t="shared" ref="BQ32:CY32" si="40">MAX(0,BQ9)*$A32</f>
        <v>5.8125538097756335E-3</v>
      </c>
      <c r="BR32" s="29">
        <f t="shared" si="40"/>
        <v>5.8125538097772989E-3</v>
      </c>
      <c r="BS32" s="29">
        <f t="shared" si="40"/>
        <v>5.8125538097756335E-3</v>
      </c>
      <c r="BT32" s="29">
        <f t="shared" si="40"/>
        <v>5.8125538097743013E-3</v>
      </c>
      <c r="BU32" s="29">
        <f t="shared" si="40"/>
        <v>5.8125538097769658E-3</v>
      </c>
      <c r="BV32" s="29">
        <f t="shared" si="40"/>
        <v>5.8125538097771878E-3</v>
      </c>
      <c r="BW32" s="29">
        <f t="shared" si="40"/>
        <v>5.8125538097760776E-3</v>
      </c>
      <c r="BX32" s="29">
        <f t="shared" si="40"/>
        <v>5.8125538097799634E-3</v>
      </c>
      <c r="BY32" s="29">
        <f t="shared" si="40"/>
        <v>5.8125538097762997E-3</v>
      </c>
      <c r="BZ32" s="29">
        <f t="shared" si="40"/>
        <v>5.8125538097788532E-3</v>
      </c>
      <c r="CA32" s="29">
        <f t="shared" si="40"/>
        <v>5.8125538097735241E-3</v>
      </c>
      <c r="CB32" s="29">
        <f t="shared" si="40"/>
        <v>5.8125538097799634E-3</v>
      </c>
      <c r="CC32" s="29">
        <f t="shared" si="40"/>
        <v>5.8125538097791862E-3</v>
      </c>
      <c r="CD32" s="29">
        <f t="shared" si="40"/>
        <v>5.8125538097811846E-3</v>
      </c>
      <c r="CE32" s="29">
        <f t="shared" si="40"/>
        <v>5.8125538097802965E-3</v>
      </c>
      <c r="CF32" s="29">
        <f t="shared" si="40"/>
        <v>5.8125538097756335E-3</v>
      </c>
      <c r="CG32" s="29">
        <f t="shared" si="40"/>
        <v>5.8125538097720808E-3</v>
      </c>
      <c r="CH32" s="29">
        <f t="shared" si="40"/>
        <v>5.8125538097724139E-3</v>
      </c>
      <c r="CI32" s="29">
        <f t="shared" si="40"/>
        <v>5.8125538097705265E-3</v>
      </c>
      <c r="CJ32" s="29">
        <f t="shared" si="40"/>
        <v>5.8125538097727469E-3</v>
      </c>
      <c r="CK32" s="29">
        <f t="shared" si="40"/>
        <v>5.812553809773302E-3</v>
      </c>
      <c r="CL32" s="29">
        <f t="shared" si="40"/>
        <v>5.8125538097760776E-3</v>
      </c>
      <c r="CM32" s="29">
        <f t="shared" si="40"/>
        <v>5.8125538097765217E-3</v>
      </c>
      <c r="CN32" s="29">
        <f t="shared" si="40"/>
        <v>5.8125538097802965E-3</v>
      </c>
      <c r="CO32" s="29">
        <f t="shared" si="40"/>
        <v>5.8125538097701934E-3</v>
      </c>
      <c r="CP32" s="29">
        <f t="shared" si="40"/>
        <v>5.812553809777965E-3</v>
      </c>
      <c r="CQ32" s="29">
        <f t="shared" si="40"/>
        <v>5.8125538097749674E-3</v>
      </c>
      <c r="CR32" s="29">
        <f t="shared" si="40"/>
        <v>5.8125538097693052E-3</v>
      </c>
      <c r="CS32" s="29">
        <f t="shared" si="40"/>
        <v>5.8125538097776319E-3</v>
      </c>
      <c r="CT32" s="29">
        <f t="shared" si="40"/>
        <v>5.8125538097797413E-3</v>
      </c>
      <c r="CU32" s="29">
        <f t="shared" si="40"/>
        <v>5.8125538097787421E-3</v>
      </c>
      <c r="CV32" s="29">
        <f t="shared" si="40"/>
        <v>5.8125538097725249E-3</v>
      </c>
      <c r="CW32" s="29">
        <f t="shared" si="40"/>
        <v>5.8125538097801854E-3</v>
      </c>
      <c r="CX32" s="29">
        <f t="shared" si="40"/>
        <v>5.8125538097764107E-3</v>
      </c>
      <c r="CY32" s="29">
        <f t="shared" si="40"/>
        <v>5.8125538097771878E-3</v>
      </c>
    </row>
    <row r="34" spans="1:103" ht="15" customHeight="1" x14ac:dyDescent="0.35">
      <c r="A34" t="s">
        <v>398</v>
      </c>
      <c r="B34" s="29">
        <f>SUMPRODUCT($D30:$CY30,$D$6:$CY$6)</f>
        <v>1.6916433314983574</v>
      </c>
      <c r="C34" s="29">
        <v>800</v>
      </c>
      <c r="D34" s="31">
        <f>$C34*D30/$B34</f>
        <v>18.916517095631676</v>
      </c>
      <c r="E34" s="31">
        <f t="shared" ref="E34:BP34" si="41">$C34*E30/$B34</f>
        <v>18.916517095631676</v>
      </c>
      <c r="F34" s="31">
        <f t="shared" si="41"/>
        <v>18.916517095631676</v>
      </c>
      <c r="G34" s="31">
        <f t="shared" si="41"/>
        <v>18.916517095631676</v>
      </c>
      <c r="H34" s="31">
        <f t="shared" si="41"/>
        <v>18.916517095631676</v>
      </c>
      <c r="I34" s="31">
        <f t="shared" si="41"/>
        <v>18.916517095631676</v>
      </c>
      <c r="J34" s="31">
        <f t="shared" si="41"/>
        <v>18.916517095631676</v>
      </c>
      <c r="K34" s="31">
        <f t="shared" si="41"/>
        <v>18.916517095631676</v>
      </c>
      <c r="L34" s="31">
        <f t="shared" si="41"/>
        <v>18.916517095631676</v>
      </c>
      <c r="M34" s="31">
        <f t="shared" si="41"/>
        <v>18.916517095631676</v>
      </c>
      <c r="N34" s="31">
        <f t="shared" si="41"/>
        <v>18.916517095631676</v>
      </c>
      <c r="O34" s="31">
        <f t="shared" si="41"/>
        <v>18.916517095631676</v>
      </c>
      <c r="P34" s="31">
        <f t="shared" si="41"/>
        <v>18.916517095631676</v>
      </c>
      <c r="Q34" s="31">
        <f t="shared" si="41"/>
        <v>18.916517095631676</v>
      </c>
      <c r="R34" s="31">
        <f t="shared" si="41"/>
        <v>18.916517095631676</v>
      </c>
      <c r="S34" s="31">
        <f t="shared" si="41"/>
        <v>18.916517095631676</v>
      </c>
      <c r="T34" s="31">
        <f t="shared" si="41"/>
        <v>18.916517095631676</v>
      </c>
      <c r="U34" s="31">
        <f t="shared" si="41"/>
        <v>18.916517095631676</v>
      </c>
      <c r="V34" s="31">
        <f t="shared" si="41"/>
        <v>18.916517095631676</v>
      </c>
      <c r="W34" s="31">
        <f t="shared" si="41"/>
        <v>18.916517095631676</v>
      </c>
      <c r="X34" s="31">
        <f t="shared" si="41"/>
        <v>18.916517095631676</v>
      </c>
      <c r="Y34" s="31">
        <f t="shared" si="41"/>
        <v>18.916517095631676</v>
      </c>
      <c r="Z34" s="31">
        <f t="shared" si="41"/>
        <v>18.916517095631676</v>
      </c>
      <c r="AA34" s="31">
        <f t="shared" si="41"/>
        <v>18.916517095631676</v>
      </c>
      <c r="AB34" s="31">
        <f t="shared" si="41"/>
        <v>18.916517095631676</v>
      </c>
      <c r="AC34" s="31">
        <f t="shared" si="41"/>
        <v>18.916517095631676</v>
      </c>
      <c r="AD34" s="31">
        <f t="shared" si="41"/>
        <v>18.916517095631676</v>
      </c>
      <c r="AE34" s="31">
        <f t="shared" si="41"/>
        <v>18.916517095631676</v>
      </c>
      <c r="AF34" s="31">
        <f t="shared" si="41"/>
        <v>18.916517095631676</v>
      </c>
      <c r="AG34" s="31">
        <f t="shared" si="41"/>
        <v>491.82944448642354</v>
      </c>
      <c r="AH34" s="31">
        <f t="shared" si="41"/>
        <v>0</v>
      </c>
      <c r="AI34" s="31">
        <f t="shared" si="41"/>
        <v>0</v>
      </c>
      <c r="AJ34" s="31">
        <f t="shared" si="41"/>
        <v>0</v>
      </c>
      <c r="AK34" s="31">
        <f t="shared" si="41"/>
        <v>0</v>
      </c>
      <c r="AL34" s="31">
        <f t="shared" si="41"/>
        <v>0</v>
      </c>
      <c r="AM34" s="31">
        <f t="shared" si="41"/>
        <v>0</v>
      </c>
      <c r="AN34" s="31">
        <f t="shared" si="41"/>
        <v>0</v>
      </c>
      <c r="AO34" s="31">
        <f t="shared" si="41"/>
        <v>0</v>
      </c>
      <c r="AP34" s="31">
        <f t="shared" si="41"/>
        <v>0</v>
      </c>
      <c r="AQ34" s="31">
        <f t="shared" si="41"/>
        <v>0</v>
      </c>
      <c r="AR34" s="31">
        <f t="shared" si="41"/>
        <v>0</v>
      </c>
      <c r="AS34" s="31">
        <f t="shared" si="41"/>
        <v>0</v>
      </c>
      <c r="AT34" s="31">
        <f t="shared" si="41"/>
        <v>0</v>
      </c>
      <c r="AU34" s="31">
        <f t="shared" si="41"/>
        <v>0</v>
      </c>
      <c r="AV34" s="31">
        <f t="shared" si="41"/>
        <v>0</v>
      </c>
      <c r="AW34" s="31">
        <f t="shared" si="41"/>
        <v>0</v>
      </c>
      <c r="AX34" s="31">
        <f t="shared" si="41"/>
        <v>0</v>
      </c>
      <c r="AY34" s="31">
        <f t="shared" si="41"/>
        <v>0</v>
      </c>
      <c r="AZ34" s="31">
        <f t="shared" si="41"/>
        <v>0</v>
      </c>
      <c r="BA34" s="31">
        <f t="shared" si="41"/>
        <v>0</v>
      </c>
      <c r="BB34" s="31">
        <f t="shared" si="41"/>
        <v>0</v>
      </c>
      <c r="BC34" s="31">
        <f t="shared" si="41"/>
        <v>0</v>
      </c>
      <c r="BD34" s="31">
        <f t="shared" si="41"/>
        <v>0</v>
      </c>
      <c r="BE34" s="31">
        <f t="shared" si="41"/>
        <v>0</v>
      </c>
      <c r="BF34" s="31">
        <f t="shared" si="41"/>
        <v>0</v>
      </c>
      <c r="BG34" s="31">
        <f t="shared" si="41"/>
        <v>0</v>
      </c>
      <c r="BH34" s="31">
        <f t="shared" si="41"/>
        <v>0</v>
      </c>
      <c r="BI34" s="31">
        <f t="shared" si="41"/>
        <v>0</v>
      </c>
      <c r="BJ34" s="31">
        <f t="shared" si="41"/>
        <v>0</v>
      </c>
      <c r="BK34" s="31">
        <f t="shared" si="41"/>
        <v>0</v>
      </c>
      <c r="BL34" s="31">
        <f t="shared" si="41"/>
        <v>0</v>
      </c>
      <c r="BM34" s="31">
        <f t="shared" si="41"/>
        <v>0</v>
      </c>
      <c r="BN34" s="31">
        <f t="shared" si="41"/>
        <v>0</v>
      </c>
      <c r="BO34" s="31">
        <f t="shared" si="41"/>
        <v>0</v>
      </c>
      <c r="BP34" s="31">
        <f t="shared" si="41"/>
        <v>0</v>
      </c>
      <c r="BQ34" s="31">
        <f t="shared" ref="BQ34:CY34" si="42">$C34*BQ30/$B34</f>
        <v>0</v>
      </c>
      <c r="BR34" s="31">
        <f t="shared" si="42"/>
        <v>0</v>
      </c>
      <c r="BS34" s="31">
        <f t="shared" si="42"/>
        <v>0</v>
      </c>
      <c r="BT34" s="31">
        <f t="shared" si="42"/>
        <v>0</v>
      </c>
      <c r="BU34" s="31">
        <f t="shared" si="42"/>
        <v>0</v>
      </c>
      <c r="BV34" s="31">
        <f t="shared" si="42"/>
        <v>0</v>
      </c>
      <c r="BW34" s="31">
        <f t="shared" si="42"/>
        <v>0</v>
      </c>
      <c r="BX34" s="31">
        <f t="shared" si="42"/>
        <v>0</v>
      </c>
      <c r="BY34" s="31">
        <f t="shared" si="42"/>
        <v>0</v>
      </c>
      <c r="BZ34" s="31">
        <f t="shared" si="42"/>
        <v>0</v>
      </c>
      <c r="CA34" s="31">
        <f t="shared" si="42"/>
        <v>0</v>
      </c>
      <c r="CB34" s="31">
        <f t="shared" si="42"/>
        <v>0</v>
      </c>
      <c r="CC34" s="31">
        <f t="shared" si="42"/>
        <v>0</v>
      </c>
      <c r="CD34" s="31">
        <f t="shared" si="42"/>
        <v>0</v>
      </c>
      <c r="CE34" s="31">
        <f t="shared" si="42"/>
        <v>0</v>
      </c>
      <c r="CF34" s="31">
        <f t="shared" si="42"/>
        <v>0</v>
      </c>
      <c r="CG34" s="31">
        <f t="shared" si="42"/>
        <v>0</v>
      </c>
      <c r="CH34" s="31">
        <f t="shared" si="42"/>
        <v>0</v>
      </c>
      <c r="CI34" s="31">
        <f t="shared" si="42"/>
        <v>0</v>
      </c>
      <c r="CJ34" s="31">
        <f t="shared" si="42"/>
        <v>0</v>
      </c>
      <c r="CK34" s="31">
        <f t="shared" si="42"/>
        <v>0</v>
      </c>
      <c r="CL34" s="31">
        <f t="shared" si="42"/>
        <v>0</v>
      </c>
      <c r="CM34" s="31">
        <f t="shared" si="42"/>
        <v>0</v>
      </c>
      <c r="CN34" s="31">
        <f t="shared" si="42"/>
        <v>0</v>
      </c>
      <c r="CO34" s="31">
        <f t="shared" si="42"/>
        <v>0</v>
      </c>
      <c r="CP34" s="31">
        <f t="shared" si="42"/>
        <v>0</v>
      </c>
      <c r="CQ34" s="31">
        <f t="shared" si="42"/>
        <v>0</v>
      </c>
      <c r="CR34" s="31">
        <f t="shared" si="42"/>
        <v>0</v>
      </c>
      <c r="CS34" s="31">
        <f t="shared" si="42"/>
        <v>0</v>
      </c>
      <c r="CT34" s="31">
        <f t="shared" si="42"/>
        <v>0</v>
      </c>
      <c r="CU34" s="31">
        <f t="shared" si="42"/>
        <v>0</v>
      </c>
      <c r="CV34" s="31">
        <f t="shared" si="42"/>
        <v>0</v>
      </c>
      <c r="CW34" s="31">
        <f t="shared" si="42"/>
        <v>0</v>
      </c>
      <c r="CX34" s="31">
        <f t="shared" si="42"/>
        <v>0</v>
      </c>
      <c r="CY34" s="31">
        <f t="shared" si="42"/>
        <v>0</v>
      </c>
    </row>
    <row r="35" spans="1:103" ht="15" customHeight="1" x14ac:dyDescent="0.35">
      <c r="A35" t="s">
        <v>399</v>
      </c>
      <c r="B35" s="29">
        <f>SUMPRODUCT($D31:$CY31,$D$27:$CY$27)</f>
        <v>1.2924703587044244</v>
      </c>
      <c r="C35" s="29">
        <v>400</v>
      </c>
      <c r="D35" s="31">
        <f t="shared" ref="D35:BO35" si="43">$C35*D31/$B35</f>
        <v>18.569091227792381</v>
      </c>
      <c r="E35" s="31">
        <f t="shared" si="43"/>
        <v>18.569091227792381</v>
      </c>
      <c r="F35" s="31">
        <f t="shared" si="43"/>
        <v>18.569091227792381</v>
      </c>
      <c r="G35" s="31">
        <f t="shared" si="43"/>
        <v>18.569091227792381</v>
      </c>
      <c r="H35" s="31">
        <f t="shared" si="43"/>
        <v>18.569091227792381</v>
      </c>
      <c r="I35" s="31">
        <f t="shared" si="43"/>
        <v>18.569091227792381</v>
      </c>
      <c r="J35" s="31">
        <f t="shared" si="43"/>
        <v>18.569091227792381</v>
      </c>
      <c r="K35" s="31">
        <f t="shared" si="43"/>
        <v>18.569091227792381</v>
      </c>
      <c r="L35" s="31">
        <f t="shared" si="43"/>
        <v>18.569091227792381</v>
      </c>
      <c r="M35" s="31">
        <f t="shared" si="43"/>
        <v>328.05394502433205</v>
      </c>
      <c r="N35" s="31">
        <f t="shared" si="43"/>
        <v>0</v>
      </c>
      <c r="O35" s="31">
        <f t="shared" si="43"/>
        <v>0</v>
      </c>
      <c r="P35" s="31">
        <f t="shared" si="43"/>
        <v>0</v>
      </c>
      <c r="Q35" s="31">
        <f t="shared" si="43"/>
        <v>0</v>
      </c>
      <c r="R35" s="31">
        <f t="shared" si="43"/>
        <v>0</v>
      </c>
      <c r="S35" s="31">
        <f t="shared" si="43"/>
        <v>0</v>
      </c>
      <c r="T35" s="31">
        <f t="shared" si="43"/>
        <v>0</v>
      </c>
      <c r="U35" s="31">
        <f t="shared" si="43"/>
        <v>0</v>
      </c>
      <c r="V35" s="31">
        <f t="shared" si="43"/>
        <v>0</v>
      </c>
      <c r="W35" s="31">
        <f t="shared" si="43"/>
        <v>0</v>
      </c>
      <c r="X35" s="31">
        <f t="shared" si="43"/>
        <v>0</v>
      </c>
      <c r="Y35" s="31">
        <f t="shared" si="43"/>
        <v>0</v>
      </c>
      <c r="Z35" s="31">
        <f t="shared" si="43"/>
        <v>0</v>
      </c>
      <c r="AA35" s="31">
        <f t="shared" si="43"/>
        <v>0</v>
      </c>
      <c r="AB35" s="31">
        <f t="shared" si="43"/>
        <v>0</v>
      </c>
      <c r="AC35" s="31">
        <f t="shared" si="43"/>
        <v>0</v>
      </c>
      <c r="AD35" s="31">
        <f t="shared" si="43"/>
        <v>0</v>
      </c>
      <c r="AE35" s="31">
        <f t="shared" si="43"/>
        <v>0</v>
      </c>
      <c r="AF35" s="31">
        <f t="shared" si="43"/>
        <v>0</v>
      </c>
      <c r="AG35" s="31">
        <f t="shared" si="43"/>
        <v>0</v>
      </c>
      <c r="AH35" s="31">
        <f t="shared" si="43"/>
        <v>0</v>
      </c>
      <c r="AI35" s="31">
        <f t="shared" si="43"/>
        <v>0</v>
      </c>
      <c r="AJ35" s="31">
        <f t="shared" si="43"/>
        <v>0</v>
      </c>
      <c r="AK35" s="31">
        <f t="shared" si="43"/>
        <v>0</v>
      </c>
      <c r="AL35" s="31">
        <f t="shared" si="43"/>
        <v>0</v>
      </c>
      <c r="AM35" s="31">
        <f t="shared" si="43"/>
        <v>0</v>
      </c>
      <c r="AN35" s="31">
        <f t="shared" si="43"/>
        <v>0</v>
      </c>
      <c r="AO35" s="31">
        <f t="shared" si="43"/>
        <v>0</v>
      </c>
      <c r="AP35" s="31">
        <f t="shared" si="43"/>
        <v>0</v>
      </c>
      <c r="AQ35" s="31">
        <f t="shared" si="43"/>
        <v>0</v>
      </c>
      <c r="AR35" s="31">
        <f t="shared" si="43"/>
        <v>0</v>
      </c>
      <c r="AS35" s="31">
        <f t="shared" si="43"/>
        <v>0</v>
      </c>
      <c r="AT35" s="31">
        <f t="shared" si="43"/>
        <v>0</v>
      </c>
      <c r="AU35" s="31">
        <f t="shared" si="43"/>
        <v>0</v>
      </c>
      <c r="AV35" s="31">
        <f t="shared" si="43"/>
        <v>0</v>
      </c>
      <c r="AW35" s="31">
        <f t="shared" si="43"/>
        <v>0</v>
      </c>
      <c r="AX35" s="31">
        <f t="shared" si="43"/>
        <v>0</v>
      </c>
      <c r="AY35" s="31">
        <f t="shared" si="43"/>
        <v>0</v>
      </c>
      <c r="AZ35" s="31">
        <f t="shared" si="43"/>
        <v>0</v>
      </c>
      <c r="BA35" s="31">
        <f t="shared" si="43"/>
        <v>0</v>
      </c>
      <c r="BB35" s="31">
        <f t="shared" si="43"/>
        <v>0</v>
      </c>
      <c r="BC35" s="31">
        <f t="shared" si="43"/>
        <v>0</v>
      </c>
      <c r="BD35" s="31">
        <f t="shared" si="43"/>
        <v>0</v>
      </c>
      <c r="BE35" s="31">
        <f t="shared" si="43"/>
        <v>0</v>
      </c>
      <c r="BF35" s="31">
        <f t="shared" si="43"/>
        <v>0</v>
      </c>
      <c r="BG35" s="31">
        <f t="shared" si="43"/>
        <v>0</v>
      </c>
      <c r="BH35" s="31">
        <f t="shared" si="43"/>
        <v>0</v>
      </c>
      <c r="BI35" s="31">
        <f t="shared" si="43"/>
        <v>0</v>
      </c>
      <c r="BJ35" s="31">
        <f t="shared" si="43"/>
        <v>0</v>
      </c>
      <c r="BK35" s="31">
        <f t="shared" si="43"/>
        <v>0</v>
      </c>
      <c r="BL35" s="31">
        <f t="shared" si="43"/>
        <v>0</v>
      </c>
      <c r="BM35" s="31">
        <f t="shared" si="43"/>
        <v>0</v>
      </c>
      <c r="BN35" s="31">
        <f t="shared" si="43"/>
        <v>0</v>
      </c>
      <c r="BO35" s="31">
        <f t="shared" si="43"/>
        <v>0</v>
      </c>
      <c r="BP35" s="31">
        <f t="shared" ref="BP35:CY35" si="44">$C35*BP31/$B35</f>
        <v>0</v>
      </c>
      <c r="BQ35" s="31">
        <f t="shared" si="44"/>
        <v>0</v>
      </c>
      <c r="BR35" s="31">
        <f t="shared" si="44"/>
        <v>0</v>
      </c>
      <c r="BS35" s="31">
        <f t="shared" si="44"/>
        <v>0</v>
      </c>
      <c r="BT35" s="31">
        <f t="shared" si="44"/>
        <v>0</v>
      </c>
      <c r="BU35" s="31">
        <f t="shared" si="44"/>
        <v>0</v>
      </c>
      <c r="BV35" s="31">
        <f t="shared" si="44"/>
        <v>0</v>
      </c>
      <c r="BW35" s="31">
        <f t="shared" si="44"/>
        <v>0</v>
      </c>
      <c r="BX35" s="31">
        <f t="shared" si="44"/>
        <v>0</v>
      </c>
      <c r="BY35" s="31">
        <f t="shared" si="44"/>
        <v>0</v>
      </c>
      <c r="BZ35" s="31">
        <f t="shared" si="44"/>
        <v>0</v>
      </c>
      <c r="CA35" s="31">
        <f t="shared" si="44"/>
        <v>0</v>
      </c>
      <c r="CB35" s="31">
        <f t="shared" si="44"/>
        <v>0</v>
      </c>
      <c r="CC35" s="31">
        <f t="shared" si="44"/>
        <v>0</v>
      </c>
      <c r="CD35" s="31">
        <f t="shared" si="44"/>
        <v>0</v>
      </c>
      <c r="CE35" s="31">
        <f t="shared" si="44"/>
        <v>0</v>
      </c>
      <c r="CF35" s="31">
        <f t="shared" si="44"/>
        <v>0</v>
      </c>
      <c r="CG35" s="31">
        <f t="shared" si="44"/>
        <v>0</v>
      </c>
      <c r="CH35" s="31">
        <f t="shared" si="44"/>
        <v>0</v>
      </c>
      <c r="CI35" s="31">
        <f t="shared" si="44"/>
        <v>0</v>
      </c>
      <c r="CJ35" s="31">
        <f t="shared" si="44"/>
        <v>0</v>
      </c>
      <c r="CK35" s="31">
        <f t="shared" si="44"/>
        <v>0</v>
      </c>
      <c r="CL35" s="31">
        <f t="shared" si="44"/>
        <v>0</v>
      </c>
      <c r="CM35" s="31">
        <f t="shared" si="44"/>
        <v>0</v>
      </c>
      <c r="CN35" s="31">
        <f t="shared" si="44"/>
        <v>0</v>
      </c>
      <c r="CO35" s="31">
        <f t="shared" si="44"/>
        <v>0</v>
      </c>
      <c r="CP35" s="31">
        <f t="shared" si="44"/>
        <v>0</v>
      </c>
      <c r="CQ35" s="31">
        <f t="shared" si="44"/>
        <v>0</v>
      </c>
      <c r="CR35" s="31">
        <f t="shared" si="44"/>
        <v>0</v>
      </c>
      <c r="CS35" s="31">
        <f t="shared" si="44"/>
        <v>0</v>
      </c>
      <c r="CT35" s="31">
        <f t="shared" si="44"/>
        <v>0</v>
      </c>
      <c r="CU35" s="31">
        <f t="shared" si="44"/>
        <v>0</v>
      </c>
      <c r="CV35" s="31">
        <f t="shared" si="44"/>
        <v>0</v>
      </c>
      <c r="CW35" s="31">
        <f t="shared" si="44"/>
        <v>0</v>
      </c>
      <c r="CX35" s="31">
        <f t="shared" si="44"/>
        <v>0</v>
      </c>
      <c r="CY35" s="31">
        <f t="shared" si="44"/>
        <v>0</v>
      </c>
    </row>
    <row r="36" spans="1:103" ht="15" customHeight="1" x14ac:dyDescent="0.35">
      <c r="A36" t="s">
        <v>400</v>
      </c>
      <c r="B36">
        <v>1</v>
      </c>
      <c r="C36" s="29">
        <v>200</v>
      </c>
      <c r="D36" s="31">
        <f t="shared" ref="D36:BO36" si="45">$C36*D32/$B36</f>
        <v>0</v>
      </c>
      <c r="E36" s="31">
        <f t="shared" si="45"/>
        <v>0</v>
      </c>
      <c r="F36" s="31">
        <f t="shared" si="45"/>
        <v>1.9289011385570376E-2</v>
      </c>
      <c r="G36" s="31">
        <f t="shared" si="45"/>
        <v>0.34803238845706463</v>
      </c>
      <c r="H36" s="31">
        <f t="shared" si="45"/>
        <v>0.68110652124400151</v>
      </c>
      <c r="I36" s="31">
        <f t="shared" si="45"/>
        <v>0.93590064987703059</v>
      </c>
      <c r="J36" s="31">
        <f t="shared" si="45"/>
        <v>1.1797701995370113</v>
      </c>
      <c r="K36" s="31">
        <f t="shared" si="45"/>
        <v>1.3925107864023678</v>
      </c>
      <c r="L36" s="31">
        <f t="shared" si="45"/>
        <v>1.5750866875297254</v>
      </c>
      <c r="M36" s="31">
        <f t="shared" si="45"/>
        <v>1.7032315211561011</v>
      </c>
      <c r="N36" s="31">
        <f t="shared" si="45"/>
        <v>1.7870466816810149</v>
      </c>
      <c r="O36" s="31">
        <f t="shared" si="45"/>
        <v>1.8709690909638477</v>
      </c>
      <c r="P36" s="31">
        <f t="shared" si="45"/>
        <v>1.9277161263676623</v>
      </c>
      <c r="Q36" s="31">
        <f t="shared" si="45"/>
        <v>1.9290558196417784</v>
      </c>
      <c r="R36" s="31">
        <f t="shared" si="45"/>
        <v>1.8217084842990561</v>
      </c>
      <c r="S36" s="31">
        <f t="shared" si="45"/>
        <v>1.7147168715354821</v>
      </c>
      <c r="T36" s="31">
        <f t="shared" si="45"/>
        <v>1.6542119643859543</v>
      </c>
      <c r="U36" s="31">
        <f t="shared" si="45"/>
        <v>1.6962737580039411</v>
      </c>
      <c r="V36" s="31">
        <f t="shared" si="45"/>
        <v>1.8308434768367965</v>
      </c>
      <c r="W36" s="31">
        <f t="shared" si="45"/>
        <v>2.0380100450542837</v>
      </c>
      <c r="X36" s="31">
        <f t="shared" si="45"/>
        <v>1.4862331048833166</v>
      </c>
      <c r="Y36" s="31">
        <f t="shared" si="45"/>
        <v>1.48623310488325</v>
      </c>
      <c r="Z36" s="31">
        <f t="shared" si="45"/>
        <v>1.4862331048830946</v>
      </c>
      <c r="AA36" s="31">
        <f t="shared" si="45"/>
        <v>1.4862331048832944</v>
      </c>
      <c r="AB36" s="31">
        <f t="shared" si="45"/>
        <v>1.4862331048835387</v>
      </c>
      <c r="AC36" s="31">
        <f t="shared" si="45"/>
        <v>1.329679793359051</v>
      </c>
      <c r="AD36" s="31">
        <f t="shared" si="45"/>
        <v>1.3296797933592064</v>
      </c>
      <c r="AE36" s="31">
        <f t="shared" si="45"/>
        <v>1.3296797933588955</v>
      </c>
      <c r="AF36" s="31">
        <f t="shared" si="45"/>
        <v>1.3296797933589843</v>
      </c>
      <c r="AG36" s="31">
        <f t="shared" si="45"/>
        <v>1.3296797933590954</v>
      </c>
      <c r="AH36" s="31">
        <f t="shared" si="45"/>
        <v>1.2639007908555433</v>
      </c>
      <c r="AI36" s="31">
        <f t="shared" si="45"/>
        <v>1.2639007908552768</v>
      </c>
      <c r="AJ36" s="31">
        <f t="shared" si="45"/>
        <v>1.2639007908554101</v>
      </c>
      <c r="AK36" s="31">
        <f t="shared" si="45"/>
        <v>1.2639007908552546</v>
      </c>
      <c r="AL36" s="31">
        <f t="shared" si="45"/>
        <v>1.263900790855943</v>
      </c>
      <c r="AM36" s="31">
        <f t="shared" si="45"/>
        <v>1.2639007908559652</v>
      </c>
      <c r="AN36" s="31">
        <f t="shared" si="45"/>
        <v>1.2639007908556543</v>
      </c>
      <c r="AO36" s="31">
        <f t="shared" si="45"/>
        <v>1.2639007908551658</v>
      </c>
      <c r="AP36" s="31">
        <f t="shared" si="45"/>
        <v>1.2639007908552991</v>
      </c>
      <c r="AQ36" s="31">
        <f t="shared" si="45"/>
        <v>1.2639007908550104</v>
      </c>
      <c r="AR36" s="31">
        <f t="shared" si="45"/>
        <v>1.1625107619549713</v>
      </c>
      <c r="AS36" s="31">
        <f t="shared" si="45"/>
        <v>1.1625107619551711</v>
      </c>
      <c r="AT36" s="31">
        <f t="shared" si="45"/>
        <v>1.1625107619549269</v>
      </c>
      <c r="AU36" s="31">
        <f t="shared" si="45"/>
        <v>1.1625107619552599</v>
      </c>
      <c r="AV36" s="31">
        <f t="shared" si="45"/>
        <v>1.1625107619546382</v>
      </c>
      <c r="AW36" s="31">
        <f t="shared" si="45"/>
        <v>1.1625107619549935</v>
      </c>
      <c r="AX36" s="31">
        <f t="shared" si="45"/>
        <v>1.162510761954394</v>
      </c>
      <c r="AY36" s="31">
        <f t="shared" si="45"/>
        <v>1.1625107619547714</v>
      </c>
      <c r="AZ36" s="31">
        <f t="shared" si="45"/>
        <v>1.1625107619554376</v>
      </c>
      <c r="BA36" s="31">
        <f t="shared" si="45"/>
        <v>1.1625107619551489</v>
      </c>
      <c r="BB36" s="31">
        <f t="shared" si="45"/>
        <v>1.1625107619554376</v>
      </c>
      <c r="BC36" s="31">
        <f t="shared" si="45"/>
        <v>1.1625107619552599</v>
      </c>
      <c r="BD36" s="31">
        <f t="shared" si="45"/>
        <v>1.1625107619551045</v>
      </c>
      <c r="BE36" s="31">
        <f t="shared" si="45"/>
        <v>1.1625107619552821</v>
      </c>
      <c r="BF36" s="31">
        <f t="shared" si="45"/>
        <v>1.162510761954505</v>
      </c>
      <c r="BG36" s="31">
        <f t="shared" si="45"/>
        <v>1.1625107619555486</v>
      </c>
      <c r="BH36" s="31">
        <f t="shared" si="45"/>
        <v>1.1625107619552821</v>
      </c>
      <c r="BI36" s="31">
        <f t="shared" si="45"/>
        <v>1.1625107619550379</v>
      </c>
      <c r="BJ36" s="31">
        <f t="shared" si="45"/>
        <v>1.162510761955704</v>
      </c>
      <c r="BK36" s="31">
        <f t="shared" si="45"/>
        <v>1.1625107619551045</v>
      </c>
      <c r="BL36" s="31">
        <f t="shared" si="45"/>
        <v>1.1625107619545716</v>
      </c>
      <c r="BM36" s="31">
        <f t="shared" si="45"/>
        <v>1.1625107619549713</v>
      </c>
      <c r="BN36" s="31">
        <f t="shared" si="45"/>
        <v>1.1625107619551933</v>
      </c>
      <c r="BO36" s="31">
        <f t="shared" si="45"/>
        <v>1.1625107619549491</v>
      </c>
      <c r="BP36" s="31">
        <f t="shared" ref="BP36:CY36" si="46">$C36*BP32/$B36</f>
        <v>1.1625107619544384</v>
      </c>
      <c r="BQ36" s="31">
        <f t="shared" si="46"/>
        <v>1.1625107619551267</v>
      </c>
      <c r="BR36" s="31">
        <f t="shared" si="46"/>
        <v>1.1625107619554598</v>
      </c>
      <c r="BS36" s="31">
        <f t="shared" si="46"/>
        <v>1.1625107619551267</v>
      </c>
      <c r="BT36" s="31">
        <f t="shared" si="46"/>
        <v>1.1625107619548603</v>
      </c>
      <c r="BU36" s="31">
        <f t="shared" si="46"/>
        <v>1.1625107619553932</v>
      </c>
      <c r="BV36" s="31">
        <f t="shared" si="46"/>
        <v>1.1625107619554376</v>
      </c>
      <c r="BW36" s="31">
        <f t="shared" si="46"/>
        <v>1.1625107619552155</v>
      </c>
      <c r="BX36" s="31">
        <f t="shared" si="46"/>
        <v>1.1625107619559927</v>
      </c>
      <c r="BY36" s="31">
        <f t="shared" si="46"/>
        <v>1.1625107619552599</v>
      </c>
      <c r="BZ36" s="31">
        <f t="shared" si="46"/>
        <v>1.1625107619557706</v>
      </c>
      <c r="CA36" s="31">
        <f t="shared" si="46"/>
        <v>1.1625107619547048</v>
      </c>
      <c r="CB36" s="31">
        <f t="shared" si="46"/>
        <v>1.1625107619559927</v>
      </c>
      <c r="CC36" s="31">
        <f t="shared" si="46"/>
        <v>1.1625107619558372</v>
      </c>
      <c r="CD36" s="31">
        <f t="shared" si="46"/>
        <v>1.1625107619562369</v>
      </c>
      <c r="CE36" s="31">
        <f t="shared" si="46"/>
        <v>1.1625107619560593</v>
      </c>
      <c r="CF36" s="31">
        <f t="shared" si="46"/>
        <v>1.1625107619551267</v>
      </c>
      <c r="CG36" s="31">
        <f t="shared" si="46"/>
        <v>1.1625107619544162</v>
      </c>
      <c r="CH36" s="31">
        <f t="shared" si="46"/>
        <v>1.1625107619544828</v>
      </c>
      <c r="CI36" s="31">
        <f t="shared" si="46"/>
        <v>1.1625107619541053</v>
      </c>
      <c r="CJ36" s="31">
        <f t="shared" si="46"/>
        <v>1.1625107619545494</v>
      </c>
      <c r="CK36" s="31">
        <f t="shared" si="46"/>
        <v>1.1625107619546604</v>
      </c>
      <c r="CL36" s="31">
        <f t="shared" si="46"/>
        <v>1.1625107619552155</v>
      </c>
      <c r="CM36" s="31">
        <f t="shared" si="46"/>
        <v>1.1625107619553043</v>
      </c>
      <c r="CN36" s="31">
        <f t="shared" si="46"/>
        <v>1.1625107619560593</v>
      </c>
      <c r="CO36" s="31">
        <f t="shared" si="46"/>
        <v>1.1625107619540387</v>
      </c>
      <c r="CP36" s="31">
        <f t="shared" si="46"/>
        <v>1.162510761955593</v>
      </c>
      <c r="CQ36" s="31">
        <f t="shared" si="46"/>
        <v>1.1625107619549935</v>
      </c>
      <c r="CR36" s="31">
        <f t="shared" si="46"/>
        <v>1.162510761953861</v>
      </c>
      <c r="CS36" s="31">
        <f t="shared" si="46"/>
        <v>1.1625107619555264</v>
      </c>
      <c r="CT36" s="31">
        <f t="shared" si="46"/>
        <v>1.1625107619559483</v>
      </c>
      <c r="CU36" s="31">
        <f t="shared" si="46"/>
        <v>1.1625107619557484</v>
      </c>
      <c r="CV36" s="31">
        <f t="shared" si="46"/>
        <v>1.162510761954505</v>
      </c>
      <c r="CW36" s="31">
        <f t="shared" si="46"/>
        <v>1.1625107619560371</v>
      </c>
      <c r="CX36" s="31">
        <f t="shared" si="46"/>
        <v>1.1625107619552821</v>
      </c>
      <c r="CY36" s="31">
        <f t="shared" si="46"/>
        <v>1.1625107619554376</v>
      </c>
    </row>
    <row r="37" spans="1:103" ht="15" customHeight="1" x14ac:dyDescent="0.35">
      <c r="A37" t="s">
        <v>401</v>
      </c>
      <c r="C37" s="29">
        <f>SUM(C34:C36)</f>
        <v>1400</v>
      </c>
      <c r="D37" s="31"/>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c r="BJ37" s="31"/>
      <c r="BK37" s="31"/>
      <c r="BL37" s="31"/>
      <c r="BM37" s="31"/>
      <c r="BN37" s="31"/>
      <c r="BO37" s="31"/>
      <c r="BP37" s="31"/>
      <c r="BQ37" s="31"/>
      <c r="BR37" s="31"/>
      <c r="BS37" s="31"/>
      <c r="BT37" s="31"/>
      <c r="BU37" s="31"/>
      <c r="BV37" s="31"/>
      <c r="BW37" s="31"/>
      <c r="BX37" s="31"/>
      <c r="BY37" s="31"/>
      <c r="BZ37" s="31"/>
      <c r="CA37" s="31"/>
      <c r="CB37" s="31"/>
      <c r="CC37" s="31"/>
      <c r="CD37" s="31"/>
      <c r="CE37" s="31"/>
      <c r="CF37" s="31"/>
      <c r="CG37" s="31"/>
      <c r="CH37" s="31"/>
      <c r="CI37" s="31"/>
      <c r="CJ37" s="31"/>
      <c r="CK37" s="31"/>
      <c r="CL37" s="31"/>
      <c r="CM37" s="31"/>
      <c r="CN37" s="31"/>
      <c r="CO37" s="31"/>
      <c r="CP37" s="31"/>
      <c r="CQ37" s="31"/>
      <c r="CR37" s="31"/>
      <c r="CS37" s="31"/>
      <c r="CT37" s="31"/>
      <c r="CU37" s="31"/>
      <c r="CV37" s="31"/>
      <c r="CW37" s="31"/>
      <c r="CX37" s="31"/>
      <c r="CY37" s="31"/>
    </row>
    <row r="39" spans="1:103" ht="15" customHeight="1" x14ac:dyDescent="0.35">
      <c r="A39" t="s">
        <v>398</v>
      </c>
      <c r="C39" s="31">
        <f>C34/B34</f>
        <v>472.91292739079188</v>
      </c>
    </row>
    <row r="40" spans="1:103" ht="15" customHeight="1" x14ac:dyDescent="0.35">
      <c r="A40" t="s">
        <v>399</v>
      </c>
      <c r="C40" s="31">
        <f>C35/B35</f>
        <v>309.48485379653971</v>
      </c>
    </row>
    <row r="41" spans="1:103" ht="15" customHeight="1" x14ac:dyDescent="0.35">
      <c r="A41" t="s">
        <v>400</v>
      </c>
      <c r="C41" s="31">
        <v>100</v>
      </c>
    </row>
    <row r="42" spans="1:103" ht="15" customHeight="1" x14ac:dyDescent="0.35">
      <c r="A42" t="s">
        <v>401</v>
      </c>
      <c r="C42" s="29">
        <f>SUM(C39:C41)</f>
        <v>882.39778118733159</v>
      </c>
    </row>
  </sheetData>
  <mergeCells count="6">
    <mergeCell ref="A22:A24"/>
    <mergeCell ref="A2:A4"/>
    <mergeCell ref="A5:A7"/>
    <mergeCell ref="A8:A10"/>
    <mergeCell ref="A16:A18"/>
    <mergeCell ref="A19:A21"/>
  </mergeCells>
  <pageMargins left="0.70866141732283505" right="0.70866141732283505" top="1" bottom="1.5" header="0.31496062992126" footer="0.31496062992126"/>
  <pageSetup paperSize="9" orientation="portrait" r:id="rId1"/>
  <headerFooter>
    <oddHeader xml:space="preserve">&amp;R&amp;6&amp;G
 </oddHeader>
    <oddFooter>&amp;L&amp;G&amp;R&amp;P</oddFooter>
  </headerFooter>
  <customProperties>
    <customPr name="dnb_wsclassificatie" r:id="rId2"/>
  </customProperties>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dimension ref="A1:CY96"/>
  <sheetViews>
    <sheetView workbookViewId="0">
      <pane xSplit="2" ySplit="1" topLeftCell="C8" activePane="bottomRight" state="frozen"/>
      <selection pane="topRight" activeCell="C1" sqref="C1"/>
      <selection pane="bottomLeft" activeCell="A2" sqref="A2"/>
      <selection pane="bottomRight" activeCell="D2" sqref="D2"/>
    </sheetView>
  </sheetViews>
  <sheetFormatPr defaultColWidth="10.7265625" defaultRowHeight="14.5" x14ac:dyDescent="0.35"/>
  <cols>
    <col min="2" max="2" width="10.7265625" style="32"/>
    <col min="3" max="3" width="10.7265625" style="28"/>
    <col min="4" max="4" width="10.7265625" style="28" customWidth="1"/>
    <col min="5" max="103" width="10.7265625" style="28"/>
  </cols>
  <sheetData>
    <row r="1" spans="1:103" x14ac:dyDescent="0.35">
      <c r="C1" s="33"/>
      <c r="D1" s="33">
        <f t="shared" ref="D1:BP1" si="0">+C1+1</f>
        <v>1</v>
      </c>
      <c r="E1" s="33">
        <f t="shared" si="0"/>
        <v>2</v>
      </c>
      <c r="F1" s="33">
        <f t="shared" si="0"/>
        <v>3</v>
      </c>
      <c r="G1" s="33">
        <f t="shared" si="0"/>
        <v>4</v>
      </c>
      <c r="H1" s="33">
        <f t="shared" si="0"/>
        <v>5</v>
      </c>
      <c r="I1" s="33">
        <f t="shared" si="0"/>
        <v>6</v>
      </c>
      <c r="J1" s="33">
        <f t="shared" si="0"/>
        <v>7</v>
      </c>
      <c r="K1" s="33">
        <f t="shared" si="0"/>
        <v>8</v>
      </c>
      <c r="L1" s="33">
        <f t="shared" si="0"/>
        <v>9</v>
      </c>
      <c r="M1" s="33">
        <f t="shared" si="0"/>
        <v>10</v>
      </c>
      <c r="N1" s="33">
        <f t="shared" si="0"/>
        <v>11</v>
      </c>
      <c r="O1" s="33">
        <f t="shared" si="0"/>
        <v>12</v>
      </c>
      <c r="P1" s="33">
        <f t="shared" si="0"/>
        <v>13</v>
      </c>
      <c r="Q1" s="33">
        <f t="shared" si="0"/>
        <v>14</v>
      </c>
      <c r="R1" s="33">
        <f t="shared" si="0"/>
        <v>15</v>
      </c>
      <c r="S1" s="33">
        <f t="shared" si="0"/>
        <v>16</v>
      </c>
      <c r="T1" s="33">
        <f t="shared" si="0"/>
        <v>17</v>
      </c>
      <c r="U1" s="33">
        <f t="shared" si="0"/>
        <v>18</v>
      </c>
      <c r="V1" s="33">
        <f t="shared" si="0"/>
        <v>19</v>
      </c>
      <c r="W1" s="33">
        <f t="shared" si="0"/>
        <v>20</v>
      </c>
      <c r="X1" s="33">
        <f t="shared" si="0"/>
        <v>21</v>
      </c>
      <c r="Y1" s="33">
        <f t="shared" si="0"/>
        <v>22</v>
      </c>
      <c r="Z1" s="33">
        <f t="shared" si="0"/>
        <v>23</v>
      </c>
      <c r="AA1" s="33">
        <f t="shared" si="0"/>
        <v>24</v>
      </c>
      <c r="AB1" s="33">
        <f t="shared" si="0"/>
        <v>25</v>
      </c>
      <c r="AC1" s="33">
        <f t="shared" si="0"/>
        <v>26</v>
      </c>
      <c r="AD1" s="33">
        <f t="shared" si="0"/>
        <v>27</v>
      </c>
      <c r="AE1" s="33">
        <f t="shared" si="0"/>
        <v>28</v>
      </c>
      <c r="AF1" s="33">
        <f t="shared" si="0"/>
        <v>29</v>
      </c>
      <c r="AG1" s="33">
        <f t="shared" si="0"/>
        <v>30</v>
      </c>
      <c r="AH1" s="33">
        <f t="shared" si="0"/>
        <v>31</v>
      </c>
      <c r="AI1" s="33">
        <f t="shared" si="0"/>
        <v>32</v>
      </c>
      <c r="AJ1" s="33">
        <f t="shared" si="0"/>
        <v>33</v>
      </c>
      <c r="AK1" s="33">
        <f t="shared" si="0"/>
        <v>34</v>
      </c>
      <c r="AL1" s="33">
        <f t="shared" si="0"/>
        <v>35</v>
      </c>
      <c r="AM1" s="33">
        <f t="shared" si="0"/>
        <v>36</v>
      </c>
      <c r="AN1" s="33">
        <f t="shared" si="0"/>
        <v>37</v>
      </c>
      <c r="AO1" s="33">
        <f t="shared" si="0"/>
        <v>38</v>
      </c>
      <c r="AP1" s="33">
        <f t="shared" si="0"/>
        <v>39</v>
      </c>
      <c r="AQ1" s="33">
        <f t="shared" si="0"/>
        <v>40</v>
      </c>
      <c r="AR1" s="33">
        <f t="shared" si="0"/>
        <v>41</v>
      </c>
      <c r="AS1" s="33">
        <f t="shared" si="0"/>
        <v>42</v>
      </c>
      <c r="AT1" s="33">
        <f t="shared" si="0"/>
        <v>43</v>
      </c>
      <c r="AU1" s="33">
        <f t="shared" si="0"/>
        <v>44</v>
      </c>
      <c r="AV1" s="33">
        <f t="shared" si="0"/>
        <v>45</v>
      </c>
      <c r="AW1" s="33">
        <f t="shared" si="0"/>
        <v>46</v>
      </c>
      <c r="AX1" s="33">
        <f t="shared" si="0"/>
        <v>47</v>
      </c>
      <c r="AY1" s="33">
        <f t="shared" si="0"/>
        <v>48</v>
      </c>
      <c r="AZ1" s="33">
        <f t="shared" si="0"/>
        <v>49</v>
      </c>
      <c r="BA1" s="33">
        <f t="shared" si="0"/>
        <v>50</v>
      </c>
      <c r="BB1" s="33">
        <f t="shared" si="0"/>
        <v>51</v>
      </c>
      <c r="BC1" s="33">
        <f t="shared" si="0"/>
        <v>52</v>
      </c>
      <c r="BD1" s="33">
        <f t="shared" si="0"/>
        <v>53</v>
      </c>
      <c r="BE1" s="33">
        <f t="shared" si="0"/>
        <v>54</v>
      </c>
      <c r="BF1" s="33">
        <f t="shared" si="0"/>
        <v>55</v>
      </c>
      <c r="BG1" s="33">
        <f t="shared" si="0"/>
        <v>56</v>
      </c>
      <c r="BH1" s="33">
        <f t="shared" si="0"/>
        <v>57</v>
      </c>
      <c r="BI1" s="33">
        <f t="shared" si="0"/>
        <v>58</v>
      </c>
      <c r="BJ1" s="33">
        <f t="shared" si="0"/>
        <v>59</v>
      </c>
      <c r="BK1" s="33">
        <f t="shared" si="0"/>
        <v>60</v>
      </c>
      <c r="BL1" s="33">
        <f t="shared" si="0"/>
        <v>61</v>
      </c>
      <c r="BM1" s="33">
        <f t="shared" si="0"/>
        <v>62</v>
      </c>
      <c r="BN1" s="33">
        <f t="shared" si="0"/>
        <v>63</v>
      </c>
      <c r="BO1" s="33">
        <f t="shared" si="0"/>
        <v>64</v>
      </c>
      <c r="BP1" s="33">
        <f t="shared" si="0"/>
        <v>65</v>
      </c>
      <c r="BQ1" s="33">
        <f t="shared" ref="BQ1:CY1" si="1">+BP1+1</f>
        <v>66</v>
      </c>
      <c r="BR1" s="33">
        <f t="shared" si="1"/>
        <v>67</v>
      </c>
      <c r="BS1" s="33">
        <f t="shared" si="1"/>
        <v>68</v>
      </c>
      <c r="BT1" s="33">
        <f t="shared" si="1"/>
        <v>69</v>
      </c>
      <c r="BU1" s="33">
        <f t="shared" si="1"/>
        <v>70</v>
      </c>
      <c r="BV1" s="33">
        <f t="shared" si="1"/>
        <v>71</v>
      </c>
      <c r="BW1" s="33">
        <f t="shared" si="1"/>
        <v>72</v>
      </c>
      <c r="BX1" s="33">
        <f t="shared" si="1"/>
        <v>73</v>
      </c>
      <c r="BY1" s="33">
        <f t="shared" si="1"/>
        <v>74</v>
      </c>
      <c r="BZ1" s="33">
        <f t="shared" si="1"/>
        <v>75</v>
      </c>
      <c r="CA1" s="33">
        <f t="shared" si="1"/>
        <v>76</v>
      </c>
      <c r="CB1" s="33">
        <f t="shared" si="1"/>
        <v>77</v>
      </c>
      <c r="CC1" s="33">
        <f t="shared" si="1"/>
        <v>78</v>
      </c>
      <c r="CD1" s="33">
        <f t="shared" si="1"/>
        <v>79</v>
      </c>
      <c r="CE1" s="33">
        <f t="shared" si="1"/>
        <v>80</v>
      </c>
      <c r="CF1" s="33">
        <f t="shared" si="1"/>
        <v>81</v>
      </c>
      <c r="CG1" s="33">
        <f t="shared" si="1"/>
        <v>82</v>
      </c>
      <c r="CH1" s="33">
        <f t="shared" si="1"/>
        <v>83</v>
      </c>
      <c r="CI1" s="33">
        <f t="shared" si="1"/>
        <v>84</v>
      </c>
      <c r="CJ1" s="33">
        <f t="shared" si="1"/>
        <v>85</v>
      </c>
      <c r="CK1" s="33">
        <f t="shared" si="1"/>
        <v>86</v>
      </c>
      <c r="CL1" s="33">
        <f t="shared" si="1"/>
        <v>87</v>
      </c>
      <c r="CM1" s="33">
        <f t="shared" si="1"/>
        <v>88</v>
      </c>
      <c r="CN1" s="33">
        <f t="shared" si="1"/>
        <v>89</v>
      </c>
      <c r="CO1" s="33">
        <f t="shared" si="1"/>
        <v>90</v>
      </c>
      <c r="CP1" s="33">
        <f t="shared" si="1"/>
        <v>91</v>
      </c>
      <c r="CQ1" s="33">
        <f t="shared" si="1"/>
        <v>92</v>
      </c>
      <c r="CR1" s="33">
        <f t="shared" si="1"/>
        <v>93</v>
      </c>
      <c r="CS1" s="33">
        <f t="shared" si="1"/>
        <v>94</v>
      </c>
      <c r="CT1" s="33">
        <f t="shared" si="1"/>
        <v>95</v>
      </c>
      <c r="CU1" s="33">
        <f t="shared" si="1"/>
        <v>96</v>
      </c>
      <c r="CV1" s="33">
        <f t="shared" si="1"/>
        <v>97</v>
      </c>
      <c r="CW1" s="33">
        <f t="shared" si="1"/>
        <v>98</v>
      </c>
      <c r="CX1" s="33">
        <f t="shared" si="1"/>
        <v>99</v>
      </c>
      <c r="CY1" s="33">
        <f t="shared" si="1"/>
        <v>100</v>
      </c>
    </row>
    <row r="2" spans="1:103" x14ac:dyDescent="0.35">
      <c r="A2" s="167" t="s">
        <v>385</v>
      </c>
      <c r="B2" s="32">
        <v>43465</v>
      </c>
      <c r="D2" s="28">
        <v>-3.3300000000313851E-3</v>
      </c>
      <c r="E2" s="28">
        <v>-2.7500000111632117E-3</v>
      </c>
      <c r="F2" s="28">
        <v>-1.7700000000273608E-3</v>
      </c>
      <c r="G2" s="28">
        <v>-4.6000000001200636E-4</v>
      </c>
      <c r="H2" s="28">
        <v>9.8999999999915822E-4</v>
      </c>
      <c r="I2" s="28">
        <v>2.380000000006488E-3</v>
      </c>
      <c r="J2" s="28">
        <v>3.7200000000114919E-3</v>
      </c>
      <c r="K2" s="28">
        <v>4.990000000015149E-3</v>
      </c>
      <c r="L2" s="28">
        <v>6.1800000000173938E-3</v>
      </c>
      <c r="M2" s="28">
        <v>7.2600000000186959E-3</v>
      </c>
      <c r="N2" s="28">
        <v>8.2236044702561628E-3</v>
      </c>
      <c r="O2" s="28">
        <v>9.0900000000198045E-3</v>
      </c>
      <c r="P2" s="28">
        <v>9.8679543313457962E-3</v>
      </c>
      <c r="Q2" s="28">
        <v>1.0529765388915147E-2</v>
      </c>
      <c r="R2" s="28">
        <v>1.105000000002021E-2</v>
      </c>
      <c r="S2" s="28">
        <v>1.1429805354969735E-2</v>
      </c>
      <c r="T2" s="28">
        <v>1.1735479616655331E-2</v>
      </c>
      <c r="U2" s="28">
        <v>1.2029364313732138E-2</v>
      </c>
      <c r="V2" s="28">
        <v>1.2356467037937913E-2</v>
      </c>
      <c r="W2" s="28">
        <v>1.2750000000017359E-2</v>
      </c>
      <c r="X2" s="28">
        <v>1.3226367801897343E-2</v>
      </c>
      <c r="Y2" s="28">
        <v>1.376499640764095E-2</v>
      </c>
      <c r="Z2" s="28">
        <v>1.434323870312193E-2</v>
      </c>
      <c r="AA2" s="28">
        <v>1.4944514941545695E-2</v>
      </c>
      <c r="AB2" s="28">
        <v>1.5556669826624958E-2</v>
      </c>
      <c r="AC2" s="28">
        <v>1.6170804499037184E-2</v>
      </c>
      <c r="AD2" s="28">
        <v>1.6780435482681932E-2</v>
      </c>
      <c r="AE2" s="28">
        <v>1.738088216618916E-2</v>
      </c>
      <c r="AF2" s="28">
        <v>1.7968816216655581E-2</v>
      </c>
      <c r="AG2" s="28">
        <v>1.8541927156012772E-2</v>
      </c>
      <c r="AH2" s="28">
        <v>1.9098672202872757E-2</v>
      </c>
      <c r="AI2" s="28">
        <v>1.9638087863867781E-2</v>
      </c>
      <c r="AJ2" s="28">
        <v>2.0159647192943719E-2</v>
      </c>
      <c r="AK2" s="28">
        <v>2.0663151108215594E-2</v>
      </c>
      <c r="AL2" s="28">
        <v>2.114864530046856E-2</v>
      </c>
      <c r="AM2" s="28">
        <v>2.1616356503515011E-2</v>
      </c>
      <c r="AN2" s="28">
        <v>2.206664350329568E-2</v>
      </c>
      <c r="AO2" s="28">
        <v>2.2499959428110561E-2</v>
      </c>
      <c r="AP2" s="28">
        <v>2.291682271541462E-2</v>
      </c>
      <c r="AQ2" s="28">
        <v>2.3317794780183476E-2</v>
      </c>
      <c r="AR2" s="28">
        <v>2.3703462878104986E-2</v>
      </c>
      <c r="AS2" s="28">
        <v>2.4074427007667154E-2</v>
      </c>
      <c r="AT2" s="28">
        <v>2.4431289959814473E-2</v>
      </c>
      <c r="AU2" s="28">
        <v>2.4774649824699235E-2</v>
      </c>
      <c r="AV2" s="28">
        <v>2.5105094418411689E-2</v>
      </c>
      <c r="AW2" s="28">
        <v>2.542319721032027E-2</v>
      </c>
      <c r="AX2" s="28">
        <v>2.5729514422513811E-2</v>
      </c>
      <c r="AY2" s="28">
        <v>2.6024583043294358E-2</v>
      </c>
      <c r="AZ2" s="28">
        <v>2.6308919551536025E-2</v>
      </c>
      <c r="BA2" s="28">
        <v>2.6583019191624313E-2</v>
      </c>
      <c r="BB2" s="28">
        <v>2.6847355672366957E-2</v>
      </c>
      <c r="BC2" s="28">
        <v>2.7102381189777924E-2</v>
      </c>
      <c r="BD2" s="28">
        <v>2.7348526694576769E-2</v>
      </c>
      <c r="BE2" s="28">
        <v>2.7586202341827404E-2</v>
      </c>
      <c r="BF2" s="28">
        <v>2.7815798073309361E-2</v>
      </c>
      <c r="BG2" s="28">
        <v>2.8037684293670928E-2</v>
      </c>
      <c r="BH2" s="28">
        <v>2.8252212609760852E-2</v>
      </c>
      <c r="BI2" s="28">
        <v>2.845971660917912E-2</v>
      </c>
      <c r="BJ2" s="28">
        <v>2.8660512659392845E-2</v>
      </c>
      <c r="BK2" s="28">
        <v>2.8854900713000342E-2</v>
      </c>
      <c r="BL2" s="28">
        <v>2.9043165108106672E-2</v>
      </c>
      <c r="BM2" s="28">
        <v>2.9225575355469102E-2</v>
      </c>
      <c r="BN2" s="28">
        <v>2.9402386906220324E-2</v>
      </c>
      <c r="BO2" s="28">
        <v>2.9573841895680797E-2</v>
      </c>
      <c r="BP2" s="28">
        <v>2.9740169860131838E-2</v>
      </c>
      <c r="BQ2" s="28">
        <v>2.9901588424479986E-2</v>
      </c>
      <c r="BR2" s="28">
        <v>3.0058303959591193E-2</v>
      </c>
      <c r="BS2" s="28">
        <v>3.021051220872506E-2</v>
      </c>
      <c r="BT2" s="28">
        <v>3.0358398883005844E-2</v>
      </c>
      <c r="BU2" s="28">
        <v>3.0502140226256635E-2</v>
      </c>
      <c r="BV2" s="28">
        <v>3.064190354981644E-2</v>
      </c>
      <c r="BW2" s="28">
        <v>3.077784773817438E-2</v>
      </c>
      <c r="BX2" s="28">
        <v>3.0910123726412664E-2</v>
      </c>
      <c r="BY2" s="28">
        <v>3.1038874950553685E-2</v>
      </c>
      <c r="BZ2" s="28">
        <v>3.1164237771980519E-2</v>
      </c>
      <c r="CA2" s="28">
        <v>3.1286341877132529E-2</v>
      </c>
      <c r="CB2" s="28">
        <v>3.1405310653694229E-2</v>
      </c>
      <c r="CC2" s="28">
        <v>3.1521261544493751E-2</v>
      </c>
      <c r="CD2" s="28">
        <v>3.1634306380309507E-2</v>
      </c>
      <c r="CE2" s="28">
        <v>3.1744551692748812E-2</v>
      </c>
      <c r="CF2" s="28">
        <v>3.1852099008338186E-2</v>
      </c>
      <c r="CG2" s="28">
        <v>3.1957045124912709E-2</v>
      </c>
      <c r="CH2" s="28">
        <v>3.2059482371351367E-2</v>
      </c>
      <c r="CI2" s="28">
        <v>3.2159498851661583E-2</v>
      </c>
      <c r="CJ2" s="28">
        <v>3.2257178674357956E-2</v>
      </c>
      <c r="CK2" s="28">
        <v>3.2352602168042477E-2</v>
      </c>
      <c r="CL2" s="28">
        <v>3.2445846084037333E-2</v>
      </c>
      <c r="CM2" s="28">
        <v>3.253698378687786E-2</v>
      </c>
      <c r="CN2" s="28">
        <v>3.262608543342238E-2</v>
      </c>
      <c r="CO2" s="28">
        <v>3.2713218141300571E-2</v>
      </c>
      <c r="CP2" s="28">
        <v>3.2798446147364491E-2</v>
      </c>
      <c r="CQ2" s="28">
        <v>3.2881830956780211E-2</v>
      </c>
      <c r="CR2" s="28">
        <v>3.2963431483348016E-2</v>
      </c>
      <c r="CS2" s="28">
        <v>3.304330418160828E-2</v>
      </c>
      <c r="CT2" s="28">
        <v>3.3121503171250177E-2</v>
      </c>
      <c r="CU2" s="28">
        <v>3.319808035431171E-2</v>
      </c>
      <c r="CV2" s="28">
        <v>3.3273085525624468E-2</v>
      </c>
      <c r="CW2" s="28">
        <v>3.3346566476930128E-2</v>
      </c>
      <c r="CX2" s="28">
        <v>3.3418569095063466E-2</v>
      </c>
      <c r="CY2" s="28">
        <v>3.3489137454577822E-2</v>
      </c>
    </row>
    <row r="3" spans="1:103" x14ac:dyDescent="0.35">
      <c r="A3" s="167"/>
      <c r="B3" s="32">
        <f>EOMONTH(B2,12)</f>
        <v>43830</v>
      </c>
      <c r="D3" s="28">
        <v>-2.1696624983492015E-3</v>
      </c>
      <c r="E3" s="28">
        <v>-9.8908458962532197E-4</v>
      </c>
      <c r="F3" s="28">
        <v>4.985020307564092E-4</v>
      </c>
      <c r="G3" s="28">
        <v>2.0729225783775451E-3</v>
      </c>
      <c r="H3" s="28">
        <v>3.5259195822661127E-3</v>
      </c>
      <c r="I3" s="28">
        <v>4.899838836860626E-3</v>
      </c>
      <c r="J3" s="28">
        <v>6.1842276462966694E-3</v>
      </c>
      <c r="K3" s="28">
        <v>7.3751126384677956E-3</v>
      </c>
      <c r="L3" s="28">
        <v>8.443590760297548E-3</v>
      </c>
      <c r="M3" s="28">
        <v>9.3823361984199938E-3</v>
      </c>
      <c r="N3" s="28">
        <v>1.0234658027810095E-2</v>
      </c>
      <c r="O3" s="28">
        <v>1.0977859544594626E-2</v>
      </c>
      <c r="P3" s="28">
        <v>1.1588577313210502E-2</v>
      </c>
      <c r="Q3" s="28">
        <v>1.2068045254720827E-2</v>
      </c>
      <c r="R3" s="28">
        <v>1.2421736374713221E-2</v>
      </c>
      <c r="S3" s="28">
        <v>1.2667559595118227E-2</v>
      </c>
      <c r="T3" s="28">
        <v>1.2867226802014464E-2</v>
      </c>
      <c r="U3" s="28">
        <v>1.3075712879087931E-2</v>
      </c>
      <c r="V3" s="28">
        <v>1.3332439090982362E-2</v>
      </c>
      <c r="W3" s="28">
        <v>1.3666372050611164E-2</v>
      </c>
      <c r="X3" s="28">
        <v>1.4090868178685323E-2</v>
      </c>
      <c r="Y3" s="28">
        <v>1.4583761180590571E-2</v>
      </c>
      <c r="Z3" s="28">
        <v>1.5121348457599826E-2</v>
      </c>
      <c r="AA3" s="28">
        <v>1.5686222120347981E-2</v>
      </c>
      <c r="AB3" s="28">
        <v>1.6265568672652719E-2</v>
      </c>
      <c r="AC3" s="28">
        <v>1.6849960009756249E-2</v>
      </c>
      <c r="AD3" s="28">
        <v>1.7432482592562248E-2</v>
      </c>
      <c r="AE3" s="28">
        <v>1.8008102968947171E-2</v>
      </c>
      <c r="AF3" s="28">
        <v>1.857320076187241E-2</v>
      </c>
      <c r="AG3" s="28">
        <v>1.912522180274312E-2</v>
      </c>
      <c r="AH3" s="28">
        <v>1.9662418437088602E-2</v>
      </c>
      <c r="AI3" s="28">
        <v>2.0183653729198836E-2</v>
      </c>
      <c r="AJ3" s="28">
        <v>2.0688252943278362E-2</v>
      </c>
      <c r="AK3" s="28">
        <v>2.1175890299322209E-2</v>
      </c>
      <c r="AL3" s="28">
        <v>2.1646502251083222E-2</v>
      </c>
      <c r="AM3" s="28">
        <v>2.2100220843942475E-2</v>
      </c>
      <c r="AN3" s="28">
        <v>2.2537322370557167E-2</v>
      </c>
      <c r="AO3" s="28">
        <v>2.2958187746454195E-2</v>
      </c>
      <c r="AP3" s="28">
        <v>2.3363271909283556E-2</v>
      </c>
      <c r="AQ3" s="28">
        <v>2.3753080196159182E-2</v>
      </c>
      <c r="AR3" s="28">
        <v>2.4128150137594728E-2</v>
      </c>
      <c r="AS3" s="28">
        <v>2.4489037469319186E-2</v>
      </c>
      <c r="AT3" s="28">
        <v>2.4836305436964246E-2</v>
      </c>
      <c r="AU3" s="28">
        <v>2.5170516676473298E-2</v>
      </c>
      <c r="AV3" s="28">
        <v>2.5492227111838517E-2</v>
      </c>
      <c r="AW3" s="28">
        <v>2.5801981433738908E-2</v>
      </c>
      <c r="AX3" s="28">
        <v>2.6100309816813549E-2</v>
      </c>
      <c r="AY3" s="28">
        <v>2.6387725606364265E-2</v>
      </c>
      <c r="AZ3" s="28">
        <v>2.6664723762214404E-2</v>
      </c>
      <c r="BA3" s="28">
        <v>2.6931779892002794E-2</v>
      </c>
      <c r="BB3" s="28">
        <v>2.7189349741185476E-2</v>
      </c>
      <c r="BC3" s="28">
        <v>2.7437869034595996E-2</v>
      </c>
      <c r="BD3" s="28">
        <v>2.7677753586221598E-2</v>
      </c>
      <c r="BE3" s="28">
        <v>2.7909399611132146E-2</v>
      </c>
      <c r="BF3" s="28">
        <v>2.8133184187243421E-2</v>
      </c>
      <c r="BG3" s="28">
        <v>2.834946582552611E-2</v>
      </c>
      <c r="BH3" s="28">
        <v>2.8558585116000845E-2</v>
      </c>
      <c r="BI3" s="28">
        <v>2.8760865423828719E-2</v>
      </c>
      <c r="BJ3" s="28">
        <v>2.895661361537738E-2</v>
      </c>
      <c r="BK3" s="28">
        <v>2.9146120798598574E-2</v>
      </c>
      <c r="BL3" s="28">
        <v>2.9329663065619238E-2</v>
      </c>
      <c r="BM3" s="28">
        <v>2.9507502228300897E-2</v>
      </c>
      <c r="BN3" s="28">
        <v>2.9679886539794698E-2</v>
      </c>
      <c r="BO3" s="28">
        <v>2.9847051396942437E-2</v>
      </c>
      <c r="BP3" s="28">
        <v>3.000922001981543E-2</v>
      </c>
      <c r="BQ3" s="28">
        <v>3.0166604105830608E-2</v>
      </c>
      <c r="BR3" s="28">
        <v>3.0319404456791155E-2</v>
      </c>
      <c r="BS3" s="28">
        <v>3.0467811577908899E-2</v>
      </c>
      <c r="BT3" s="28">
        <v>3.0612006248425194E-2</v>
      </c>
      <c r="BU3" s="28">
        <v>3.0752160063869161E-2</v>
      </c>
      <c r="BV3" s="28">
        <v>3.0888435950330528E-2</v>
      </c>
      <c r="BW3" s="28">
        <v>3.10209886513646E-2</v>
      </c>
      <c r="BX3" s="28">
        <v>3.1149965188327133E-2</v>
      </c>
      <c r="BY3" s="28">
        <v>3.1275505295075501E-2</v>
      </c>
      <c r="BZ3" s="28">
        <v>3.139774182804933E-2</v>
      </c>
      <c r="CA3" s="28">
        <v>3.1516801152809082E-2</v>
      </c>
      <c r="CB3" s="28">
        <v>3.1632803508131468E-2</v>
      </c>
      <c r="CC3" s="28">
        <v>3.1745863348780379E-2</v>
      </c>
      <c r="CD3" s="28">
        <v>3.1856089668053311E-2</v>
      </c>
      <c r="CE3" s="28">
        <v>3.1963586301195779E-2</v>
      </c>
      <c r="CF3" s="28">
        <v>3.2068452210743281E-2</v>
      </c>
      <c r="CG3" s="28">
        <v>3.2170781754818023E-2</v>
      </c>
      <c r="CH3" s="28">
        <v>3.2270664939368254E-2</v>
      </c>
      <c r="CI3" s="28">
        <v>3.2368187655300362E-2</v>
      </c>
      <c r="CJ3" s="28">
        <v>3.2463431901403661E-2</v>
      </c>
      <c r="CK3" s="28">
        <v>3.2556475993933853E-2</v>
      </c>
      <c r="CL3" s="28">
        <v>3.2647394763664517E-2</v>
      </c>
      <c r="CM3" s="28">
        <v>3.2736259741183549E-2</v>
      </c>
      <c r="CN3" s="28">
        <v>3.2823139331160434E-2</v>
      </c>
      <c r="CO3" s="28">
        <v>3.2908098976274003E-2</v>
      </c>
      <c r="CP3" s="28">
        <v>3.2991201311443952E-2</v>
      </c>
      <c r="CQ3" s="28">
        <v>3.3072506308978289E-2</v>
      </c>
      <c r="CR3" s="28">
        <v>3.3152071415202933E-2</v>
      </c>
      <c r="CS3" s="28">
        <v>3.3229951679114356E-2</v>
      </c>
      <c r="CT3" s="28">
        <v>3.3306199873550879E-2</v>
      </c>
      <c r="CU3" s="28">
        <v>3.3380866609358684E-2</v>
      </c>
      <c r="CV3" s="28">
        <v>3.345400044298974E-2</v>
      </c>
      <c r="CW3" s="28">
        <v>3.3525647977942663E-2</v>
      </c>
      <c r="CX3" s="28">
        <v>3.359585396043574E-2</v>
      </c>
      <c r="CY3" s="28">
        <v>3.3664661369668059E-2</v>
      </c>
    </row>
    <row r="4" spans="1:103" x14ac:dyDescent="0.35">
      <c r="A4" s="167"/>
      <c r="B4" s="32">
        <f t="shared" ref="B4:B32" si="2">EOMONTH(B3,12)</f>
        <v>44196</v>
      </c>
      <c r="D4" s="28">
        <v>1.9289011382224094E-4</v>
      </c>
      <c r="E4" s="28">
        <v>1.8352585722027914E-3</v>
      </c>
      <c r="F4" s="28">
        <v>3.4911224155331766E-3</v>
      </c>
      <c r="G4" s="28">
        <v>4.9548875891129995E-3</v>
      </c>
      <c r="H4" s="28">
        <v>6.3197381669062302E-3</v>
      </c>
      <c r="I4" s="28">
        <v>7.5833265645786074E-3</v>
      </c>
      <c r="J4" s="28">
        <v>8.7460847927220975E-3</v>
      </c>
      <c r="K4" s="28">
        <v>9.778160217772891E-3</v>
      </c>
      <c r="L4" s="28">
        <v>1.067411892857284E-2</v>
      </c>
      <c r="M4" s="28">
        <v>1.1474815539677552E-2</v>
      </c>
      <c r="N4" s="28">
        <v>1.2189807087394033E-2</v>
      </c>
      <c r="O4" s="28">
        <v>1.2772155785833128E-2</v>
      </c>
      <c r="P4" s="28">
        <v>1.3194388196412721E-2</v>
      </c>
      <c r="Q4" s="28">
        <v>1.3485521763361596E-2</v>
      </c>
      <c r="R4" s="28">
        <v>1.3676485930665283E-2</v>
      </c>
      <c r="S4" s="28">
        <v>1.3797929656109709E-2</v>
      </c>
      <c r="T4" s="28">
        <v>1.3904025267860165E-2</v>
      </c>
      <c r="U4" s="28">
        <v>1.4040323878928174E-2</v>
      </c>
      <c r="V4" s="28">
        <v>1.4239248852079056E-2</v>
      </c>
      <c r="W4" s="28">
        <v>1.4524549699331812E-2</v>
      </c>
      <c r="X4" s="28">
        <v>1.4906036179005877E-2</v>
      </c>
      <c r="Y4" s="28">
        <v>1.5360275766262088E-2</v>
      </c>
      <c r="Z4" s="28">
        <v>1.5862911869945151E-2</v>
      </c>
      <c r="AA4" s="28">
        <v>1.6396009576251869E-2</v>
      </c>
      <c r="AB4" s="28">
        <v>1.6946325676725493E-2</v>
      </c>
      <c r="AC4" s="28">
        <v>1.7504077997435363E-2</v>
      </c>
      <c r="AD4" s="28">
        <v>1.8062058479374032E-2</v>
      </c>
      <c r="AE4" s="28">
        <v>1.8614986569704284E-2</v>
      </c>
      <c r="AF4" s="28">
        <v>1.9159032944903176E-2</v>
      </c>
      <c r="AG4" s="28">
        <v>1.9691465481425308E-2</v>
      </c>
      <c r="AH4" s="28">
        <v>2.0210383962480538E-2</v>
      </c>
      <c r="AI4" s="28">
        <v>2.0714519861660508E-2</v>
      </c>
      <c r="AJ4" s="28">
        <v>2.1203084300557062E-2</v>
      </c>
      <c r="AK4" s="28">
        <v>2.1675651972190568E-2</v>
      </c>
      <c r="AL4" s="28">
        <v>2.2132072123926427E-2</v>
      </c>
      <c r="AM4" s="28">
        <v>2.2572400041981355E-2</v>
      </c>
      <c r="AN4" s="28">
        <v>2.2996844167387342E-2</v>
      </c>
      <c r="AO4" s="28">
        <v>2.3405725198029748E-2</v>
      </c>
      <c r="AP4" s="28">
        <v>2.3799444428143746E-2</v>
      </c>
      <c r="AQ4" s="28">
        <v>2.4178459238840544E-2</v>
      </c>
      <c r="AR4" s="28">
        <v>2.4543264146023036E-2</v>
      </c>
      <c r="AS4" s="28">
        <v>2.4894376181487265E-2</v>
      </c>
      <c r="AT4" s="28">
        <v>2.5232323661875444E-2</v>
      </c>
      <c r="AU4" s="28">
        <v>2.5557637611993922E-2</v>
      </c>
      <c r="AV4" s="28">
        <v>2.5870845270914877E-2</v>
      </c>
      <c r="AW4" s="28">
        <v>2.6172465233713416E-2</v>
      </c>
      <c r="AX4" s="28">
        <v>2.6463003877818414E-2</v>
      </c>
      <c r="AY4" s="28">
        <v>2.6742952797581987E-2</v>
      </c>
      <c r="AZ4" s="28">
        <v>2.7012787028865226E-2</v>
      </c>
      <c r="BA4" s="28">
        <v>2.7272963891002089E-2</v>
      </c>
      <c r="BB4" s="28">
        <v>2.7523922309323323E-2</v>
      </c>
      <c r="BC4" s="28">
        <v>2.7766082509672607E-2</v>
      </c>
      <c r="BD4" s="28">
        <v>2.799984599870009E-2</v>
      </c>
      <c r="BE4" s="28">
        <v>2.8225595761455002E-2</v>
      </c>
      <c r="BF4" s="28">
        <v>2.8443696621915704E-2</v>
      </c>
      <c r="BG4" s="28">
        <v>2.8654495723332341E-2</v>
      </c>
      <c r="BH4" s="28">
        <v>2.8858323094251404E-2</v>
      </c>
      <c r="BI4" s="28">
        <v>2.9055492273267758E-2</v>
      </c>
      <c r="BJ4" s="28">
        <v>2.9246300971306871E-2</v>
      </c>
      <c r="BK4" s="28">
        <v>2.9431031754846515E-2</v>
      </c>
      <c r="BL4" s="28">
        <v>2.9609952737182255E-2</v>
      </c>
      <c r="BM4" s="28">
        <v>2.9783318267797787E-2</v>
      </c>
      <c r="BN4" s="28">
        <v>2.9951369612276402E-2</v>
      </c>
      <c r="BO4" s="28">
        <v>3.0114335617078103E-2</v>
      </c>
      <c r="BP4" s="28">
        <v>3.0272433355028605E-2</v>
      </c>
      <c r="BQ4" s="28">
        <v>3.0425868748560347E-2</v>
      </c>
      <c r="BR4" s="28">
        <v>3.0574837168711122E-2</v>
      </c>
      <c r="BS4" s="28">
        <v>3.0719524008635313E-2</v>
      </c>
      <c r="BT4" s="28">
        <v>3.0860105230975599E-2</v>
      </c>
      <c r="BU4" s="28">
        <v>3.0996747888903275E-2</v>
      </c>
      <c r="BV4" s="28">
        <v>3.112961062099795E-2</v>
      </c>
      <c r="BW4" s="28">
        <v>3.1258844120397589E-2</v>
      </c>
      <c r="BX4" s="28">
        <v>3.1384591578861087E-2</v>
      </c>
      <c r="BY4" s="28">
        <v>3.1506989106530714E-2</v>
      </c>
      <c r="BZ4" s="28">
        <v>3.1626166128282618E-2</v>
      </c>
      <c r="CA4" s="28">
        <v>3.1742245757629295E-2</v>
      </c>
      <c r="CB4" s="28">
        <v>3.1855345149173653E-2</v>
      </c>
      <c r="CC4" s="28">
        <v>3.1965575830636084E-2</v>
      </c>
      <c r="CD4" s="28">
        <v>3.2073044015482388E-2</v>
      </c>
      <c r="CE4" s="28">
        <v>3.2177850897164406E-2</v>
      </c>
      <c r="CF4" s="28">
        <v>3.2280092925971005E-2</v>
      </c>
      <c r="CG4" s="28">
        <v>3.2379862069456644E-2</v>
      </c>
      <c r="CH4" s="28">
        <v>3.2477246057383002E-2</v>
      </c>
      <c r="CI4" s="28">
        <v>3.2572328612073598E-2</v>
      </c>
      <c r="CJ4" s="28">
        <v>3.2665189665042949E-2</v>
      </c>
      <c r="CK4" s="28">
        <v>3.2755905560718945E-2</v>
      </c>
      <c r="CL4" s="28">
        <v>3.284454924804181E-2</v>
      </c>
      <c r="CM4" s="28">
        <v>3.2931190460674609E-2</v>
      </c>
      <c r="CN4" s="28">
        <v>3.3015895886530533E-2</v>
      </c>
      <c r="CO4" s="28">
        <v>3.3098729327273313E-2</v>
      </c>
      <c r="CP4" s="28">
        <v>3.3179751848413819E-2</v>
      </c>
      <c r="CQ4" s="28">
        <v>3.3259021920589937E-2</v>
      </c>
      <c r="CR4" s="28">
        <v>3.3336595552579062E-2</v>
      </c>
      <c r="CS4" s="28">
        <v>3.3412526416561672E-2</v>
      </c>
      <c r="CT4" s="28">
        <v>3.3486865966116941E-2</v>
      </c>
      <c r="CU4" s="28">
        <v>3.3559663547412688E-2</v>
      </c>
      <c r="CV4" s="28">
        <v>3.3630966504006432E-2</v>
      </c>
      <c r="CW4" s="28">
        <v>3.3700820275663901E-2</v>
      </c>
      <c r="CX4" s="28">
        <v>3.3769268491564919E-2</v>
      </c>
      <c r="CY4" s="28">
        <v>3.3836353058245505E-2</v>
      </c>
    </row>
    <row r="5" spans="1:103" x14ac:dyDescent="0.35">
      <c r="A5" s="167"/>
      <c r="B5" s="32">
        <f t="shared" si="2"/>
        <v>44561</v>
      </c>
      <c r="D5" s="28">
        <v>3.4803238845008762E-3</v>
      </c>
      <c r="E5" s="28">
        <v>5.1443149169259073E-3</v>
      </c>
      <c r="F5" s="28">
        <v>6.5472530378474225E-3</v>
      </c>
      <c r="G5" s="28">
        <v>7.8573054466402059E-3</v>
      </c>
      <c r="H5" s="28">
        <v>9.0679539475868598E-3</v>
      </c>
      <c r="I5" s="28">
        <v>1.0178711541060315E-2</v>
      </c>
      <c r="J5" s="28">
        <v>1.1154962826413595E-2</v>
      </c>
      <c r="K5" s="28">
        <v>1.1991971812913338E-2</v>
      </c>
      <c r="L5" s="28">
        <v>1.2736192082813735E-2</v>
      </c>
      <c r="M5" s="28">
        <v>1.3388395661083408E-2</v>
      </c>
      <c r="N5" s="28">
        <v>1.3901030798700198E-2</v>
      </c>
      <c r="O5" s="28">
        <v>1.4280643460892195E-2</v>
      </c>
      <c r="P5" s="28">
        <v>1.4545156425709527E-2</v>
      </c>
      <c r="Q5" s="28">
        <v>1.4713606422715353E-2</v>
      </c>
      <c r="R5" s="28">
        <v>1.4800776460495824E-2</v>
      </c>
      <c r="S5" s="28">
        <v>1.4827621447984995E-2</v>
      </c>
      <c r="T5" s="28">
        <v>1.4847484751745466E-2</v>
      </c>
      <c r="U5" s="28">
        <v>1.4906487431825433E-2</v>
      </c>
      <c r="V5" s="28">
        <v>1.5037226879210719E-2</v>
      </c>
      <c r="W5" s="28">
        <v>1.526339741928151E-2</v>
      </c>
      <c r="X5" s="28">
        <v>1.5594357951897564E-2</v>
      </c>
      <c r="Y5" s="28">
        <v>1.6005198708529011E-2</v>
      </c>
      <c r="Z5" s="28">
        <v>1.6470184379900443E-2</v>
      </c>
      <c r="AA5" s="28">
        <v>1.6970321298005464E-2</v>
      </c>
      <c r="AB5" s="28">
        <v>1.7491542525155168E-2</v>
      </c>
      <c r="AC5" s="28">
        <v>1.8023417426193067E-2</v>
      </c>
      <c r="AD5" s="28">
        <v>1.8558221977672762E-2</v>
      </c>
      <c r="AE5" s="28">
        <v>1.9090261066055936E-2</v>
      </c>
      <c r="AF5" s="28">
        <v>1.9615369286855477E-2</v>
      </c>
      <c r="AG5" s="28">
        <v>2.0130539796168634E-2</v>
      </c>
      <c r="AH5" s="28">
        <v>2.0633646082826917E-2</v>
      </c>
      <c r="AI5" s="28">
        <v>2.1123231873746651E-2</v>
      </c>
      <c r="AJ5" s="28">
        <v>2.1598351472762012E-2</v>
      </c>
      <c r="AK5" s="28">
        <v>2.2058447754373933E-2</v>
      </c>
      <c r="AL5" s="28">
        <v>2.2503258492754252E-2</v>
      </c>
      <c r="AM5" s="28">
        <v>2.2932744165150121E-2</v>
      </c>
      <c r="AN5" s="28">
        <v>2.3347032135140555E-2</v>
      </c>
      <c r="AO5" s="28">
        <v>2.3746373402457666E-2</v>
      </c>
      <c r="AP5" s="28">
        <v>2.4131109044003285E-2</v>
      </c>
      <c r="AQ5" s="28">
        <v>2.4501644163078318E-2</v>
      </c>
      <c r="AR5" s="28">
        <v>2.4858427679072204E-2</v>
      </c>
      <c r="AS5" s="28">
        <v>2.5201936676076508E-2</v>
      </c>
      <c r="AT5" s="28">
        <v>2.5532664320414344E-2</v>
      </c>
      <c r="AU5" s="28">
        <v>2.5851110578578362E-2</v>
      </c>
      <c r="AV5" s="28">
        <v>2.6157775136345096E-2</v>
      </c>
      <c r="AW5" s="28">
        <v>2.6453152049979556E-2</v>
      </c>
      <c r="AX5" s="28">
        <v>2.6737725760990205E-2</v>
      </c>
      <c r="AY5" s="28">
        <v>2.7011968183986212E-2</v>
      </c>
      <c r="AZ5" s="28">
        <v>2.7276336638103471E-2</v>
      </c>
      <c r="BA5" s="28">
        <v>2.7531272440184607E-2</v>
      </c>
      <c r="BB5" s="28">
        <v>2.7777200015424386E-2</v>
      </c>
      <c r="BC5" s="28">
        <v>2.8014526410813367E-2</v>
      </c>
      <c r="BD5" s="28">
        <v>2.8243641120162977E-2</v>
      </c>
      <c r="BE5" s="28">
        <v>2.8464916148113639E-2</v>
      </c>
      <c r="BF5" s="28">
        <v>2.8678706255361508E-2</v>
      </c>
      <c r="BG5" s="28">
        <v>2.8885349339159205E-2</v>
      </c>
      <c r="BH5" s="28">
        <v>2.9085166912613758E-2</v>
      </c>
      <c r="BI5" s="28">
        <v>2.9278464653871739E-2</v>
      </c>
      <c r="BJ5" s="28">
        <v>2.9465533002355881E-2</v>
      </c>
      <c r="BK5" s="28">
        <v>2.9646647784090874E-2</v>
      </c>
      <c r="BL5" s="28">
        <v>2.9822070852063565E-2</v>
      </c>
      <c r="BM5" s="28">
        <v>2.9992050730708764E-2</v>
      </c>
      <c r="BN5" s="28">
        <v>3.0156823256124898E-2</v>
      </c>
      <c r="BO5" s="28">
        <v>3.0316612205652849E-2</v>
      </c>
      <c r="BP5" s="28">
        <v>3.0471629912060205E-2</v>
      </c>
      <c r="BQ5" s="28">
        <v>3.0622077858873054E-2</v>
      </c>
      <c r="BR5" s="28">
        <v>3.0768147254420786E-2</v>
      </c>
      <c r="BS5" s="28">
        <v>3.0910019582980119E-2</v>
      </c>
      <c r="BT5" s="28">
        <v>3.1047867132048435E-2</v>
      </c>
      <c r="BU5" s="28">
        <v>3.1181853495280798E-2</v>
      </c>
      <c r="BV5" s="28">
        <v>3.1312134051020291E-2</v>
      </c>
      <c r="BW5" s="28">
        <v>3.1438856416653671E-2</v>
      </c>
      <c r="BX5" s="28">
        <v>3.1562160879255341E-2</v>
      </c>
      <c r="BY5" s="28">
        <v>3.1682180803148663E-2</v>
      </c>
      <c r="BZ5" s="28">
        <v>3.1799043015146466E-2</v>
      </c>
      <c r="CA5" s="28">
        <v>3.1912868168310293E-2</v>
      </c>
      <c r="CB5" s="28">
        <v>3.2023771085129438E-2</v>
      </c>
      <c r="CC5" s="28">
        <v>3.2131861081049928E-2</v>
      </c>
      <c r="CD5" s="28">
        <v>3.2237242269303135E-2</v>
      </c>
      <c r="CE5" s="28">
        <v>3.234001384797458E-2</v>
      </c>
      <c r="CF5" s="28">
        <v>3.2440270370251545E-2</v>
      </c>
      <c r="CG5" s="28">
        <v>3.2538101998760061E-2</v>
      </c>
      <c r="CH5" s="28">
        <v>3.2633594744880146E-2</v>
      </c>
      <c r="CI5" s="28">
        <v>3.2726830693895037E-2</v>
      </c>
      <c r="CJ5" s="28">
        <v>3.2817888216798874E-2</v>
      </c>
      <c r="CK5" s="28">
        <v>3.290684216954598E-2</v>
      </c>
      <c r="CL5" s="28">
        <v>3.2993764080496035E-2</v>
      </c>
      <c r="CM5" s="28">
        <v>3.3078722326763454E-2</v>
      </c>
      <c r="CN5" s="28">
        <v>3.3161782300147991E-2</v>
      </c>
      <c r="CO5" s="28">
        <v>3.3243006563284716E-2</v>
      </c>
      <c r="CP5" s="28">
        <v>3.3322454996614681E-2</v>
      </c>
      <c r="CQ5" s="28">
        <v>3.3400184936745347E-2</v>
      </c>
      <c r="CR5" s="28">
        <v>3.3476251306734595E-2</v>
      </c>
      <c r="CS5" s="28">
        <v>3.3550706738800118E-2</v>
      </c>
      <c r="CT5" s="28">
        <v>3.3623601689925842E-2</v>
      </c>
      <c r="CU5" s="28">
        <v>3.3694984550808993E-2</v>
      </c>
      <c r="CV5" s="28">
        <v>3.3764901748560394E-2</v>
      </c>
      <c r="CW5" s="28">
        <v>3.3833397843548774E-2</v>
      </c>
      <c r="CX5" s="28">
        <v>3.3900515620752358E-2</v>
      </c>
      <c r="CY5" s="28">
        <v>3.3966296175959254E-2</v>
      </c>
    </row>
    <row r="6" spans="1:103" x14ac:dyDescent="0.35">
      <c r="A6" s="167"/>
      <c r="B6" s="32">
        <f t="shared" si="2"/>
        <v>44926</v>
      </c>
      <c r="D6" s="28">
        <v>6.8110652124627139E-3</v>
      </c>
      <c r="E6" s="28">
        <v>8.0842308630935111E-3</v>
      </c>
      <c r="F6" s="28">
        <v>9.3205377565919179E-3</v>
      </c>
      <c r="G6" s="28">
        <v>1.0469716169481114E-2</v>
      </c>
      <c r="H6" s="28">
        <v>1.1523745084009995E-2</v>
      </c>
      <c r="I6" s="28">
        <v>1.2439763772201573E-2</v>
      </c>
      <c r="J6" s="28">
        <v>1.3213800913027818E-2</v>
      </c>
      <c r="K6" s="28">
        <v>1.3899162384888086E-2</v>
      </c>
      <c r="L6" s="28">
        <v>1.4495313792542097E-2</v>
      </c>
      <c r="M6" s="28">
        <v>1.4973821313925439E-2</v>
      </c>
      <c r="N6" s="28">
        <v>1.524595027061082E-2</v>
      </c>
      <c r="O6" s="28">
        <v>1.5424681138281882E-2</v>
      </c>
      <c r="P6" s="28">
        <v>1.5600468276011581E-2</v>
      </c>
      <c r="Q6" s="28">
        <v>1.573839790839382E-2</v>
      </c>
      <c r="R6" s="28">
        <v>1.5793640379680784E-2</v>
      </c>
      <c r="S6" s="28">
        <v>1.5755249003196914E-2</v>
      </c>
      <c r="T6" s="28">
        <v>1.5687460895566607E-2</v>
      </c>
      <c r="U6" s="28">
        <v>1.5651586582187349E-2</v>
      </c>
      <c r="V6" s="28">
        <v>1.5690789760635759E-2</v>
      </c>
      <c r="W6" s="28">
        <v>1.5836100806366549E-2</v>
      </c>
      <c r="X6" s="28">
        <v>1.6100729645897482E-2</v>
      </c>
      <c r="Y6" s="28">
        <v>1.6457618606639413E-2</v>
      </c>
      <c r="Z6" s="28">
        <v>1.6878291621442054E-2</v>
      </c>
      <c r="AA6" s="28">
        <v>1.7341698650847892E-2</v>
      </c>
      <c r="AB6" s="28">
        <v>1.7832210509584057E-2</v>
      </c>
      <c r="AC6" s="28">
        <v>1.8338196467371448E-2</v>
      </c>
      <c r="AD6" s="28">
        <v>1.8851001416759994E-2</v>
      </c>
      <c r="AE6" s="28">
        <v>1.9364201401974812E-2</v>
      </c>
      <c r="AF6" s="28">
        <v>1.9873055875387458E-2</v>
      </c>
      <c r="AG6" s="28">
        <v>2.0374100804774864E-2</v>
      </c>
      <c r="AH6" s="28">
        <v>2.0864843818611645E-2</v>
      </c>
      <c r="AI6" s="28">
        <v>2.1343534065938696E-2</v>
      </c>
      <c r="AJ6" s="28">
        <v>2.1808987318251427E-2</v>
      </c>
      <c r="AK6" s="28">
        <v>2.2260452278823228E-2</v>
      </c>
      <c r="AL6" s="28">
        <v>2.2697507878865375E-2</v>
      </c>
      <c r="AM6" s="28">
        <v>2.3119984046003683E-2</v>
      </c>
      <c r="AN6" s="28">
        <v>2.3527900371184129E-2</v>
      </c>
      <c r="AO6" s="28">
        <v>2.3921418505752134E-2</v>
      </c>
      <c r="AP6" s="28">
        <v>2.430080514801336E-2</v>
      </c>
      <c r="AQ6" s="28">
        <v>2.4666403236303314E-2</v>
      </c>
      <c r="AR6" s="28">
        <v>2.5018609528822733E-2</v>
      </c>
      <c r="AS6" s="28">
        <v>2.5357857172355391E-2</v>
      </c>
      <c r="AT6" s="28">
        <v>2.5684602180157334E-2</v>
      </c>
      <c r="AU6" s="28">
        <v>2.5999312980898859E-2</v>
      </c>
      <c r="AV6" s="28">
        <v>2.6302462385087155E-2</v>
      </c>
      <c r="AW6" s="28">
        <v>2.6594521457210085E-2</v>
      </c>
      <c r="AX6" s="28">
        <v>2.6875954891381726E-2</v>
      </c>
      <c r="AY6" s="28">
        <v>2.7147217573320948E-2</v>
      </c>
      <c r="AZ6" s="28">
        <v>2.7408752077839438E-2</v>
      </c>
      <c r="BA6" s="28">
        <v>2.766098690297647E-2</v>
      </c>
      <c r="BB6" s="28">
        <v>2.7904335282801007E-2</v>
      </c>
      <c r="BC6" s="28">
        <v>2.8139194453162597E-2</v>
      </c>
      <c r="BD6" s="28">
        <v>2.8365945270233839E-2</v>
      </c>
      <c r="BE6" s="28">
        <v>2.8584952101983641E-2</v>
      </c>
      <c r="BF6" s="28">
        <v>2.8796562928901759E-2</v>
      </c>
      <c r="BG6" s="28">
        <v>2.9001109603197239E-2</v>
      </c>
      <c r="BH6" s="28">
        <v>2.9198908226036657E-2</v>
      </c>
      <c r="BI6" s="28">
        <v>2.939025961066366E-2</v>
      </c>
      <c r="BJ6" s="28">
        <v>2.9575449805888665E-2</v>
      </c>
      <c r="BK6" s="28">
        <v>2.9754750659780393E-2</v>
      </c>
      <c r="BL6" s="28">
        <v>2.9928420407683287E-2</v>
      </c>
      <c r="BM6" s="28">
        <v>3.0096704272140506E-2</v>
      </c>
      <c r="BN6" s="28">
        <v>3.0259835065075791E-2</v>
      </c>
      <c r="BO6" s="28">
        <v>3.0418033784826326E-2</v>
      </c>
      <c r="BP6" s="28">
        <v>3.0571510202400898E-2</v>
      </c>
      <c r="BQ6" s="28">
        <v>3.0720463432785561E-2</v>
      </c>
      <c r="BR6" s="28">
        <v>3.086508248825659E-2</v>
      </c>
      <c r="BS6" s="28">
        <v>3.100554681158485E-2</v>
      </c>
      <c r="BT6" s="28">
        <v>3.1142026787734256E-2</v>
      </c>
      <c r="BU6" s="28">
        <v>3.1274684233240091E-2</v>
      </c>
      <c r="BV6" s="28">
        <v>3.1403672862893917E-2</v>
      </c>
      <c r="BW6" s="28">
        <v>3.1529138733718653E-2</v>
      </c>
      <c r="BX6" s="28">
        <v>3.1651220666484736E-2</v>
      </c>
      <c r="BY6" s="28">
        <v>3.1770050645219206E-2</v>
      </c>
      <c r="BZ6" s="28">
        <v>3.1885754195317251E-2</v>
      </c>
      <c r="CA6" s="28">
        <v>3.1998450740969631E-2</v>
      </c>
      <c r="CB6" s="28">
        <v>3.2108253942696896E-2</v>
      </c>
      <c r="CC6" s="28">
        <v>3.221527201583263E-2</v>
      </c>
      <c r="CD6" s="28">
        <v>3.23196080308219E-2</v>
      </c>
      <c r="CE6" s="28">
        <v>3.2421360196212889E-2</v>
      </c>
      <c r="CF6" s="28">
        <v>3.2520622125222554E-2</v>
      </c>
      <c r="CG6" s="28">
        <v>3.2617483086735843E-2</v>
      </c>
      <c r="CH6" s="28">
        <v>3.271202824159003E-2</v>
      </c>
      <c r="CI6" s="28">
        <v>3.2804338864960148E-2</v>
      </c>
      <c r="CJ6" s="28">
        <v>3.2894492555639809E-2</v>
      </c>
      <c r="CK6" s="28">
        <v>3.298256343297612E-2</v>
      </c>
      <c r="CL6" s="28">
        <v>3.3068622322187435E-2</v>
      </c>
      <c r="CM6" s="28">
        <v>3.3152736928752979E-2</v>
      </c>
      <c r="CN6" s="28">
        <v>3.323497200253489E-2</v>
      </c>
      <c r="CO6" s="28">
        <v>3.3315389492253988E-2</v>
      </c>
      <c r="CP6" s="28">
        <v>3.3394048690908562E-2</v>
      </c>
      <c r="CQ6" s="28">
        <v>3.3471006372694179E-2</v>
      </c>
      <c r="CR6" s="28">
        <v>3.3546316921944763E-2</v>
      </c>
      <c r="CS6" s="28">
        <v>3.362003245459233E-2</v>
      </c>
      <c r="CT6" s="28">
        <v>3.3692202932605664E-2</v>
      </c>
      <c r="CU6" s="28">
        <v>3.3762876271845821E-2</v>
      </c>
      <c r="CV6" s="28">
        <v>3.383209844374413E-2</v>
      </c>
      <c r="CW6" s="28">
        <v>3.3899913571188378E-2</v>
      </c>
      <c r="CX6" s="28">
        <v>3.3966364018976014E-2</v>
      </c>
      <c r="CY6" s="28">
        <v>3.4031490479166759E-2</v>
      </c>
    </row>
    <row r="7" spans="1:103" x14ac:dyDescent="0.35">
      <c r="A7" s="167"/>
      <c r="B7" s="32">
        <f t="shared" si="2"/>
        <v>45291</v>
      </c>
      <c r="D7" s="28">
        <v>9.3590064987504624E-3</v>
      </c>
      <c r="E7" s="28">
        <v>1.0577618623999863E-2</v>
      </c>
      <c r="F7" s="28">
        <v>1.1692218589014258E-2</v>
      </c>
      <c r="G7" s="28">
        <v>1.2705357761995106E-2</v>
      </c>
      <c r="H7" s="28">
        <v>1.3569274018740529E-2</v>
      </c>
      <c r="I7" s="28">
        <v>1.4284875221735494E-2</v>
      </c>
      <c r="J7" s="28">
        <v>1.4915813098720365E-2</v>
      </c>
      <c r="K7" s="28">
        <v>1.5459959420985658E-2</v>
      </c>
      <c r="L7" s="28">
        <v>1.5884869612752262E-2</v>
      </c>
      <c r="M7" s="28">
        <v>1.6117850547525459E-2</v>
      </c>
      <c r="N7" s="28">
        <v>1.6171859473687711E-2</v>
      </c>
      <c r="O7" s="28">
        <v>1.6238939238659267E-2</v>
      </c>
      <c r="P7" s="28">
        <v>1.6428539366449613E-2</v>
      </c>
      <c r="Q7" s="28">
        <v>1.6623195570321103E-2</v>
      </c>
      <c r="R7" s="28">
        <v>1.6700622638307516E-2</v>
      </c>
      <c r="S7" s="28">
        <v>1.6610620155454336E-2</v>
      </c>
      <c r="T7" s="28">
        <v>1.6441792441894254E-2</v>
      </c>
      <c r="U7" s="28">
        <v>1.6284573418617221E-2</v>
      </c>
      <c r="V7" s="28">
        <v>1.6202496307934577E-2</v>
      </c>
      <c r="W7" s="28">
        <v>1.6240737805027994E-2</v>
      </c>
      <c r="X7" s="28">
        <v>1.6420109636660518E-2</v>
      </c>
      <c r="Y7" s="28">
        <v>1.6710325307635276E-2</v>
      </c>
      <c r="Z7" s="28">
        <v>1.7078529616952887E-2</v>
      </c>
      <c r="AA7" s="28">
        <v>1.7500427205802582E-2</v>
      </c>
      <c r="AB7" s="28">
        <v>1.7957953616783984E-2</v>
      </c>
      <c r="AC7" s="28">
        <v>1.843763058574388E-2</v>
      </c>
      <c r="AD7" s="28">
        <v>1.8929387793836128E-2</v>
      </c>
      <c r="AE7" s="28">
        <v>1.9425707981586493E-2</v>
      </c>
      <c r="AF7" s="28">
        <v>1.9920999617517809E-2</v>
      </c>
      <c r="AG7" s="28">
        <v>2.041113188363286E-2</v>
      </c>
      <c r="AH7" s="28">
        <v>2.0893086870623412E-2</v>
      </c>
      <c r="AI7" s="28">
        <v>2.1364697356991869E-2</v>
      </c>
      <c r="AJ7" s="28">
        <v>2.182444771433012E-2</v>
      </c>
      <c r="AK7" s="28">
        <v>2.2271321804159694E-2</v>
      </c>
      <c r="AL7" s="28">
        <v>2.2704686149592757E-2</v>
      </c>
      <c r="AM7" s="28">
        <v>2.3124199788788324E-2</v>
      </c>
      <c r="AN7" s="28">
        <v>2.3529744450403456E-2</v>
      </c>
      <c r="AO7" s="28">
        <v>2.3921370304280654E-2</v>
      </c>
      <c r="AP7" s="28">
        <v>2.4299253716846048E-2</v>
      </c>
      <c r="AQ7" s="28">
        <v>2.4663664306083133E-2</v>
      </c>
      <c r="AR7" s="28">
        <v>2.5014939232916866E-2</v>
      </c>
      <c r="AS7" s="28">
        <v>2.5353463145793453E-2</v>
      </c>
      <c r="AT7" s="28">
        <v>2.5679652556656718E-2</v>
      </c>
      <c r="AU7" s="28">
        <v>2.5993943700546085E-2</v>
      </c>
      <c r="AV7" s="28">
        <v>2.6296783140098201E-2</v>
      </c>
      <c r="AW7" s="28">
        <v>2.6588620536712737E-2</v>
      </c>
      <c r="AX7" s="28">
        <v>2.6869903133966533E-2</v>
      </c>
      <c r="AY7" s="28">
        <v>2.7141071594948496E-2</v>
      </c>
      <c r="AZ7" s="28">
        <v>2.7402556910060438E-2</v>
      </c>
      <c r="BA7" s="28">
        <v>2.765477815047146E-2</v>
      </c>
      <c r="BB7" s="28">
        <v>2.789814088850795E-2</v>
      </c>
      <c r="BC7" s="28">
        <v>2.813303614264262E-2</v>
      </c>
      <c r="BD7" s="28">
        <v>2.8359839733553383E-2</v>
      </c>
      <c r="BE7" s="28">
        <v>2.857891196061435E-2</v>
      </c>
      <c r="BF7" s="28">
        <v>2.879059752640889E-2</v>
      </c>
      <c r="BG7" s="28">
        <v>2.8995225651421652E-2</v>
      </c>
      <c r="BH7" s="28">
        <v>2.9193110332723871E-2</v>
      </c>
      <c r="BI7" s="28">
        <v>2.9384550709807167E-2</v>
      </c>
      <c r="BJ7" s="28">
        <v>2.9569831508243549E-2</v>
      </c>
      <c r="BK7" s="28">
        <v>2.9749223537871128E-2</v>
      </c>
      <c r="BL7" s="28">
        <v>2.9922984227079841E-2</v>
      </c>
      <c r="BM7" s="28">
        <v>3.0091358178679029E-2</v>
      </c>
      <c r="BN7" s="28">
        <v>3.0254577735982391E-2</v>
      </c>
      <c r="BO7" s="28">
        <v>3.0412863550287161E-2</v>
      </c>
      <c r="BP7" s="28">
        <v>3.0566425142965814E-2</v>
      </c>
      <c r="BQ7" s="28">
        <v>3.0715461457031301E-2</v>
      </c>
      <c r="BR7" s="28">
        <v>3.0860161394352215E-2</v>
      </c>
      <c r="BS7" s="28">
        <v>3.1000704335754303E-2</v>
      </c>
      <c r="BT7" s="28">
        <v>3.1137260642076114E-2</v>
      </c>
      <c r="BU7" s="28">
        <v>3.1269992134922875E-2</v>
      </c>
      <c r="BV7" s="28">
        <v>3.1399052556385865E-2</v>
      </c>
      <c r="BW7" s="28">
        <v>3.1524588007411536E-2</v>
      </c>
      <c r="BX7" s="28">
        <v>3.164673736481971E-2</v>
      </c>
      <c r="BY7" s="28">
        <v>3.176563267722754E-2</v>
      </c>
      <c r="BZ7" s="28">
        <v>3.1881399540316435E-2</v>
      </c>
      <c r="CA7" s="28">
        <v>3.199415745201728E-2</v>
      </c>
      <c r="CB7" s="28">
        <v>3.2104020148296053E-2</v>
      </c>
      <c r="CC7" s="28">
        <v>3.2211095920283483E-2</v>
      </c>
      <c r="CD7" s="28">
        <v>3.2315487913543217E-2</v>
      </c>
      <c r="CE7" s="28">
        <v>3.2417294410291175E-2</v>
      </c>
      <c r="CF7" s="28">
        <v>3.2516609095395443E-2</v>
      </c>
      <c r="CG7" s="28">
        <v>3.2613521306976478E-2</v>
      </c>
      <c r="CH7" s="28">
        <v>3.2708116272422316E-2</v>
      </c>
      <c r="CI7" s="28">
        <v>3.2800475330607703E-2</v>
      </c>
      <c r="CJ7" s="28">
        <v>3.2890676141091424E-2</v>
      </c>
      <c r="CK7" s="28">
        <v>3.2978792881026564E-2</v>
      </c>
      <c r="CL7" s="28">
        <v>3.3064896430503365E-2</v>
      </c>
      <c r="CM7" s="28">
        <v>3.3149054546997681E-2</v>
      </c>
      <c r="CN7" s="28">
        <v>3.3231332029579397E-2</v>
      </c>
      <c r="CO7" s="28">
        <v>3.3311790873490121E-2</v>
      </c>
      <c r="CP7" s="28">
        <v>3.3390490415678986E-2</v>
      </c>
      <c r="CQ7" s="28">
        <v>3.3467487471844581E-2</v>
      </c>
      <c r="CR7" s="28">
        <v>3.3542836465503045E-2</v>
      </c>
      <c r="CS7" s="28">
        <v>3.3616589549575027E-2</v>
      </c>
      <c r="CT7" s="28">
        <v>3.3688796720951597E-2</v>
      </c>
      <c r="CU7" s="28">
        <v>3.3759505928471878E-2</v>
      </c>
      <c r="CV7" s="28">
        <v>3.3828763174720944E-2</v>
      </c>
      <c r="CW7" s="28">
        <v>3.3896612612031696E-2</v>
      </c>
      <c r="CX7" s="28">
        <v>3.3963096633044865E-2</v>
      </c>
      <c r="CY7" s="28">
        <v>3.4028255956167763E-2</v>
      </c>
    </row>
    <row r="8" spans="1:103" x14ac:dyDescent="0.35">
      <c r="A8" s="167"/>
      <c r="B8" s="32">
        <f t="shared" si="2"/>
        <v>45657</v>
      </c>
      <c r="D8" s="28">
        <v>1.1797701995416791E-2</v>
      </c>
      <c r="E8" s="28">
        <v>1.2860846381347768E-2</v>
      </c>
      <c r="F8" s="28">
        <v>1.3823271755020849E-2</v>
      </c>
      <c r="G8" s="28">
        <v>1.4624582103388573E-2</v>
      </c>
      <c r="H8" s="28">
        <v>1.5272929924457168E-2</v>
      </c>
      <c r="I8" s="28">
        <v>1.584491719714376E-2</v>
      </c>
      <c r="J8" s="28">
        <v>1.6334529266480269E-2</v>
      </c>
      <c r="K8" s="28">
        <v>1.6703563550678702E-2</v>
      </c>
      <c r="L8" s="28">
        <v>1.6871621422561267E-2</v>
      </c>
      <c r="M8" s="28">
        <v>1.6899172792423034E-2</v>
      </c>
      <c r="N8" s="28">
        <v>1.6863430530231094E-2</v>
      </c>
      <c r="O8" s="28">
        <v>1.6874710332798415E-2</v>
      </c>
      <c r="P8" s="28">
        <v>1.6980056393943066E-2</v>
      </c>
      <c r="Q8" s="28">
        <v>1.7077776917880705E-2</v>
      </c>
      <c r="R8" s="28">
        <v>1.7069242507933069E-2</v>
      </c>
      <c r="S8" s="28">
        <v>1.6917089767296112E-2</v>
      </c>
      <c r="T8" s="28">
        <v>1.6705690957192987E-2</v>
      </c>
      <c r="U8" s="28">
        <v>1.6519134531124413E-2</v>
      </c>
      <c r="V8" s="28">
        <v>1.6416216642238801E-2</v>
      </c>
      <c r="W8" s="28">
        <v>1.6438603338303048E-2</v>
      </c>
      <c r="X8" s="28">
        <v>1.6604757481387677E-2</v>
      </c>
      <c r="Y8" s="28">
        <v>1.6883608527743954E-2</v>
      </c>
      <c r="Z8" s="28">
        <v>1.7241938736887841E-2</v>
      </c>
      <c r="AA8" s="28">
        <v>1.765517616866763E-2</v>
      </c>
      <c r="AB8" s="28">
        <v>1.8105042303791175E-2</v>
      </c>
      <c r="AC8" s="28">
        <v>1.8577891053986884E-2</v>
      </c>
      <c r="AD8" s="28">
        <v>1.9063518987255668E-2</v>
      </c>
      <c r="AE8" s="28">
        <v>1.9554302141218782E-2</v>
      </c>
      <c r="AF8" s="28">
        <v>2.0044562621694739E-2</v>
      </c>
      <c r="AG8" s="28">
        <v>2.0530099087147979E-2</v>
      </c>
      <c r="AH8" s="28">
        <v>2.1007835563800148E-2</v>
      </c>
      <c r="AI8" s="28">
        <v>2.1475556656929129E-2</v>
      </c>
      <c r="AJ8" s="28">
        <v>2.1931706484636715E-2</v>
      </c>
      <c r="AK8" s="28">
        <v>2.2375235046223185E-2</v>
      </c>
      <c r="AL8" s="28">
        <v>2.2805480198192507E-2</v>
      </c>
      <c r="AM8" s="28">
        <v>2.3222076564618055E-2</v>
      </c>
      <c r="AN8" s="28">
        <v>2.3624884962988757E-2</v>
      </c>
      <c r="AO8" s="28">
        <v>2.4013937554810516E-2</v>
      </c>
      <c r="AP8" s="28">
        <v>2.4389395117418111E-2</v>
      </c>
      <c r="AQ8" s="28">
        <v>2.4751513706808836E-2</v>
      </c>
      <c r="AR8" s="28">
        <v>2.5100618629186666E-2</v>
      </c>
      <c r="AS8" s="28">
        <v>2.5437084123232978E-2</v>
      </c>
      <c r="AT8" s="28">
        <v>2.5761317519846783E-2</v>
      </c>
      <c r="AU8" s="28">
        <v>2.6073746922603114E-2</v>
      </c>
      <c r="AV8" s="28">
        <v>2.6374811663160802E-2</v>
      </c>
      <c r="AW8" s="28">
        <v>2.6664954947781094E-2</v>
      </c>
      <c r="AX8" s="28">
        <v>2.694461823609462E-2</v>
      </c>
      <c r="AY8" s="28">
        <v>2.7214236990211083E-2</v>
      </c>
      <c r="AZ8" s="28">
        <v>2.7474237507853161E-2</v>
      </c>
      <c r="BA8" s="28">
        <v>2.7725034612371635E-2</v>
      </c>
      <c r="BB8" s="28">
        <v>2.7967030019036221E-2</v>
      </c>
      <c r="BC8" s="28">
        <v>2.820061123372497E-2</v>
      </c>
      <c r="BD8" s="28">
        <v>2.8426150869215849E-2</v>
      </c>
      <c r="BE8" s="28">
        <v>2.8644006287407375E-2</v>
      </c>
      <c r="BF8" s="28">
        <v>2.8854519494193154E-2</v>
      </c>
      <c r="BG8" s="28">
        <v>2.9058017228443589E-2</v>
      </c>
      <c r="BH8" s="28">
        <v>2.9254811198308195E-2</v>
      </c>
      <c r="BI8" s="28">
        <v>2.9445198427509256E-2</v>
      </c>
      <c r="BJ8" s="28">
        <v>2.9629461681881519E-2</v>
      </c>
      <c r="BK8" s="28">
        <v>2.9807869952520161E-2</v>
      </c>
      <c r="BL8" s="28">
        <v>2.9980678976812669E-2</v>
      </c>
      <c r="BM8" s="28">
        <v>3.0148131782591792E-2</v>
      </c>
      <c r="BN8" s="28">
        <v>3.0310459243838128E-2</v>
      </c>
      <c r="BO8" s="28">
        <v>3.0467880638929801E-2</v>
      </c>
      <c r="BP8" s="28">
        <v>3.0620604204508739E-2</v>
      </c>
      <c r="BQ8" s="28">
        <v>3.0768827679692023E-2</v>
      </c>
      <c r="BR8" s="28">
        <v>3.0912738836702314E-2</v>
      </c>
      <c r="BS8" s="28">
        <v>3.105251599504899E-2</v>
      </c>
      <c r="BT8" s="28">
        <v>3.1188328517255615E-2</v>
      </c>
      <c r="BU8" s="28">
        <v>3.1320337284803657E-2</v>
      </c>
      <c r="BV8" s="28">
        <v>3.1448695153499129E-2</v>
      </c>
      <c r="BW8" s="28">
        <v>3.1573547387893974E-2</v>
      </c>
      <c r="BX8" s="28">
        <v>3.1695032074719798E-2</v>
      </c>
      <c r="BY8" s="28">
        <v>3.181328051554444E-2</v>
      </c>
      <c r="BZ8" s="28">
        <v>3.1928417599059067E-2</v>
      </c>
      <c r="CA8" s="28">
        <v>3.2040562153540009E-2</v>
      </c>
      <c r="CB8" s="28">
        <v>3.2149827280138377E-2</v>
      </c>
      <c r="CC8" s="28">
        <v>3.2256320667722216E-2</v>
      </c>
      <c r="CD8" s="28">
        <v>3.2360144890039466E-2</v>
      </c>
      <c r="CE8" s="28">
        <v>3.2461397686001758E-2</v>
      </c>
      <c r="CF8" s="28">
        <v>3.2560172223898842E-2</v>
      </c>
      <c r="CG8" s="28">
        <v>3.2656557350351001E-2</v>
      </c>
      <c r="CH8" s="28">
        <v>3.275063782479859E-2</v>
      </c>
      <c r="CI8" s="28">
        <v>3.2842494540312739E-2</v>
      </c>
      <c r="CJ8" s="28">
        <v>3.2932204731481507E-2</v>
      </c>
      <c r="CK8" s="28">
        <v>3.3019842170108671E-2</v>
      </c>
      <c r="CL8" s="28">
        <v>3.3105477349426593E-2</v>
      </c>
      <c r="CM8" s="28">
        <v>3.3189177657495739E-2</v>
      </c>
      <c r="CN8" s="28">
        <v>3.3271007540433661E-2</v>
      </c>
      <c r="CO8" s="28">
        <v>3.3351028656083859E-2</v>
      </c>
      <c r="CP8" s="28">
        <v>3.342930001869826E-2</v>
      </c>
      <c r="CQ8" s="28">
        <v>3.3505878135184908E-2</v>
      </c>
      <c r="CR8" s="28">
        <v>3.3580817133434193E-2</v>
      </c>
      <c r="CS8" s="28">
        <v>3.3654168883208824E-2</v>
      </c>
      <c r="CT8" s="28">
        <v>3.3725983110058255E-2</v>
      </c>
      <c r="CU8" s="28">
        <v>3.3796307502686807E-2</v>
      </c>
      <c r="CV8" s="28">
        <v>3.3865187814177578E-2</v>
      </c>
      <c r="CW8" s="28">
        <v>3.3932667957456308E-2</v>
      </c>
      <c r="CX8" s="28">
        <v>3.3998790095346676E-2</v>
      </c>
      <c r="CY8" s="28">
        <v>3.4063594725553648E-2</v>
      </c>
    </row>
    <row r="9" spans="1:103" x14ac:dyDescent="0.35">
      <c r="A9" s="167"/>
      <c r="B9" s="32">
        <f t="shared" si="2"/>
        <v>46022</v>
      </c>
      <c r="D9" s="28">
        <v>1.3925107864030579E-2</v>
      </c>
      <c r="E9" s="28">
        <v>1.4837576787302575E-2</v>
      </c>
      <c r="F9" s="28">
        <v>1.5568629511349297E-2</v>
      </c>
      <c r="G9" s="28">
        <v>1.6143600368097477E-2</v>
      </c>
      <c r="H9" s="28">
        <v>1.66563008439784E-2</v>
      </c>
      <c r="I9" s="28">
        <v>1.7092642459166196E-2</v>
      </c>
      <c r="J9" s="28">
        <v>1.7406340015173383E-2</v>
      </c>
      <c r="K9" s="28">
        <v>1.7507647804743343E-2</v>
      </c>
      <c r="L9" s="28">
        <v>1.7467588264550526E-2</v>
      </c>
      <c r="M9" s="28">
        <v>1.7375003500178288E-2</v>
      </c>
      <c r="N9" s="28">
        <v>1.7373199721716581E-2</v>
      </c>
      <c r="O9" s="28">
        <v>1.7418392246209002E-2</v>
      </c>
      <c r="P9" s="28">
        <v>1.7444960598133052E-2</v>
      </c>
      <c r="Q9" s="28">
        <v>1.7407306970748104E-2</v>
      </c>
      <c r="R9" s="28">
        <v>1.7274325848102512E-2</v>
      </c>
      <c r="S9" s="28">
        <v>1.7045561279164456E-2</v>
      </c>
      <c r="T9" s="28">
        <v>1.6796013853924929E-2</v>
      </c>
      <c r="U9" s="28">
        <v>1.6594670634623387E-2</v>
      </c>
      <c r="V9" s="28">
        <v>1.6489364807032114E-2</v>
      </c>
      <c r="W9" s="28">
        <v>1.6513848995199254E-2</v>
      </c>
      <c r="X9" s="28">
        <v>1.6681657358702751E-2</v>
      </c>
      <c r="Y9" s="28">
        <v>1.696115719651492E-2</v>
      </c>
      <c r="Z9" s="28">
        <v>1.7319417151697269E-2</v>
      </c>
      <c r="AA9" s="28">
        <v>1.7732071510568881E-2</v>
      </c>
      <c r="AB9" s="28">
        <v>1.8180991745437858E-2</v>
      </c>
      <c r="AC9" s="28">
        <v>1.8652641720720009E-2</v>
      </c>
      <c r="AD9" s="28">
        <v>1.9136899081668046E-2</v>
      </c>
      <c r="AE9" s="28">
        <v>1.9626199885930395E-2</v>
      </c>
      <c r="AF9" s="28">
        <v>2.011491075571592E-2</v>
      </c>
      <c r="AG9" s="28">
        <v>2.0598863357419672E-2</v>
      </c>
      <c r="AH9" s="28">
        <v>2.1075006123473239E-2</v>
      </c>
      <c r="AI9" s="28">
        <v>2.1541141599905167E-2</v>
      </c>
      <c r="AJ9" s="28">
        <v>2.1995726964284312E-2</v>
      </c>
      <c r="AK9" s="28">
        <v>2.2437721578242531E-2</v>
      </c>
      <c r="AL9" s="28">
        <v>2.2866469854847082E-2</v>
      </c>
      <c r="AM9" s="28">
        <v>2.3281610844056333E-2</v>
      </c>
      <c r="AN9" s="28">
        <v>2.3683008172551423E-2</v>
      </c>
      <c r="AO9" s="28">
        <v>2.4070695587405488E-2</v>
      </c>
      <c r="AP9" s="28">
        <v>2.4444834529571136E-2</v>
      </c>
      <c r="AQ9" s="28">
        <v>2.4805681028899018E-2</v>
      </c>
      <c r="AR9" s="28">
        <v>2.5153559854723673E-2</v>
      </c>
      <c r="AS9" s="28">
        <v>2.5488844336343019E-2</v>
      </c>
      <c r="AT9" s="28">
        <v>2.5811940629453023E-2</v>
      </c>
      <c r="AU9" s="28">
        <v>2.6123275478890928E-2</v>
      </c>
      <c r="AV9" s="28">
        <v>2.6423286737364826E-2</v>
      </c>
      <c r="AW9" s="28">
        <v>2.6712416060519661E-2</v>
      </c>
      <c r="AX9" s="28">
        <v>2.6991103322726362E-2</v>
      </c>
      <c r="AY9" s="28">
        <v>2.725978239420912E-2</v>
      </c>
      <c r="AZ9" s="28">
        <v>2.7518877995154067E-2</v>
      </c>
      <c r="BA9" s="28">
        <v>2.7768803401200692E-2</v>
      </c>
      <c r="BB9" s="28">
        <v>2.8009958820913727E-2</v>
      </c>
      <c r="BC9" s="28">
        <v>2.8242730302304064E-2</v>
      </c>
      <c r="BD9" s="28">
        <v>2.8467489054357475E-2</v>
      </c>
      <c r="BE9" s="28">
        <v>2.8684591092475786E-2</v>
      </c>
      <c r="BF9" s="28">
        <v>2.8894377135033178E-2</v>
      </c>
      <c r="BG9" s="28">
        <v>2.9097172692853723E-2</v>
      </c>
      <c r="BH9" s="28">
        <v>2.9293288305126675E-2</v>
      </c>
      <c r="BI9" s="28">
        <v>2.9483019884647854E-2</v>
      </c>
      <c r="BJ9" s="28">
        <v>2.9666649142827017E-2</v>
      </c>
      <c r="BK9" s="28">
        <v>2.9844444070962872E-2</v>
      </c>
      <c r="BL9" s="28">
        <v>3.0016659459171313E-2</v>
      </c>
      <c r="BM9" s="28">
        <v>3.0183537438289054E-2</v>
      </c>
      <c r="BN9" s="28">
        <v>3.0345308033250307E-2</v>
      </c>
      <c r="BO9" s="28">
        <v>3.0502189718979666E-2</v>
      </c>
      <c r="BP9" s="28">
        <v>3.0654389971914942E-2</v>
      </c>
      <c r="BQ9" s="28">
        <v>3.0802105811913227E-2</v>
      </c>
      <c r="BR9" s="28">
        <v>3.0945524330636687E-2</v>
      </c>
      <c r="BS9" s="28">
        <v>3.1084823203564538E-2</v>
      </c>
      <c r="BT9" s="28">
        <v>3.1220171183637291E-2</v>
      </c>
      <c r="BU9" s="28">
        <v>3.1351728575209181E-2</v>
      </c>
      <c r="BV9" s="28">
        <v>3.1479647687520318E-2</v>
      </c>
      <c r="BW9" s="28">
        <v>3.1604073267319066E-2</v>
      </c>
      <c r="BX9" s="28">
        <v>3.1725142910594917E-2</v>
      </c>
      <c r="BY9" s="28">
        <v>3.1842987453630567E-2</v>
      </c>
      <c r="BZ9" s="28">
        <v>3.1957731343774443E-2</v>
      </c>
      <c r="CA9" s="28">
        <v>3.2069492990480564E-2</v>
      </c>
      <c r="CB9" s="28">
        <v>3.2178385097261453E-2</v>
      </c>
      <c r="CC9" s="28">
        <v>3.2284514975274403E-2</v>
      </c>
      <c r="CD9" s="28">
        <v>3.238798483930827E-2</v>
      </c>
      <c r="CE9" s="28">
        <v>3.2488892086964372E-2</v>
      </c>
      <c r="CF9" s="28">
        <v>3.2587329561838407E-2</v>
      </c>
      <c r="CG9" s="28">
        <v>3.2683385801504095E-2</v>
      </c>
      <c r="CH9" s="28">
        <v>3.2777145271099428E-2</v>
      </c>
      <c r="CI9" s="28">
        <v>3.2868688583287842E-2</v>
      </c>
      <c r="CJ9" s="28">
        <v>3.2958092705352104E-2</v>
      </c>
      <c r="CK9" s="28">
        <v>3.3045431154150595E-2</v>
      </c>
      <c r="CL9" s="28">
        <v>3.3130774179634725E-2</v>
      </c>
      <c r="CM9" s="28">
        <v>3.3214188937597422E-2</v>
      </c>
      <c r="CN9" s="28">
        <v>3.329573965229482E-2</v>
      </c>
      <c r="CO9" s="28">
        <v>3.3375487769541579E-2</v>
      </c>
      <c r="CP9" s="28">
        <v>3.3453492100860904E-2</v>
      </c>
      <c r="CQ9" s="28">
        <v>3.3529808959229745E-2</v>
      </c>
      <c r="CR9" s="28">
        <v>3.3604492286936072E-2</v>
      </c>
      <c r="CS9" s="28">
        <v>3.3677593776027637E-2</v>
      </c>
      <c r="CT9" s="28">
        <v>3.3749162981812741E-2</v>
      </c>
      <c r="CU9" s="28">
        <v>3.3819247429840438E-2</v>
      </c>
      <c r="CV9" s="28">
        <v>3.3887892716760515E-2</v>
      </c>
      <c r="CW9" s="28">
        <v>3.3955142605443189E-2</v>
      </c>
      <c r="CX9" s="28">
        <v>3.4021039114713991E-2</v>
      </c>
      <c r="CY9" s="28">
        <v>3.4085622604033139E-2</v>
      </c>
    </row>
    <row r="10" spans="1:103" x14ac:dyDescent="0.35">
      <c r="A10" s="167"/>
      <c r="B10" s="32">
        <f t="shared" si="2"/>
        <v>46387</v>
      </c>
      <c r="D10" s="28">
        <v>1.5750866875269477E-2</v>
      </c>
      <c r="E10" s="28">
        <v>1.6391389089994712E-2</v>
      </c>
      <c r="F10" s="28">
        <v>1.6884176037614163E-2</v>
      </c>
      <c r="G10" s="28">
        <v>1.7340247842067447E-2</v>
      </c>
      <c r="H10" s="28">
        <v>1.7727335847893766E-2</v>
      </c>
      <c r="I10" s="28">
        <v>1.7987706319338992E-2</v>
      </c>
      <c r="J10" s="28">
        <v>1.8020471515925562E-2</v>
      </c>
      <c r="K10" s="28">
        <v>1.7911267674317832E-2</v>
      </c>
      <c r="L10" s="28">
        <v>1.7759049096000012E-2</v>
      </c>
      <c r="M10" s="28">
        <v>1.7679389893374031E-2</v>
      </c>
      <c r="N10" s="28">
        <v>1.782651578558081E-2</v>
      </c>
      <c r="O10" s="28">
        <v>1.7956592961875684E-2</v>
      </c>
      <c r="P10" s="28">
        <v>1.7877848674497931E-2</v>
      </c>
      <c r="Q10" s="28">
        <v>1.764520824353899E-2</v>
      </c>
      <c r="R10" s="28">
        <v>1.7336986758834438E-2</v>
      </c>
      <c r="S10" s="28">
        <v>1.7011279234617316E-2</v>
      </c>
      <c r="T10" s="28">
        <v>1.6726039264988612E-2</v>
      </c>
      <c r="U10" s="28">
        <v>1.6524632267469253E-2</v>
      </c>
      <c r="V10" s="28">
        <v>1.6436529010578127E-2</v>
      </c>
      <c r="W10" s="28">
        <v>1.6482344014565831E-2</v>
      </c>
      <c r="X10" s="28">
        <v>1.6667601269333865E-2</v>
      </c>
      <c r="Y10" s="28">
        <v>1.6960335197019782E-2</v>
      </c>
      <c r="Z10" s="28">
        <v>1.7328642197806943E-2</v>
      </c>
      <c r="AA10" s="28">
        <v>1.7748913324630022E-2</v>
      </c>
      <c r="AB10" s="28">
        <v>1.820358420682866E-2</v>
      </c>
      <c r="AC10" s="28">
        <v>1.867954381715542E-2</v>
      </c>
      <c r="AD10" s="28">
        <v>1.9166993134855481E-2</v>
      </c>
      <c r="AE10" s="28">
        <v>1.9658616143690688E-2</v>
      </c>
      <c r="AF10" s="28">
        <v>2.014897090952239E-2</v>
      </c>
      <c r="AG10" s="28">
        <v>2.0634037824347917E-2</v>
      </c>
      <c r="AH10" s="28">
        <v>2.111088145868889E-2</v>
      </c>
      <c r="AI10" s="28">
        <v>2.1577395445787184E-2</v>
      </c>
      <c r="AJ10" s="28">
        <v>2.2032108661330208E-2</v>
      </c>
      <c r="AK10" s="28">
        <v>2.2474037067032882E-2</v>
      </c>
      <c r="AL10" s="28">
        <v>2.2902569856338317E-2</v>
      </c>
      <c r="AM10" s="28">
        <v>2.3317381562736328E-2</v>
      </c>
      <c r="AN10" s="28">
        <v>2.3718363953876942E-2</v>
      </c>
      <c r="AO10" s="28">
        <v>2.4105573098103017E-2</v>
      </c>
      <c r="AP10" s="28">
        <v>2.4479188130996254E-2</v>
      </c>
      <c r="AQ10" s="28">
        <v>2.4839479089587835E-2</v>
      </c>
      <c r="AR10" s="28">
        <v>2.5186781805483394E-2</v>
      </c>
      <c r="AS10" s="28">
        <v>2.5521478314669555E-2</v>
      </c>
      <c r="AT10" s="28">
        <v>2.5843981593266729E-2</v>
      </c>
      <c r="AU10" s="28">
        <v>2.615472369514027E-2</v>
      </c>
      <c r="AV10" s="28">
        <v>2.6454146570830117E-2</v>
      </c>
      <c r="AW10" s="28">
        <v>2.6742695003554973E-2</v>
      </c>
      <c r="AX10" s="28">
        <v>2.7020811218732455E-2</v>
      </c>
      <c r="AY10" s="28">
        <v>2.728893081711159E-2</v>
      </c>
      <c r="AZ10" s="28">
        <v>2.7547479754653548E-2</v>
      </c>
      <c r="BA10" s="28">
        <v>2.7796872149495444E-2</v>
      </c>
      <c r="BB10" s="28">
        <v>2.8037508741330042E-2</v>
      </c>
      <c r="BC10" s="28">
        <v>2.826977586404622E-2</v>
      </c>
      <c r="BD10" s="28">
        <v>2.849404482061213E-2</v>
      </c>
      <c r="BE10" s="28">
        <v>2.8710671571544832E-2</v>
      </c>
      <c r="BF10" s="28">
        <v>2.891999666612044E-2</v>
      </c>
      <c r="BG10" s="28">
        <v>2.912234535972158E-2</v>
      </c>
      <c r="BH10" s="28">
        <v>2.9318027872112129E-2</v>
      </c>
      <c r="BI10" s="28">
        <v>2.9507339750567851E-2</v>
      </c>
      <c r="BJ10" s="28">
        <v>2.9690562309144797E-2</v>
      </c>
      <c r="BK10" s="28">
        <v>2.9867963121270158E-2</v>
      </c>
      <c r="BL10" s="28">
        <v>3.0039796547598696E-2</v>
      </c>
      <c r="BM10" s="28">
        <v>3.0206304284912333E-2</v>
      </c>
      <c r="BN10" s="28">
        <v>3.0367715924922489E-2</v>
      </c>
      <c r="BO10" s="28">
        <v>3.0524249514332746E-2</v>
      </c>
      <c r="BP10" s="28">
        <v>3.067611210950405E-2</v>
      </c>
      <c r="BQ10" s="28">
        <v>3.082350032069181E-2</v>
      </c>
      <c r="BR10" s="28">
        <v>3.0966600842102787E-2</v>
      </c>
      <c r="BS10" s="28">
        <v>3.1105590965057939E-2</v>
      </c>
      <c r="BT10" s="28">
        <v>3.1240639072371179E-2</v>
      </c>
      <c r="BU10" s="28">
        <v>3.1371905112710152E-2</v>
      </c>
      <c r="BV10" s="28">
        <v>3.1499541054221591E-2</v>
      </c>
      <c r="BW10" s="28">
        <v>3.1623691317108404E-2</v>
      </c>
      <c r="BX10" s="28">
        <v>3.1744493185165812E-2</v>
      </c>
      <c r="BY10" s="28">
        <v>3.1862077196523675E-2</v>
      </c>
      <c r="BZ10" s="28">
        <v>3.1976567514026666E-2</v>
      </c>
      <c r="CA10" s="28">
        <v>3.2088082275820717E-2</v>
      </c>
      <c r="CB10" s="28">
        <v>3.2196733926814103E-2</v>
      </c>
      <c r="CC10" s="28">
        <v>3.2302629531747007E-2</v>
      </c>
      <c r="CD10" s="28">
        <v>3.2405871070648073E-2</v>
      </c>
      <c r="CE10" s="28">
        <v>3.2506555717483732E-2</v>
      </c>
      <c r="CF10" s="28">
        <v>3.260477610280943E-2</v>
      </c>
      <c r="CG10" s="28">
        <v>3.2700620561234572E-2</v>
      </c>
      <c r="CH10" s="28">
        <v>3.2794173364502077E-2</v>
      </c>
      <c r="CI10" s="28">
        <v>3.2885514940958815E-2</v>
      </c>
      <c r="CJ10" s="28">
        <v>3.2974722082178554E-2</v>
      </c>
      <c r="CK10" s="28">
        <v>3.3061868137464145E-2</v>
      </c>
      <c r="CL10" s="28">
        <v>3.3147023196934189E-2</v>
      </c>
      <c r="CM10" s="28">
        <v>3.323025426386006E-2</v>
      </c>
      <c r="CN10" s="28">
        <v>3.3311625416895918E-2</v>
      </c>
      <c r="CO10" s="28">
        <v>3.3391197962803876E-2</v>
      </c>
      <c r="CP10" s="28">
        <v>3.3469030580254078E-2</v>
      </c>
      <c r="CQ10" s="28">
        <v>3.3545179455237717E-2</v>
      </c>
      <c r="CR10" s="28">
        <v>3.3619698408611676E-2</v>
      </c>
      <c r="CS10" s="28">
        <v>3.3692639016252635E-2</v>
      </c>
      <c r="CT10" s="28">
        <v>3.3764050722280503E-2</v>
      </c>
      <c r="CU10" s="28">
        <v>3.3833980945774833E-2</v>
      </c>
      <c r="CV10" s="28">
        <v>3.3902475181389891E-2</v>
      </c>
      <c r="CW10" s="28">
        <v>3.3969577094241865E-2</v>
      </c>
      <c r="CX10" s="28">
        <v>3.403532860942482E-2</v>
      </c>
      <c r="CY10" s="28">
        <v>3.4099769996484675E-2</v>
      </c>
    </row>
    <row r="11" spans="1:103" x14ac:dyDescent="0.35">
      <c r="A11" s="167"/>
      <c r="B11" s="32">
        <f t="shared" si="2"/>
        <v>46752</v>
      </c>
      <c r="D11" s="28">
        <v>1.7032315211612373E-2</v>
      </c>
      <c r="E11" s="28">
        <v>1.7451304708130611E-2</v>
      </c>
      <c r="F11" s="28">
        <v>1.7870593963477344E-2</v>
      </c>
      <c r="G11" s="28">
        <v>1.8222053713732755E-2</v>
      </c>
      <c r="H11" s="28">
        <v>1.8435664965114507E-2</v>
      </c>
      <c r="I11" s="28">
        <v>1.8399231686531348E-2</v>
      </c>
      <c r="J11" s="28">
        <v>1.8220271230756424E-2</v>
      </c>
      <c r="K11" s="28">
        <v>1.8010350871767056E-2</v>
      </c>
      <c r="L11" s="28">
        <v>1.7893896122015418E-2</v>
      </c>
      <c r="M11" s="28">
        <v>1.7935342391647069E-2</v>
      </c>
      <c r="N11" s="28">
        <v>1.7946258616280408E-2</v>
      </c>
      <c r="O11" s="28">
        <v>1.7882357752188049E-2</v>
      </c>
      <c r="P11" s="28">
        <v>1.7746465412276313E-2</v>
      </c>
      <c r="Q11" s="28">
        <v>1.754358396834288E-2</v>
      </c>
      <c r="R11" s="28">
        <v>1.7277634306422041E-2</v>
      </c>
      <c r="S11" s="28">
        <v>1.6965398604761539E-2</v>
      </c>
      <c r="T11" s="28">
        <v>1.6670428974796314E-2</v>
      </c>
      <c r="U11" s="28">
        <v>1.6447854142803475E-2</v>
      </c>
      <c r="V11" s="28">
        <v>1.6335385477742159E-2</v>
      </c>
      <c r="W11" s="28">
        <v>1.6359411066099616E-2</v>
      </c>
      <c r="X11" s="28">
        <v>1.6528709871594938E-2</v>
      </c>
      <c r="Y11" s="28">
        <v>1.6810512928121302E-2</v>
      </c>
      <c r="Z11" s="28">
        <v>1.7171611412179821E-2</v>
      </c>
      <c r="AA11" s="28">
        <v>1.7587444122635132E-2</v>
      </c>
      <c r="AB11" s="28">
        <v>1.8039743939608499E-2</v>
      </c>
      <c r="AC11" s="28">
        <v>1.8514876163841176E-2</v>
      </c>
      <c r="AD11" s="28">
        <v>1.9002648364645935E-2</v>
      </c>
      <c r="AE11" s="28">
        <v>1.9495446992706444E-2</v>
      </c>
      <c r="AF11" s="28">
        <v>1.9987603884668248E-2</v>
      </c>
      <c r="AG11" s="28">
        <v>2.0474926717419351E-2</v>
      </c>
      <c r="AH11" s="28">
        <v>2.0954347830599351E-2</v>
      </c>
      <c r="AI11" s="28">
        <v>2.1423659466630607E-2</v>
      </c>
      <c r="AJ11" s="28">
        <v>2.1881312744530979E-2</v>
      </c>
      <c r="AK11" s="28">
        <v>2.232626407346161E-2</v>
      </c>
      <c r="AL11" s="28">
        <v>2.275785717528489E-2</v>
      </c>
      <c r="AM11" s="28">
        <v>2.3175732040623398E-2</v>
      </c>
      <c r="AN11" s="28">
        <v>2.3579754398276531E-2</v>
      </c>
      <c r="AO11" s="28">
        <v>2.3969960906597754E-2</v>
      </c>
      <c r="AP11" s="28">
        <v>2.4346516463000123E-2</v>
      </c>
      <c r="AQ11" s="28">
        <v>2.4709680901345843E-2</v>
      </c>
      <c r="AR11" s="28">
        <v>2.5059782994984126E-2</v>
      </c>
      <c r="AS11" s="28">
        <v>2.5397200167619038E-2</v>
      </c>
      <c r="AT11" s="28">
        <v>2.5722342678938803E-2</v>
      </c>
      <c r="AU11" s="28">
        <v>2.603564132848013E-2</v>
      </c>
      <c r="AV11" s="28">
        <v>2.6337537932171085E-2</v>
      </c>
      <c r="AW11" s="28">
        <v>2.6628477987922894E-2</v>
      </c>
      <c r="AX11" s="28">
        <v>2.6908905071609146E-2</v>
      </c>
      <c r="AY11" s="28">
        <v>2.7179256601709278E-2</v>
      </c>
      <c r="AZ11" s="28">
        <v>2.7439960686465259E-2</v>
      </c>
      <c r="BA11" s="28">
        <v>2.7691433826562806E-2</v>
      </c>
      <c r="BB11" s="28">
        <v>2.7934079292869729E-2</v>
      </c>
      <c r="BC11" s="28">
        <v>2.8168286035477941E-2</v>
      </c>
      <c r="BD11" s="28">
        <v>2.8394428009366646E-2</v>
      </c>
      <c r="BE11" s="28">
        <v>2.8612863825109525E-2</v>
      </c>
      <c r="BF11" s="28">
        <v>2.8823936651447557E-2</v>
      </c>
      <c r="BG11" s="28">
        <v>2.9027974311252702E-2</v>
      </c>
      <c r="BH11" s="28">
        <v>2.9225289524173803E-2</v>
      </c>
      <c r="BI11" s="28">
        <v>2.9416180258696967E-2</v>
      </c>
      <c r="BJ11" s="28">
        <v>2.9600930163931505E-2</v>
      </c>
      <c r="BK11" s="28">
        <v>2.9779809057538076E-2</v>
      </c>
      <c r="BL11" s="28">
        <v>2.9953073451116419E-2</v>
      </c>
      <c r="BM11" s="28">
        <v>3.0120967098334006E-2</v>
      </c>
      <c r="BN11" s="28">
        <v>3.0283721554260179E-2</v>
      </c>
      <c r="BO11" s="28">
        <v>3.0441556736935604E-2</v>
      </c>
      <c r="BP11" s="28">
        <v>3.0594681484274133E-2</v>
      </c>
      <c r="BQ11" s="28">
        <v>3.0743294101058805E-2</v>
      </c>
      <c r="BR11" s="28">
        <v>3.0887582892120014E-2</v>
      </c>
      <c r="BS11" s="28">
        <v>3.102772667885878E-2</v>
      </c>
      <c r="BT11" s="28">
        <v>3.1163895297122046E-2</v>
      </c>
      <c r="BU11" s="28">
        <v>3.1296250075121712E-2</v>
      </c>
      <c r="BV11" s="28">
        <v>3.1424944290619372E-2</v>
      </c>
      <c r="BW11" s="28">
        <v>3.1550123607020808E-2</v>
      </c>
      <c r="BX11" s="28">
        <v>3.1671926488352264E-2</v>
      </c>
      <c r="BY11" s="28">
        <v>3.1790484593339441E-2</v>
      </c>
      <c r="BZ11" s="28">
        <v>3.1905923149008641E-2</v>
      </c>
      <c r="CA11" s="28">
        <v>3.2018361304361198E-2</v>
      </c>
      <c r="CB11" s="28">
        <v>3.21279124647873E-2</v>
      </c>
      <c r="CC11" s="28">
        <v>3.2234684607944875E-2</v>
      </c>
      <c r="CD11" s="28">
        <v>3.2338780581886883E-2</v>
      </c>
      <c r="CE11" s="28">
        <v>3.2440298386235522E-2</v>
      </c>
      <c r="CF11" s="28">
        <v>3.2539331437225538E-2</v>
      </c>
      <c r="CG11" s="28">
        <v>3.2635968817424477E-2</v>
      </c>
      <c r="CH11" s="28">
        <v>3.2730295510937202E-2</v>
      </c>
      <c r="CI11" s="28">
        <v>3.2822392624880292E-2</v>
      </c>
      <c r="CJ11" s="28">
        <v>3.2912337597887031E-2</v>
      </c>
      <c r="CK11" s="28">
        <v>3.3000204396381072E-2</v>
      </c>
      <c r="CL11" s="28">
        <v>3.3086063699327317E-2</v>
      </c>
      <c r="CM11" s="28">
        <v>3.3169983072131259E-2</v>
      </c>
      <c r="CN11" s="28">
        <v>3.3252027130336037E-2</v>
      </c>
      <c r="CO11" s="28">
        <v>3.3332257693726941E-2</v>
      </c>
      <c r="CP11" s="28">
        <v>3.3410733931423797E-2</v>
      </c>
      <c r="CQ11" s="28">
        <v>3.3487512498509009E-2</v>
      </c>
      <c r="CR11" s="28">
        <v>3.3562647664711509E-2</v>
      </c>
      <c r="CS11" s="28">
        <v>3.3636191435632457E-2</v>
      </c>
      <c r="CT11" s="28">
        <v>3.3708193666972974E-2</v>
      </c>
      <c r="CU11" s="28">
        <v>3.3778702172196473E-2</v>
      </c>
      <c r="CV11" s="28">
        <v>3.3847762824029681E-2</v>
      </c>
      <c r="CW11" s="28">
        <v>3.391541965018563E-2</v>
      </c>
      <c r="CX11" s="28">
        <v>3.3981714923662532E-2</v>
      </c>
      <c r="CY11" s="28">
        <v>3.4046689247957174E-2</v>
      </c>
    </row>
    <row r="12" spans="1:103" x14ac:dyDescent="0.35">
      <c r="A12" s="167"/>
      <c r="B12" s="32">
        <f t="shared" si="2"/>
        <v>47118</v>
      </c>
      <c r="D12" s="28">
        <v>1.7870466816803113E-2</v>
      </c>
      <c r="E12" s="28">
        <v>1.828999240735607E-2</v>
      </c>
      <c r="F12" s="28">
        <v>1.8618942416815054E-2</v>
      </c>
      <c r="G12" s="28">
        <v>1.8786804863028417E-2</v>
      </c>
      <c r="H12" s="28">
        <v>1.8672835362821605E-2</v>
      </c>
      <c r="I12" s="28">
        <v>1.8418398762892529E-2</v>
      </c>
      <c r="J12" s="28">
        <v>1.8150147008964668E-2</v>
      </c>
      <c r="K12" s="28">
        <v>1.8001645043484116E-2</v>
      </c>
      <c r="L12" s="28">
        <v>1.8035728225851644E-2</v>
      </c>
      <c r="M12" s="28">
        <v>1.8269922860037813E-2</v>
      </c>
      <c r="N12" s="28">
        <v>1.8065089136652057E-2</v>
      </c>
      <c r="O12" s="28">
        <v>1.7701197369307753E-2</v>
      </c>
      <c r="P12" s="28">
        <v>1.7479088686905619E-2</v>
      </c>
      <c r="Q12" s="28">
        <v>1.7326179041562639E-2</v>
      </c>
      <c r="R12" s="28">
        <v>1.71327895239064E-2</v>
      </c>
      <c r="S12" s="28">
        <v>1.6852114802680784E-2</v>
      </c>
      <c r="T12" s="28">
        <v>1.6554486065074592E-2</v>
      </c>
      <c r="U12" s="28">
        <v>1.6311560900721611E-2</v>
      </c>
      <c r="V12" s="28">
        <v>1.6172690043982696E-2</v>
      </c>
      <c r="W12" s="28">
        <v>1.6172432356181377E-2</v>
      </c>
      <c r="X12" s="28">
        <v>1.6324236410472537E-2</v>
      </c>
      <c r="Y12" s="28">
        <v>1.6594489406242863E-2</v>
      </c>
      <c r="Z12" s="28">
        <v>1.6948409929031794E-2</v>
      </c>
      <c r="AA12" s="28">
        <v>1.7360294159502132E-2</v>
      </c>
      <c r="AB12" s="28">
        <v>1.7811035176360512E-2</v>
      </c>
      <c r="AC12" s="28">
        <v>1.8286375067084304E-2</v>
      </c>
      <c r="AD12" s="28">
        <v>1.8775655214898768E-2</v>
      </c>
      <c r="AE12" s="28">
        <v>1.9270911091283205E-2</v>
      </c>
      <c r="AF12" s="28">
        <v>1.9766208963860388E-2</v>
      </c>
      <c r="AG12" s="28">
        <v>2.0257154840507052E-2</v>
      </c>
      <c r="AH12" s="28">
        <v>2.0740527579875767E-2</v>
      </c>
      <c r="AI12" s="28">
        <v>2.1214002532675691E-2</v>
      </c>
      <c r="AJ12" s="28">
        <v>2.1675941871420967E-2</v>
      </c>
      <c r="AK12" s="28">
        <v>2.2125234506755742E-2</v>
      </c>
      <c r="AL12" s="28">
        <v>2.2561173189007855E-2</v>
      </c>
      <c r="AM12" s="28">
        <v>2.2983359711612694E-2</v>
      </c>
      <c r="AN12" s="28">
        <v>2.3391631501517907E-2</v>
      </c>
      <c r="AO12" s="28">
        <v>2.3786004590024445E-2</v>
      </c>
      <c r="AP12" s="28">
        <v>2.4166629201675338E-2</v>
      </c>
      <c r="AQ12" s="28">
        <v>2.4533755113104405E-2</v>
      </c>
      <c r="AR12" s="28">
        <v>2.4887704611300299E-2</v>
      </c>
      <c r="AS12" s="28">
        <v>2.5228851386792206E-2</v>
      </c>
      <c r="AT12" s="28">
        <v>2.5557604078019436E-2</v>
      </c>
      <c r="AU12" s="28">
        <v>2.5874393471578161E-2</v>
      </c>
      <c r="AV12" s="28">
        <v>2.617966258295179E-2</v>
      </c>
      <c r="AW12" s="28">
        <v>2.6473859011014067E-2</v>
      </c>
      <c r="AX12" s="28">
        <v>2.6757429089685036E-2</v>
      </c>
      <c r="AY12" s="28">
        <v>2.7030813460999781E-2</v>
      </c>
      <c r="AZ12" s="28">
        <v>2.7294443772437171E-2</v>
      </c>
      <c r="BA12" s="28">
        <v>2.7548740262865135E-2</v>
      </c>
      <c r="BB12" s="28">
        <v>2.7794110049798482E-2</v>
      </c>
      <c r="BC12" s="28">
        <v>2.8030945968793963E-2</v>
      </c>
      <c r="BD12" s="28">
        <v>2.8259625846007497E-2</v>
      </c>
      <c r="BE12" s="28">
        <v>2.8480512108906897E-2</v>
      </c>
      <c r="BF12" s="28">
        <v>2.8693951659237493E-2</v>
      </c>
      <c r="BG12" s="28">
        <v>2.8900275947584486E-2</v>
      </c>
      <c r="BH12" s="28">
        <v>2.9099801201086795E-2</v>
      </c>
      <c r="BI12" s="28">
        <v>2.9292828765638435E-2</v>
      </c>
      <c r="BJ12" s="28">
        <v>2.9479645531779397E-2</v>
      </c>
      <c r="BK12" s="28">
        <v>2.9660524419798273E-2</v>
      </c>
      <c r="BL12" s="28">
        <v>2.9835724904658356E-2</v>
      </c>
      <c r="BM12" s="28">
        <v>3.0005493565457675E-2</v>
      </c>
      <c r="BN12" s="28">
        <v>3.0170064647433215E-2</v>
      </c>
      <c r="BO12" s="28">
        <v>3.0329660627185229E-2</v>
      </c>
      <c r="BP12" s="28">
        <v>3.0484492773931837E-2</v>
      </c>
      <c r="BQ12" s="28">
        <v>3.0634761701329616E-2</v>
      </c>
      <c r="BR12" s="28">
        <v>3.0780657905774333E-2</v>
      </c>
      <c r="BS12" s="28">
        <v>3.0922362288205107E-2</v>
      </c>
      <c r="BT12" s="28">
        <v>3.1060046657317875E-2</v>
      </c>
      <c r="BU12" s="28">
        <v>3.1193874212791295E-2</v>
      </c>
      <c r="BV12" s="28">
        <v>3.1324000007693753E-2</v>
      </c>
      <c r="BW12" s="28">
        <v>3.1450571389664228E-2</v>
      </c>
      <c r="BX12" s="28">
        <v>3.1573728420809299E-2</v>
      </c>
      <c r="BY12" s="28">
        <v>3.1693604276518794E-2</v>
      </c>
      <c r="BZ12" s="28">
        <v>3.1810325623595093E-2</v>
      </c>
      <c r="CA12" s="28">
        <v>3.1924012978250094E-2</v>
      </c>
      <c r="CB12" s="28">
        <v>3.2034781044624427E-2</v>
      </c>
      <c r="CC12" s="28">
        <v>3.2142739034560108E-2</v>
      </c>
      <c r="CD12" s="28">
        <v>3.2247990969407336E-2</v>
      </c>
      <c r="CE12" s="28">
        <v>3.2350635964677688E-2</v>
      </c>
      <c r="CF12" s="28">
        <v>3.2450768498361704E-2</v>
      </c>
      <c r="CG12" s="28">
        <v>3.2548478663735558E-2</v>
      </c>
      <c r="CH12" s="28">
        <v>3.2643852407467699E-2</v>
      </c>
      <c r="CI12" s="28">
        <v>3.2736971753818844E-2</v>
      </c>
      <c r="CJ12" s="28">
        <v>3.2827915015711584E-2</v>
      </c>
      <c r="CK12" s="28">
        <v>3.2916756993407237E-2</v>
      </c>
      <c r="CL12" s="28">
        <v>3.3003569161514035E-2</v>
      </c>
      <c r="CM12" s="28">
        <v>3.3088419845005212E-2</v>
      </c>
      <c r="CN12" s="28">
        <v>3.3171374384902697E-2</v>
      </c>
      <c r="CO12" s="28">
        <v>3.3252495294245454E-2</v>
      </c>
      <c r="CP12" s="28">
        <v>3.3331842404931145E-2</v>
      </c>
      <c r="CQ12" s="28">
        <v>3.3409473005985291E-2</v>
      </c>
      <c r="CR12" s="28">
        <v>3.3485441973784447E-2</v>
      </c>
      <c r="CS12" s="28">
        <v>3.355980189472807E-2</v>
      </c>
      <c r="CT12" s="28">
        <v>3.3632603180822285E-2</v>
      </c>
      <c r="CU12" s="28">
        <v>3.3703894178618299E-2</v>
      </c>
      <c r="CV12" s="28">
        <v>3.3773721271909363E-2</v>
      </c>
      <c r="CW12" s="28">
        <v>3.3842128978579522E-2</v>
      </c>
      <c r="CX12" s="28">
        <v>3.3909160041961206E-2</v>
      </c>
      <c r="CY12" s="28">
        <v>3.3974855517042934E-2</v>
      </c>
    </row>
    <row r="13" spans="1:103" x14ac:dyDescent="0.35">
      <c r="A13" s="167"/>
      <c r="B13" s="32">
        <f t="shared" si="2"/>
        <v>47483</v>
      </c>
      <c r="D13" s="28">
        <v>1.8709690909625543E-2</v>
      </c>
      <c r="E13" s="28">
        <v>1.8993386584114313E-2</v>
      </c>
      <c r="F13" s="28">
        <v>1.9092434160344007E-2</v>
      </c>
      <c r="G13" s="28">
        <v>1.88735263068045E-2</v>
      </c>
      <c r="H13" s="28">
        <v>1.8528020542050161E-2</v>
      </c>
      <c r="I13" s="28">
        <v>1.8196767845072293E-2</v>
      </c>
      <c r="J13" s="28">
        <v>1.8020386170163993E-2</v>
      </c>
      <c r="K13" s="28">
        <v>1.8056387788516925E-2</v>
      </c>
      <c r="L13" s="28">
        <v>1.8314316540497089E-2</v>
      </c>
      <c r="M13" s="28">
        <v>1.7968590272873008E-2</v>
      </c>
      <c r="N13" s="28">
        <v>1.7651398760637482E-2</v>
      </c>
      <c r="O13" s="28">
        <v>1.7450220940808281E-2</v>
      </c>
      <c r="P13" s="28">
        <v>1.7275074026557924E-2</v>
      </c>
      <c r="Q13" s="28">
        <v>1.7077575931774724E-2</v>
      </c>
      <c r="R13" s="28">
        <v>1.68274584790431E-2</v>
      </c>
      <c r="S13" s="28">
        <v>1.6522279257075168E-2</v>
      </c>
      <c r="T13" s="28">
        <v>1.6227192382973765E-2</v>
      </c>
      <c r="U13" s="28">
        <v>1.6001778224590923E-2</v>
      </c>
      <c r="V13" s="28">
        <v>1.5886780776849907E-2</v>
      </c>
      <c r="W13" s="28">
        <v>1.5910656117971378E-2</v>
      </c>
      <c r="X13" s="28">
        <v>1.6083217140614448E-2</v>
      </c>
      <c r="Y13" s="28">
        <v>1.6370927781725886E-2</v>
      </c>
      <c r="Z13" s="28">
        <v>1.6739699639663153E-2</v>
      </c>
      <c r="AA13" s="28">
        <v>1.716435052625398E-2</v>
      </c>
      <c r="AB13" s="28">
        <v>1.7626171836539806E-2</v>
      </c>
      <c r="AC13" s="28">
        <v>1.8111213738395193E-2</v>
      </c>
      <c r="AD13" s="28">
        <v>1.8609058665981726E-2</v>
      </c>
      <c r="AE13" s="28">
        <v>1.9111932675554444E-2</v>
      </c>
      <c r="AF13" s="28">
        <v>1.9614054159833305E-2</v>
      </c>
      <c r="AG13" s="28">
        <v>2.0111151618273704E-2</v>
      </c>
      <c r="AH13" s="28">
        <v>2.060010333890272E-2</v>
      </c>
      <c r="AI13" s="28">
        <v>2.1078665989149092E-2</v>
      </c>
      <c r="AJ13" s="28">
        <v>2.1545268713301091E-2</v>
      </c>
      <c r="AK13" s="28">
        <v>2.1998855944861839E-2</v>
      </c>
      <c r="AL13" s="28">
        <v>2.2438766754047323E-2</v>
      </c>
      <c r="AM13" s="28">
        <v>2.2864641807356145E-2</v>
      </c>
      <c r="AN13" s="28">
        <v>2.3276351341585233E-2</v>
      </c>
      <c r="AO13" s="28">
        <v>2.3673939232444319E-2</v>
      </c>
      <c r="AP13" s="28">
        <v>2.4057579460121215E-2</v>
      </c>
      <c r="AQ13" s="28">
        <v>2.4427542172495986E-2</v>
      </c>
      <c r="AR13" s="28">
        <v>2.4784167212531294E-2</v>
      </c>
      <c r="AS13" s="28">
        <v>2.5127843473759404E-2</v>
      </c>
      <c r="AT13" s="28">
        <v>2.5458992822048998E-2</v>
      </c>
      <c r="AU13" s="28">
        <v>2.5778057605386095E-2</v>
      </c>
      <c r="AV13" s="28">
        <v>2.6085490989615101E-2</v>
      </c>
      <c r="AW13" s="28">
        <v>2.6381749523921139E-2</v>
      </c>
      <c r="AX13" s="28">
        <v>2.6667287467744494E-2</v>
      </c>
      <c r="AY13" s="28">
        <v>2.6942552509999773E-2</v>
      </c>
      <c r="AZ13" s="28">
        <v>2.720798258874213E-2</v>
      </c>
      <c r="BA13" s="28">
        <v>2.7464003579888319E-2</v>
      </c>
      <c r="BB13" s="28">
        <v>2.7711027671118327E-2</v>
      </c>
      <c r="BC13" s="28">
        <v>2.7949452274573794E-2</v>
      </c>
      <c r="BD13" s="28">
        <v>2.8179659361637022E-2</v>
      </c>
      <c r="BE13" s="28">
        <v>2.8402015126641089E-2</v>
      </c>
      <c r="BF13" s="28">
        <v>2.8616869905118358E-2</v>
      </c>
      <c r="BG13" s="28">
        <v>2.8824558287187108E-2</v>
      </c>
      <c r="BH13" s="28">
        <v>2.9025399378659111E-2</v>
      </c>
      <c r="BI13" s="28">
        <v>2.9219697172051751E-2</v>
      </c>
      <c r="BJ13" s="28">
        <v>2.9407740997421383E-2</v>
      </c>
      <c r="BK13" s="28">
        <v>2.9589806029127752E-2</v>
      </c>
      <c r="BL13" s="28">
        <v>2.9766153829625441E-2</v>
      </c>
      <c r="BM13" s="28">
        <v>2.9937032915416717E-2</v>
      </c>
      <c r="BN13" s="28">
        <v>3.0102679333511295E-2</v>
      </c>
      <c r="BO13" s="28">
        <v>3.0263317239364484E-2</v>
      </c>
      <c r="BP13" s="28">
        <v>3.0419159469343926E-2</v>
      </c>
      <c r="BQ13" s="28">
        <v>3.0570408102474689E-2</v>
      </c>
      <c r="BR13" s="28">
        <v>3.0717255007545186E-2</v>
      </c>
      <c r="BS13" s="28">
        <v>3.0859882372747727E-2</v>
      </c>
      <c r="BT13" s="28">
        <v>3.0998463215891281E-2</v>
      </c>
      <c r="BU13" s="28">
        <v>3.1133161873889481E-2</v>
      </c>
      <c r="BV13" s="28">
        <v>3.1264134470790017E-2</v>
      </c>
      <c r="BW13" s="28">
        <v>3.1391529364019233E-2</v>
      </c>
      <c r="BX13" s="28">
        <v>3.1515487568844813E-2</v>
      </c>
      <c r="BY13" s="28">
        <v>3.1636143161324792E-2</v>
      </c>
      <c r="BZ13" s="28">
        <v>3.1753623660188079E-2</v>
      </c>
      <c r="CA13" s="28">
        <v>3.1868050388236258E-2</v>
      </c>
      <c r="CB13" s="28">
        <v>3.1979538813972086E-2</v>
      </c>
      <c r="CC13" s="28">
        <v>3.2088198874206109E-2</v>
      </c>
      <c r="CD13" s="28">
        <v>3.2194135278461156E-2</v>
      </c>
      <c r="CE13" s="28">
        <v>3.2297447796005407E-2</v>
      </c>
      <c r="CF13" s="28">
        <v>3.2398231526357346E-2</v>
      </c>
      <c r="CG13" s="28">
        <v>3.2496577154105255E-2</v>
      </c>
      <c r="CH13" s="28">
        <v>3.25925711888706E-2</v>
      </c>
      <c r="CI13" s="28">
        <v>3.2686296191223763E-2</v>
      </c>
      <c r="CJ13" s="28">
        <v>3.2777830985336376E-2</v>
      </c>
      <c r="CK13" s="28">
        <v>3.2867250859131447E-2</v>
      </c>
      <c r="CL13" s="28">
        <v>3.2954627752652899E-2</v>
      </c>
      <c r="CM13" s="28">
        <v>3.3040030435349754E-2</v>
      </c>
      <c r="CN13" s="28">
        <v>3.3123524672939109E-2</v>
      </c>
      <c r="CO13" s="28">
        <v>3.320517338447182E-2</v>
      </c>
      <c r="CP13" s="28">
        <v>3.3285036790196232E-2</v>
      </c>
      <c r="CQ13" s="28">
        <v>3.3363172550783915E-2</v>
      </c>
      <c r="CR13" s="28">
        <v>3.3439635898443898E-2</v>
      </c>
      <c r="CS13" s="28">
        <v>3.3514479760430982E-2</v>
      </c>
      <c r="CT13" s="28">
        <v>3.3587754875410658E-2</v>
      </c>
      <c r="CU13" s="28">
        <v>3.3659509903129159E-2</v>
      </c>
      <c r="CV13" s="28">
        <v>3.3729791527798758E-2</v>
      </c>
      <c r="CW13" s="28">
        <v>3.3798644555591562E-2</v>
      </c>
      <c r="CX13" s="28">
        <v>3.3866112006602833E-2</v>
      </c>
      <c r="CY13" s="28">
        <v>3.3932235201627581E-2</v>
      </c>
    </row>
    <row r="14" spans="1:103" x14ac:dyDescent="0.35">
      <c r="A14" s="167"/>
      <c r="B14" s="32">
        <f t="shared" si="2"/>
        <v>47848</v>
      </c>
      <c r="D14" s="28">
        <v>1.927716126366787E-2</v>
      </c>
      <c r="E14" s="28">
        <v>1.9283859708017159E-2</v>
      </c>
      <c r="F14" s="28">
        <v>1.8928143960974531E-2</v>
      </c>
      <c r="G14" s="28">
        <v>1.8482608012540203E-2</v>
      </c>
      <c r="H14" s="28">
        <v>1.8094214227276861E-2</v>
      </c>
      <c r="I14" s="28">
        <v>1.7905547401283028E-2</v>
      </c>
      <c r="J14" s="28">
        <v>1.7963092978789286E-2</v>
      </c>
      <c r="K14" s="28">
        <v>1.8264905535003484E-2</v>
      </c>
      <c r="L14" s="28">
        <v>1.788627904526563E-2</v>
      </c>
      <c r="M14" s="28">
        <v>1.75834792223164E-2</v>
      </c>
      <c r="N14" s="28">
        <v>1.7346180980260861E-2</v>
      </c>
      <c r="O14" s="28">
        <v>1.7129448373138789E-2</v>
      </c>
      <c r="P14" s="28">
        <v>1.6932008271096644E-2</v>
      </c>
      <c r="Q14" s="28">
        <v>1.6720872795633834E-2</v>
      </c>
      <c r="R14" s="28">
        <v>1.6466369481301424E-2</v>
      </c>
      <c r="S14" s="28">
        <v>1.6165664091489562E-2</v>
      </c>
      <c r="T14" s="28">
        <v>1.5880946044274591E-2</v>
      </c>
      <c r="U14" s="28">
        <v>1.5669045127467029E-2</v>
      </c>
      <c r="V14" s="28">
        <v>1.5568740613977949E-2</v>
      </c>
      <c r="W14" s="28">
        <v>1.5607095805705296E-2</v>
      </c>
      <c r="X14" s="28">
        <v>1.5793083468325086E-2</v>
      </c>
      <c r="Y14" s="28">
        <v>1.6093131111852621E-2</v>
      </c>
      <c r="Z14" s="28">
        <v>1.6473271526044497E-2</v>
      </c>
      <c r="AA14" s="28">
        <v>1.6908427589202413E-2</v>
      </c>
      <c r="AB14" s="28">
        <v>1.7379981898033581E-2</v>
      </c>
      <c r="AC14" s="28">
        <v>1.7874063966863751E-2</v>
      </c>
      <c r="AD14" s="28">
        <v>1.8380325458352997E-2</v>
      </c>
      <c r="AE14" s="28">
        <v>1.8891053019269854E-2</v>
      </c>
      <c r="AF14" s="28">
        <v>1.940051824634037E-2</v>
      </c>
      <c r="AG14" s="28">
        <v>1.9904496511371494E-2</v>
      </c>
      <c r="AH14" s="28">
        <v>2.0399907531603478E-2</v>
      </c>
      <c r="AI14" s="28">
        <v>2.0884544709610653E-2</v>
      </c>
      <c r="AJ14" s="28">
        <v>2.1356869863461414E-2</v>
      </c>
      <c r="AK14" s="28">
        <v>2.1815856574823655E-2</v>
      </c>
      <c r="AL14" s="28">
        <v>2.2260869991438392E-2</v>
      </c>
      <c r="AM14" s="28">
        <v>2.2691574174270146E-2</v>
      </c>
      <c r="AN14" s="28">
        <v>2.3107860402769909E-2</v>
      </c>
      <c r="AO14" s="28">
        <v>2.3509791527513091E-2</v>
      </c>
      <c r="AP14" s="28">
        <v>2.3897558680111564E-2</v>
      </c>
      <c r="AQ14" s="28">
        <v>2.4271447547305813E-2</v>
      </c>
      <c r="AR14" s="28">
        <v>2.4631812080942783E-2</v>
      </c>
      <c r="AS14" s="28">
        <v>2.4979054012035373E-2</v>
      </c>
      <c r="AT14" s="28">
        <v>2.5313606910659869E-2</v>
      </c>
      <c r="AU14" s="28">
        <v>2.5635923816421435E-2</v>
      </c>
      <c r="AV14" s="28">
        <v>2.5946467679918372E-2</v>
      </c>
      <c r="AW14" s="28">
        <v>2.6245704021105709E-2</v>
      </c>
      <c r="AX14" s="28">
        <v>2.6534095338010433E-2</v>
      </c>
      <c r="AY14" s="28">
        <v>2.6812096898184201E-2</v>
      </c>
      <c r="AZ14" s="28">
        <v>2.7080153622300651E-2</v>
      </c>
      <c r="BA14" s="28">
        <v>2.7338697829592196E-2</v>
      </c>
      <c r="BB14" s="28">
        <v>2.7588147662183982E-2</v>
      </c>
      <c r="BC14" s="28">
        <v>2.7828906042726365E-2</v>
      </c>
      <c r="BD14" s="28">
        <v>2.8061360049295381E-2</v>
      </c>
      <c r="BE14" s="28">
        <v>2.8285880614998815E-2</v>
      </c>
      <c r="BF14" s="28">
        <v>2.8502822478398082E-2</v>
      </c>
      <c r="BG14" s="28">
        <v>2.8712524325794408E-2</v>
      </c>
      <c r="BH14" s="28">
        <v>2.8915309078320739E-2</v>
      </c>
      <c r="BI14" s="28">
        <v>2.9111484286385103E-2</v>
      </c>
      <c r="BJ14" s="28">
        <v>2.9301342601646851E-2</v>
      </c>
      <c r="BK14" s="28">
        <v>2.9485162302891332E-2</v>
      </c>
      <c r="BL14" s="28">
        <v>2.9663207857137941E-2</v>
      </c>
      <c r="BM14" s="28">
        <v>2.9835730501283297E-2</v>
      </c>
      <c r="BN14" s="28">
        <v>3.0002968832820942E-2</v>
      </c>
      <c r="BO14" s="28">
        <v>3.0165149400739999E-2</v>
      </c>
      <c r="BP14" s="28">
        <v>3.0322487289802913E-2</v>
      </c>
      <c r="BQ14" s="28">
        <v>3.0475186693051937E-2</v>
      </c>
      <c r="BR14" s="28">
        <v>3.0623441468748736E-2</v>
      </c>
      <c r="BS14" s="28">
        <v>3.0767435679003086E-2</v>
      </c>
      <c r="BT14" s="28">
        <v>3.0907344108208168E-2</v>
      </c>
      <c r="BU14" s="28">
        <v>3.104333276007254E-2</v>
      </c>
      <c r="BV14" s="28">
        <v>3.1175559332563774E-2</v>
      </c>
      <c r="BW14" s="28">
        <v>3.1304173670506419E-2</v>
      </c>
      <c r="BX14" s="28">
        <v>3.1429318195890454E-2</v>
      </c>
      <c r="BY14" s="28">
        <v>3.1551128316196442E-2</v>
      </c>
      <c r="BZ14" s="28">
        <v>3.1669732811230533E-2</v>
      </c>
      <c r="CA14" s="28">
        <v>3.1785254199104385E-2</v>
      </c>
      <c r="CB14" s="28">
        <v>3.1897809082078954E-2</v>
      </c>
      <c r="CC14" s="28">
        <v>3.2007508473078872E-2</v>
      </c>
      <c r="CD14" s="28">
        <v>3.211445810370428E-2</v>
      </c>
      <c r="CE14" s="28">
        <v>3.2218758714609219E-2</v>
      </c>
      <c r="CF14" s="28">
        <v>3.2320506329104104E-2</v>
      </c>
      <c r="CG14" s="28">
        <v>3.2419792510854251E-2</v>
      </c>
      <c r="CH14" s="28">
        <v>3.251670460650935E-2</v>
      </c>
      <c r="CI14" s="28">
        <v>3.2611325974103655E-2</v>
      </c>
      <c r="CJ14" s="28">
        <v>3.2703736198016475E-2</v>
      </c>
      <c r="CK14" s="28">
        <v>3.2794011291269909E-2</v>
      </c>
      <c r="CL14" s="28">
        <v>3.2882223885901674E-2</v>
      </c>
      <c r="CM14" s="28">
        <v>3.296844341211691E-2</v>
      </c>
      <c r="CN14" s="28">
        <v>3.3052736266893534E-2</v>
      </c>
      <c r="CO14" s="28">
        <v>3.3135165972672631E-2</v>
      </c>
      <c r="CP14" s="28">
        <v>3.3215793326746956E-2</v>
      </c>
      <c r="CQ14" s="28">
        <v>3.3294676541905543E-2</v>
      </c>
      <c r="CR14" s="28">
        <v>3.3371871378882201E-2</v>
      </c>
      <c r="CS14" s="28">
        <v>3.3447431271108607E-2</v>
      </c>
      <c r="CT14" s="28">
        <v>3.3521407442248741E-2</v>
      </c>
      <c r="CU14" s="28">
        <v>3.3593849016965383E-2</v>
      </c>
      <c r="CV14" s="28">
        <v>3.3664803125335041E-2</v>
      </c>
      <c r="CW14" s="28">
        <v>3.3734315001305637E-2</v>
      </c>
      <c r="CX14" s="28">
        <v>3.3802428075570212E-2</v>
      </c>
      <c r="CY14" s="28">
        <v>3.3869184063197055E-2</v>
      </c>
    </row>
    <row r="15" spans="1:103" x14ac:dyDescent="0.35">
      <c r="A15" s="167"/>
      <c r="B15" s="32">
        <f t="shared" si="2"/>
        <v>48213</v>
      </c>
      <c r="D15" s="28">
        <v>1.9290558196429382E-2</v>
      </c>
      <c r="E15" s="28">
        <v>1.8753680128199335E-2</v>
      </c>
      <c r="F15" s="28">
        <v>1.8217894591619821E-2</v>
      </c>
      <c r="G15" s="28">
        <v>1.7798692045810416E-2</v>
      </c>
      <c r="H15" s="28">
        <v>1.7631446197625689E-2</v>
      </c>
      <c r="I15" s="28">
        <v>1.7744246362902505E-2</v>
      </c>
      <c r="J15" s="28">
        <v>1.8120379660972352E-2</v>
      </c>
      <c r="K15" s="28">
        <v>1.771255227186197E-2</v>
      </c>
      <c r="L15" s="28">
        <v>1.7395466137101412E-2</v>
      </c>
      <c r="M15" s="28">
        <v>1.7141868362254842E-2</v>
      </c>
      <c r="N15" s="28">
        <v>1.6941434730134652E-2</v>
      </c>
      <c r="O15" s="28">
        <v>1.6761590217983402E-2</v>
      </c>
      <c r="P15" s="28">
        <v>1.6564939515044008E-2</v>
      </c>
      <c r="Q15" s="28">
        <v>1.6336418675092723E-2</v>
      </c>
      <c r="R15" s="28">
        <v>1.6067685274578469E-2</v>
      </c>
      <c r="S15" s="28">
        <v>1.5767228530307431E-2</v>
      </c>
      <c r="T15" s="28">
        <v>1.5493742321881276E-2</v>
      </c>
      <c r="U15" s="28">
        <v>1.5298943801814513E-2</v>
      </c>
      <c r="V15" s="28">
        <v>1.5217982384575501E-2</v>
      </c>
      <c r="W15" s="28">
        <v>1.5275355815484559E-2</v>
      </c>
      <c r="X15" s="28">
        <v>1.5478509719951905E-2</v>
      </c>
      <c r="Y15" s="28">
        <v>1.5793892575929336E-2</v>
      </c>
      <c r="Z15" s="28">
        <v>1.6187829098951001E-2</v>
      </c>
      <c r="AA15" s="28">
        <v>1.6635473844198057E-2</v>
      </c>
      <c r="AB15" s="28">
        <v>1.711839577628238E-2</v>
      </c>
      <c r="AC15" s="28">
        <v>1.7622876144552047E-2</v>
      </c>
      <c r="AD15" s="28">
        <v>1.8138691487647129E-2</v>
      </c>
      <c r="AE15" s="28">
        <v>1.8658232225695848E-2</v>
      </c>
      <c r="AF15" s="28">
        <v>1.9175856953529635E-2</v>
      </c>
      <c r="AG15" s="28">
        <v>1.9687414563549499E-2</v>
      </c>
      <c r="AH15" s="28">
        <v>2.0189887360453129E-2</v>
      </c>
      <c r="AI15" s="28">
        <v>2.0681122386511985E-2</v>
      </c>
      <c r="AJ15" s="28">
        <v>2.1159627716974327E-2</v>
      </c>
      <c r="AK15" s="28">
        <v>2.1624417053921929E-2</v>
      </c>
      <c r="AL15" s="28">
        <v>2.2074890528902325E-2</v>
      </c>
      <c r="AM15" s="28">
        <v>2.2510742859559674E-2</v>
      </c>
      <c r="AN15" s="28">
        <v>2.2931892314956626E-2</v>
      </c>
      <c r="AO15" s="28">
        <v>2.333842561019428E-2</v>
      </c>
      <c r="AP15" s="28">
        <v>2.3730555064228609E-2</v>
      </c>
      <c r="AQ15" s="28">
        <v>2.4108585246379155E-2</v>
      </c>
      <c r="AR15" s="28">
        <v>2.4472886997711552E-2</v>
      </c>
      <c r="AS15" s="28">
        <v>2.4823877206882061E-2</v>
      </c>
      <c r="AT15" s="28">
        <v>2.5162003091217411E-2</v>
      </c>
      <c r="AU15" s="28">
        <v>2.5487730014941423E-2</v>
      </c>
      <c r="AV15" s="28">
        <v>2.5801532090753199E-2</v>
      </c>
      <c r="AW15" s="28">
        <v>2.610388497530769E-2</v>
      </c>
      <c r="AX15" s="28">
        <v>2.6395260395834397E-2</v>
      </c>
      <c r="AY15" s="28">
        <v>2.6676122043361783E-2</v>
      </c>
      <c r="AZ15" s="28">
        <v>2.6946922544487606E-2</v>
      </c>
      <c r="BA15" s="28">
        <v>2.720810128347817E-2</v>
      </c>
      <c r="BB15" s="28">
        <v>2.7460082893475679E-2</v>
      </c>
      <c r="BC15" s="28">
        <v>2.7703276272663446E-2</v>
      </c>
      <c r="BD15" s="28">
        <v>2.7938074010549263E-2</v>
      </c>
      <c r="BE15" s="28">
        <v>2.8164852132814167E-2</v>
      </c>
      <c r="BF15" s="28">
        <v>2.8383970091691024E-2</v>
      </c>
      <c r="BG15" s="28">
        <v>2.8595770943621757E-2</v>
      </c>
      <c r="BH15" s="28">
        <v>2.8800581667765224E-2</v>
      </c>
      <c r="BI15" s="28">
        <v>2.8998713588391345E-2</v>
      </c>
      <c r="BJ15" s="28">
        <v>2.9190462871802936E-2</v>
      </c>
      <c r="BK15" s="28">
        <v>2.9376111074522315E-2</v>
      </c>
      <c r="BL15" s="28">
        <v>2.9555925724394916E-2</v>
      </c>
      <c r="BM15" s="28">
        <v>2.9730160920203419E-2</v>
      </c>
      <c r="BN15" s="28">
        <v>2.9899057938557627E-2</v>
      </c>
      <c r="BO15" s="28">
        <v>3.0062845839389674E-2</v>
      </c>
      <c r="BP15" s="28">
        <v>3.0221742063417878E-2</v>
      </c>
      <c r="BQ15" s="28">
        <v>3.0375953016601231E-2</v>
      </c>
      <c r="BR15" s="28">
        <v>3.0525674637915001E-2</v>
      </c>
      <c r="BS15" s="28">
        <v>3.0671092947827105E-2</v>
      </c>
      <c r="BT15" s="28">
        <v>3.0812384575704899E-2</v>
      </c>
      <c r="BU15" s="28">
        <v>3.094971726502016E-2</v>
      </c>
      <c r="BV15" s="28">
        <v>3.108325035576498E-2</v>
      </c>
      <c r="BW15" s="28">
        <v>3.121313524388003E-2</v>
      </c>
      <c r="BX15" s="28">
        <v>3.1339515817822461E-2</v>
      </c>
      <c r="BY15" s="28">
        <v>3.1462528872632456E-2</v>
      </c>
      <c r="BZ15" s="28">
        <v>3.1582304502045799E-2</v>
      </c>
      <c r="CA15" s="28">
        <v>3.1698966469321688E-2</v>
      </c>
      <c r="CB15" s="28">
        <v>3.1812632557560949E-2</v>
      </c>
      <c r="CC15" s="28">
        <v>3.1923414900337121E-2</v>
      </c>
      <c r="CD15" s="28">
        <v>3.2031420293517465E-2</v>
      </c>
      <c r="CE15" s="28">
        <v>3.2136750489157873E-2</v>
      </c>
      <c r="CF15" s="28">
        <v>3.2239502472360959E-2</v>
      </c>
      <c r="CG15" s="28">
        <v>3.2339768721989293E-2</v>
      </c>
      <c r="CH15" s="28">
        <v>3.2437637456093737E-2</v>
      </c>
      <c r="CI15" s="28">
        <v>3.2533192862908455E-2</v>
      </c>
      <c r="CJ15" s="28">
        <v>3.2626515318224802E-2</v>
      </c>
      <c r="CK15" s="28">
        <v>3.2717681589934156E-2</v>
      </c>
      <c r="CL15" s="28">
        <v>3.2806765030487073E-2</v>
      </c>
      <c r="CM15" s="28">
        <v>3.2893835757997092E-2</v>
      </c>
      <c r="CN15" s="28">
        <v>3.2978960826655301E-2</v>
      </c>
      <c r="CO15" s="28">
        <v>3.3062204387123151E-2</v>
      </c>
      <c r="CP15" s="28">
        <v>3.3143627837497691E-2</v>
      </c>
      <c r="CQ15" s="28">
        <v>3.3223289965441216E-2</v>
      </c>
      <c r="CR15" s="28">
        <v>3.3301247082013097E-2</v>
      </c>
      <c r="CS15" s="28">
        <v>3.3377553147719619E-2</v>
      </c>
      <c r="CT15" s="28">
        <v>3.3452259891266545E-2</v>
      </c>
      <c r="CU15" s="28">
        <v>3.3525416921462492E-2</v>
      </c>
      <c r="CV15" s="28">
        <v>3.3597071832705661E-2</v>
      </c>
      <c r="CW15" s="28">
        <v>3.3667270304445829E-2</v>
      </c>
      <c r="CX15" s="28">
        <v>3.3736056195002195E-2</v>
      </c>
      <c r="CY15" s="28">
        <v>3.3803471630080351E-2</v>
      </c>
    </row>
    <row r="16" spans="1:103" x14ac:dyDescent="0.35">
      <c r="A16" s="167"/>
      <c r="B16" s="32">
        <f t="shared" si="2"/>
        <v>48579</v>
      </c>
      <c r="D16" s="28">
        <v>1.8217084842993506E-2</v>
      </c>
      <c r="E16" s="28">
        <v>1.7681986175276165E-2</v>
      </c>
      <c r="F16" s="28">
        <v>1.7301888718605607E-2</v>
      </c>
      <c r="G16" s="28">
        <v>1.7217090331851814E-2</v>
      </c>
      <c r="H16" s="28">
        <v>1.743526560951647E-2</v>
      </c>
      <c r="I16" s="28">
        <v>1.792548055535037E-2</v>
      </c>
      <c r="J16" s="28">
        <v>1.7487322368987757E-2</v>
      </c>
      <c r="K16" s="28">
        <v>1.7158827503599205E-2</v>
      </c>
      <c r="L16" s="28">
        <v>1.6903404820410861E-2</v>
      </c>
      <c r="M16" s="28">
        <v>1.6699112855560916E-2</v>
      </c>
      <c r="N16" s="28">
        <v>1.6476513272831506E-2</v>
      </c>
      <c r="O16" s="28">
        <v>1.6262001559230299E-2</v>
      </c>
      <c r="P16" s="28">
        <v>1.6079831391288657E-2</v>
      </c>
      <c r="Q16" s="28">
        <v>1.5893961949024149E-2</v>
      </c>
      <c r="R16" s="28">
        <v>1.5668267480889675E-2</v>
      </c>
      <c r="S16" s="28">
        <v>1.5396116994961906E-2</v>
      </c>
      <c r="T16" s="28">
        <v>1.5139091800031146E-2</v>
      </c>
      <c r="U16" s="28">
        <v>1.4954018326712726E-2</v>
      </c>
      <c r="V16" s="28">
        <v>1.487965585215445E-2</v>
      </c>
      <c r="W16" s="28">
        <v>1.494305719129807E-2</v>
      </c>
      <c r="X16" s="28">
        <v>1.5153171032749269E-2</v>
      </c>
      <c r="Y16" s="28">
        <v>1.5476309812138433E-2</v>
      </c>
      <c r="Z16" s="28">
        <v>1.5878434996771107E-2</v>
      </c>
      <c r="AA16" s="28">
        <v>1.6334452920838904E-2</v>
      </c>
      <c r="AB16" s="28">
        <v>1.6825762979005843E-2</v>
      </c>
      <c r="AC16" s="28">
        <v>1.7338531294014414E-2</v>
      </c>
      <c r="AD16" s="28">
        <v>1.7862457333666981E-2</v>
      </c>
      <c r="AE16" s="28">
        <v>1.8389881243060957E-2</v>
      </c>
      <c r="AF16" s="28">
        <v>1.8915130300520389E-2</v>
      </c>
      <c r="AG16" s="28">
        <v>1.9434035524438231E-2</v>
      </c>
      <c r="AH16" s="28">
        <v>1.9943570868776739E-2</v>
      </c>
      <c r="AI16" s="28">
        <v>2.04415817415875E-2</v>
      </c>
      <c r="AJ16" s="28">
        <v>2.0926579277528834E-2</v>
      </c>
      <c r="AK16" s="28">
        <v>2.1397583466783221E-2</v>
      </c>
      <c r="AL16" s="28">
        <v>2.1854002893435975E-2</v>
      </c>
      <c r="AM16" s="28">
        <v>2.2295542117872991E-2</v>
      </c>
      <c r="AN16" s="28">
        <v>2.2722130079218861E-2</v>
      </c>
      <c r="AO16" s="28">
        <v>2.3133864581970087E-2</v>
      </c>
      <c r="AP16" s="28">
        <v>2.3530969159889281E-2</v>
      </c>
      <c r="AQ16" s="28">
        <v>2.3913759512882216E-2</v>
      </c>
      <c r="AR16" s="28">
        <v>2.4282617381194527E-2</v>
      </c>
      <c r="AS16" s="28">
        <v>2.4637970220380723E-2</v>
      </c>
      <c r="AT16" s="28">
        <v>2.4980275415851683E-2</v>
      </c>
      <c r="AU16" s="28">
        <v>2.5310008059973299E-2</v>
      </c>
      <c r="AV16" s="28">
        <v>2.5627651531255236E-2</v>
      </c>
      <c r="AW16" s="28">
        <v>2.5933690281145116E-2</v>
      </c>
      <c r="AX16" s="28">
        <v>2.6228604361909991E-2</v>
      </c>
      <c r="AY16" s="28">
        <v>2.6512865328219393E-2</v>
      </c>
      <c r="AZ16" s="28">
        <v>2.6786933222235243E-2</v>
      </c>
      <c r="BA16" s="28">
        <v>2.7051254412381542E-2</v>
      </c>
      <c r="BB16" s="28">
        <v>2.7306260103366453E-2</v>
      </c>
      <c r="BC16" s="28">
        <v>2.7552365372402354E-2</v>
      </c>
      <c r="BD16" s="28">
        <v>2.77899686161176E-2</v>
      </c>
      <c r="BE16" s="28">
        <v>2.801945131611272E-2</v>
      </c>
      <c r="BF16" s="28">
        <v>2.8241178049771332E-2</v>
      </c>
      <c r="BG16" s="28">
        <v>2.8455496687820325E-2</v>
      </c>
      <c r="BH16" s="28">
        <v>2.8662738732034621E-2</v>
      </c>
      <c r="BI16" s="28">
        <v>2.8863219756010583E-2</v>
      </c>
      <c r="BJ16" s="28">
        <v>2.905723991957232E-2</v>
      </c>
      <c r="BK16" s="28">
        <v>2.9245084533524368E-2</v>
      </c>
      <c r="BL16" s="28">
        <v>2.9427024656373257E-2</v>
      </c>
      <c r="BM16" s="28">
        <v>2.9603317708633003E-2</v>
      </c>
      <c r="BN16" s="28">
        <v>2.9774208093496624E-2</v>
      </c>
      <c r="BO16" s="28">
        <v>2.9939927815227696E-2</v>
      </c>
      <c r="BP16" s="28">
        <v>3.010069708867702E-2</v>
      </c>
      <c r="BQ16" s="28">
        <v>3.0256724934982548E-2</v>
      </c>
      <c r="BR16" s="28">
        <v>3.0408209759829274E-2</v>
      </c>
      <c r="BS16" s="28">
        <v>3.055533991168935E-2</v>
      </c>
      <c r="BT16" s="28">
        <v>3.0698294218313826E-2</v>
      </c>
      <c r="BU16" s="28">
        <v>3.083724250039066E-2</v>
      </c>
      <c r="BV16" s="28">
        <v>3.09723460618192E-2</v>
      </c>
      <c r="BW16" s="28">
        <v>3.1103758156445949E-2</v>
      </c>
      <c r="BX16" s="28">
        <v>3.1231624431423244E-2</v>
      </c>
      <c r="BY16" s="28">
        <v>3.1356083347588326E-2</v>
      </c>
      <c r="BZ16" s="28">
        <v>3.147726657744343E-2</v>
      </c>
      <c r="CA16" s="28">
        <v>3.1595299381438569E-2</v>
      </c>
      <c r="CB16" s="28">
        <v>3.1710300963360805E-2</v>
      </c>
      <c r="CC16" s="28">
        <v>3.1822384805682891E-2</v>
      </c>
      <c r="CD16" s="28">
        <v>3.1931658985772771E-2</v>
      </c>
      <c r="CE16" s="28">
        <v>3.2038226473868558E-2</v>
      </c>
      <c r="CF16" s="28">
        <v>3.2142185413743585E-2</v>
      </c>
      <c r="CG16" s="28">
        <v>3.2243629386954131E-2</v>
      </c>
      <c r="CH16" s="28">
        <v>3.2342647661571133E-2</v>
      </c>
      <c r="CI16" s="28">
        <v>3.2439325426246723E-2</v>
      </c>
      <c r="CJ16" s="28">
        <v>3.2533744010456722E-2</v>
      </c>
      <c r="CK16" s="28">
        <v>3.2625981091718659E-2</v>
      </c>
      <c r="CL16" s="28">
        <v>3.2716110890550265E-2</v>
      </c>
      <c r="CM16" s="28">
        <v>3.28042043539023E-2</v>
      </c>
      <c r="CN16" s="28">
        <v>3.2890329327758705E-2</v>
      </c>
      <c r="CO16" s="28">
        <v>3.2974550719563123E-2</v>
      </c>
      <c r="CP16" s="28">
        <v>3.3056930651094607E-2</v>
      </c>
      <c r="CQ16" s="28">
        <v>3.3137528602381616E-2</v>
      </c>
      <c r="CR16" s="28">
        <v>3.3216401547205843E-2</v>
      </c>
      <c r="CS16" s="28">
        <v>3.329360408072124E-2</v>
      </c>
      <c r="CT16" s="28">
        <v>3.3369188539672967E-2</v>
      </c>
      <c r="CU16" s="28">
        <v>3.3443205115684105E-2</v>
      </c>
      <c r="CV16" s="28">
        <v>3.3515701962032685E-2</v>
      </c>
      <c r="CW16" s="28">
        <v>3.3586725294333375E-2</v>
      </c>
      <c r="CX16" s="28">
        <v>3.3656319485495745E-2</v>
      </c>
      <c r="CY16" s="28">
        <v>3.3724527155318151E-2</v>
      </c>
    </row>
    <row r="17" spans="1:103" x14ac:dyDescent="0.35">
      <c r="A17" s="167"/>
      <c r="B17" s="32">
        <f t="shared" si="2"/>
        <v>48944</v>
      </c>
      <c r="D17" s="28">
        <v>1.7147168715348111E-2</v>
      </c>
      <c r="E17" s="28">
        <v>1.6844599177106678E-2</v>
      </c>
      <c r="F17" s="28">
        <v>1.6883977119793725E-2</v>
      </c>
      <c r="G17" s="28">
        <v>1.7239904616885848E-2</v>
      </c>
      <c r="H17" s="28">
        <v>1.7867169719987253E-2</v>
      </c>
      <c r="I17" s="28">
        <v>1.7365746149786698E-2</v>
      </c>
      <c r="J17" s="28">
        <v>1.7007737695834413E-2</v>
      </c>
      <c r="K17" s="28">
        <v>1.6739314033664465E-2</v>
      </c>
      <c r="L17" s="28">
        <v>1.6530589055333111E-2</v>
      </c>
      <c r="M17" s="28">
        <v>1.6363639924266593E-2</v>
      </c>
      <c r="N17" s="28">
        <v>1.6105800350097121E-2</v>
      </c>
      <c r="O17" s="28">
        <v>1.5851855759822175E-2</v>
      </c>
      <c r="P17" s="28">
        <v>1.5678647399117729E-2</v>
      </c>
      <c r="Q17" s="28">
        <v>1.5529014090383209E-2</v>
      </c>
      <c r="R17" s="28">
        <v>1.534032930140028E-2</v>
      </c>
      <c r="S17" s="28">
        <v>1.5091521810897568E-2</v>
      </c>
      <c r="T17" s="28">
        <v>1.4846906761472489E-2</v>
      </c>
      <c r="U17" s="28">
        <v>1.466816679262517E-2</v>
      </c>
      <c r="V17" s="28">
        <v>1.4597483896133134E-2</v>
      </c>
      <c r="W17" s="28">
        <v>1.4664324134851636E-2</v>
      </c>
      <c r="X17" s="28">
        <v>1.4879039894381219E-2</v>
      </c>
      <c r="Y17" s="28">
        <v>1.5207768909018204E-2</v>
      </c>
      <c r="Z17" s="28">
        <v>1.5616087065232209E-2</v>
      </c>
      <c r="AA17" s="28">
        <v>1.6078633530617559E-2</v>
      </c>
      <c r="AB17" s="28">
        <v>1.6576621922239632E-2</v>
      </c>
      <c r="AC17" s="28">
        <v>1.7096089272421455E-2</v>
      </c>
      <c r="AD17" s="28">
        <v>1.762664587353524E-2</v>
      </c>
      <c r="AE17" s="28">
        <v>1.8160571045678919E-2</v>
      </c>
      <c r="AF17" s="28">
        <v>1.8692151510753208E-2</v>
      </c>
      <c r="AG17" s="28">
        <v>1.9217192284662676E-2</v>
      </c>
      <c r="AH17" s="28">
        <v>1.9732651790772104E-2</v>
      </c>
      <c r="AI17" s="28">
        <v>2.0236367437082681E-2</v>
      </c>
      <c r="AJ17" s="28">
        <v>2.072684775383582E-2</v>
      </c>
      <c r="AK17" s="28">
        <v>2.1203113963623066E-2</v>
      </c>
      <c r="AL17" s="28">
        <v>2.1664578576414462E-2</v>
      </c>
      <c r="AM17" s="28">
        <v>2.2110951930716993E-2</v>
      </c>
      <c r="AN17" s="28">
        <v>2.2542169976085935E-2</v>
      </c>
      <c r="AO17" s="28">
        <v>2.29583383029901E-2</v>
      </c>
      <c r="AP17" s="28">
        <v>2.3359688670891776E-2</v>
      </c>
      <c r="AQ17" s="28">
        <v>2.3746545199370139E-2</v>
      </c>
      <c r="AR17" s="28">
        <v>2.4119298063872252E-2</v>
      </c>
      <c r="AS17" s="28">
        <v>2.4478383042659368E-2</v>
      </c>
      <c r="AT17" s="28">
        <v>2.4824265641158805E-2</v>
      </c>
      <c r="AU17" s="28">
        <v>2.5157428807258686E-2</v>
      </c>
      <c r="AV17" s="28">
        <v>2.5478363469966903E-2</v>
      </c>
      <c r="AW17" s="28">
        <v>2.5787561301580997E-2</v>
      </c>
      <c r="AX17" s="28">
        <v>2.6085509232768977E-2</v>
      </c>
      <c r="AY17" s="28">
        <v>2.6372685350086966E-2</v>
      </c>
      <c r="AZ17" s="28">
        <v>2.6649555883373255E-2</v>
      </c>
      <c r="BA17" s="28">
        <v>2.6916573051408488E-2</v>
      </c>
      <c r="BB17" s="28">
        <v>2.7174173582044325E-2</v>
      </c>
      <c r="BC17" s="28">
        <v>2.7422777760707229E-2</v>
      </c>
      <c r="BD17" s="28">
        <v>2.7662788890995937E-2</v>
      </c>
      <c r="BE17" s="28">
        <v>2.7894593074721419E-2</v>
      </c>
      <c r="BF17" s="28">
        <v>2.8118559237568119E-2</v>
      </c>
      <c r="BG17" s="28">
        <v>2.8335039341534474E-2</v>
      </c>
      <c r="BH17" s="28">
        <v>2.8544368737315917E-2</v>
      </c>
      <c r="BI17" s="28">
        <v>2.8746866619375311E-2</v>
      </c>
      <c r="BJ17" s="28">
        <v>2.8942836554154194E-2</v>
      </c>
      <c r="BK17" s="28">
        <v>2.9132567058044234E-2</v>
      </c>
      <c r="BL17" s="28">
        <v>2.9316332206713369E-2</v>
      </c>
      <c r="BM17" s="28">
        <v>2.9494392261353086E-2</v>
      </c>
      <c r="BN17" s="28">
        <v>2.966699430063624E-2</v>
      </c>
      <c r="BO17" s="28">
        <v>2.983437284973367E-2</v>
      </c>
      <c r="BP17" s="28">
        <v>2.9996750499813762E-2</v>
      </c>
      <c r="BQ17" s="28">
        <v>3.015433851310001E-2</v>
      </c>
      <c r="BR17" s="28">
        <v>3.0307337409886559E-2</v>
      </c>
      <c r="BS17" s="28">
        <v>3.0455937534962452E-2</v>
      </c>
      <c r="BT17" s="28">
        <v>3.0600319601741255E-2</v>
      </c>
      <c r="BU17" s="28">
        <v>3.0740655213046919E-2</v>
      </c>
      <c r="BV17" s="28">
        <v>3.0877107358027622E-2</v>
      </c>
      <c r="BW17" s="28">
        <v>3.100983088507947E-2</v>
      </c>
      <c r="BX17" s="28">
        <v>3.1138972950964794E-2</v>
      </c>
      <c r="BY17" s="28">
        <v>3.1264673446556701E-2</v>
      </c>
      <c r="BZ17" s="28">
        <v>3.1387065399811398E-2</v>
      </c>
      <c r="CA17" s="28">
        <v>3.1506275356698366E-2</v>
      </c>
      <c r="CB17" s="28">
        <v>3.162242374091484E-2</v>
      </c>
      <c r="CC17" s="28">
        <v>3.1735625193263672E-2</v>
      </c>
      <c r="CD17" s="28">
        <v>3.1845988891610277E-2</v>
      </c>
      <c r="CE17" s="28">
        <v>3.195361885235215E-2</v>
      </c>
      <c r="CF17" s="28">
        <v>3.2058614214334424E-2</v>
      </c>
      <c r="CG17" s="28">
        <v>3.2161069506132289E-2</v>
      </c>
      <c r="CH17" s="28">
        <v>3.2261074897606212E-2</v>
      </c>
      <c r="CI17" s="28">
        <v>3.2358716436605484E-2</v>
      </c>
      <c r="CJ17" s="28">
        <v>3.2454076271668519E-2</v>
      </c>
      <c r="CK17" s="28">
        <v>3.2547232861536823E-2</v>
      </c>
      <c r="CL17" s="28">
        <v>3.2638261172255989E-2</v>
      </c>
      <c r="CM17" s="28">
        <v>3.2727232862611366E-2</v>
      </c>
      <c r="CN17" s="28">
        <v>3.2814216458598722E-2</v>
      </c>
      <c r="CO17" s="28">
        <v>3.2899277517602687E-2</v>
      </c>
      <c r="CP17" s="28">
        <v>3.2982478782909164E-2</v>
      </c>
      <c r="CQ17" s="28">
        <v>3.3063880329153861E-2</v>
      </c>
      <c r="CR17" s="28">
        <v>3.3143539699261426E-2</v>
      </c>
      <c r="CS17" s="28">
        <v>3.3221512033411615E-2</v>
      </c>
      <c r="CT17" s="28">
        <v>3.3297850190521228E-2</v>
      </c>
      <c r="CU17" s="28">
        <v>3.3372604862713873E-2</v>
      </c>
      <c r="CV17" s="28">
        <v>3.3445824683212777E-2</v>
      </c>
      <c r="CW17" s="28">
        <v>3.3517556328062525E-2</v>
      </c>
      <c r="CX17" s="28">
        <v>3.3587844612074313E-2</v>
      </c>
      <c r="CY17" s="28">
        <v>3.3656732579339321E-2</v>
      </c>
    </row>
    <row r="18" spans="1:103" x14ac:dyDescent="0.35">
      <c r="A18" s="167"/>
      <c r="B18" s="32">
        <f t="shared" si="2"/>
        <v>49309</v>
      </c>
      <c r="D18" s="28">
        <v>1.6542119643824443E-2</v>
      </c>
      <c r="E18" s="28">
        <v>1.6752406861365809E-2</v>
      </c>
      <c r="F18" s="28">
        <v>1.7270818462892024E-2</v>
      </c>
      <c r="G18" s="28">
        <v>1.8047249591760739E-2</v>
      </c>
      <c r="H18" s="28">
        <v>1.7409467272820001E-2</v>
      </c>
      <c r="I18" s="28">
        <v>1.6984501050876455E-2</v>
      </c>
      <c r="J18" s="28">
        <v>1.6681062430957239E-2</v>
      </c>
      <c r="K18" s="28">
        <v>1.64535428825765E-2</v>
      </c>
      <c r="L18" s="28">
        <v>1.6276618435476786E-2</v>
      </c>
      <c r="M18" s="28">
        <v>1.5978242483241312E-2</v>
      </c>
      <c r="N18" s="28">
        <v>1.5720399041562194E-2</v>
      </c>
      <c r="O18" s="28">
        <v>1.5530842801235956E-2</v>
      </c>
      <c r="P18" s="28">
        <v>1.5383815229087938E-2</v>
      </c>
      <c r="Q18" s="28">
        <v>1.5232782687000679E-2</v>
      </c>
      <c r="R18" s="28">
        <v>1.5039696826051774E-2</v>
      </c>
      <c r="S18" s="28">
        <v>1.4796981816859178E-2</v>
      </c>
      <c r="T18" s="28">
        <v>1.4566642492001236E-2</v>
      </c>
      <c r="U18" s="28">
        <v>1.4406054601705298E-2</v>
      </c>
      <c r="V18" s="28">
        <v>1.4354383045462882E-2</v>
      </c>
      <c r="W18" s="28">
        <v>1.4438991556725345E-2</v>
      </c>
      <c r="X18" s="28">
        <v>1.4669045096776134E-2</v>
      </c>
      <c r="Y18" s="28">
        <v>1.5010919599098838E-2</v>
      </c>
      <c r="Z18" s="28">
        <v>1.543062661076755E-2</v>
      </c>
      <c r="AA18" s="28">
        <v>1.5903136290862374E-2</v>
      </c>
      <c r="AB18" s="28">
        <v>1.6409917464986323E-2</v>
      </c>
      <c r="AC18" s="28">
        <v>1.6937206555955653E-2</v>
      </c>
      <c r="AD18" s="28">
        <v>1.7474771499324193E-2</v>
      </c>
      <c r="AE18" s="28">
        <v>1.8015017602496464E-2</v>
      </c>
      <c r="AF18" s="28">
        <v>1.8552333271058874E-2</v>
      </c>
      <c r="AG18" s="28">
        <v>1.9082606334343E-2</v>
      </c>
      <c r="AH18" s="28">
        <v>1.9602863226400036E-2</v>
      </c>
      <c r="AI18" s="28">
        <v>2.0110997644313233E-2</v>
      </c>
      <c r="AJ18" s="28">
        <v>2.0605565045053398E-2</v>
      </c>
      <c r="AK18" s="28">
        <v>2.1085626040057592E-2</v>
      </c>
      <c r="AL18" s="28">
        <v>2.155062641407679E-2</v>
      </c>
      <c r="AM18" s="28">
        <v>2.2000304786866431E-2</v>
      </c>
      <c r="AN18" s="28">
        <v>2.2434621284437517E-2</v>
      </c>
      <c r="AO18" s="28">
        <v>2.2853702278930799E-2</v>
      </c>
      <c r="AP18" s="28">
        <v>2.3257797487741483E-2</v>
      </c>
      <c r="AQ18" s="28">
        <v>2.3647246626824492E-2</v>
      </c>
      <c r="AR18" s="28">
        <v>2.4022453482716255E-2</v>
      </c>
      <c r="AS18" s="28">
        <v>2.438386576751661E-2</v>
      </c>
      <c r="AT18" s="28">
        <v>2.4731959496731459E-2</v>
      </c>
      <c r="AU18" s="28">
        <v>2.5067226914205154E-2</v>
      </c>
      <c r="AV18" s="28">
        <v>2.5390167204967895E-2</v>
      </c>
      <c r="AW18" s="28">
        <v>2.5701279402787325E-2</v>
      </c>
      <c r="AX18" s="28">
        <v>2.6001057027110974E-2</v>
      </c>
      <c r="AY18" s="28">
        <v>2.6289984083149864E-2</v>
      </c>
      <c r="AZ18" s="28">
        <v>2.656853213594923E-2</v>
      </c>
      <c r="BA18" s="28">
        <v>2.6837158229570113E-2</v>
      </c>
      <c r="BB18" s="28">
        <v>2.7096303469821725E-2</v>
      </c>
      <c r="BC18" s="28">
        <v>2.7346392126265995E-2</v>
      </c>
      <c r="BD18" s="28">
        <v>2.7587831138691676E-2</v>
      </c>
      <c r="BE18" s="28">
        <v>2.782100993664538E-2</v>
      </c>
      <c r="BF18" s="28">
        <v>2.8046300499184884E-2</v>
      </c>
      <c r="BG18" s="28">
        <v>2.8264057596864234E-2</v>
      </c>
      <c r="BH18" s="28">
        <v>2.8474619169795101E-2</v>
      </c>
      <c r="BI18" s="28">
        <v>2.8678306805113074E-2</v>
      </c>
      <c r="BJ18" s="28">
        <v>2.8875426284779238E-2</v>
      </c>
      <c r="BK18" s="28">
        <v>2.9066268180745647E-2</v>
      </c>
      <c r="BL18" s="28">
        <v>2.9251108479414034E-2</v>
      </c>
      <c r="BM18" s="28">
        <v>2.9430209221244397E-2</v>
      </c>
      <c r="BN18" s="28">
        <v>2.9603819144544907E-2</v>
      </c>
      <c r="BO18" s="28">
        <v>2.9772174324994349E-2</v>
      </c>
      <c r="BP18" s="28">
        <v>2.9935498804495086E-2</v>
      </c>
      <c r="BQ18" s="28">
        <v>3.0094005204589713E-2</v>
      </c>
      <c r="BR18" s="28">
        <v>3.0247895320950624E-2</v>
      </c>
      <c r="BS18" s="28">
        <v>3.0397360696522435E-2</v>
      </c>
      <c r="BT18" s="28">
        <v>3.0542583171693449E-2</v>
      </c>
      <c r="BU18" s="28">
        <v>3.0683735410532043E-2</v>
      </c>
      <c r="BV18" s="28">
        <v>3.0820981402627678E-2</v>
      </c>
      <c r="BW18" s="28">
        <v>3.0954476940484144E-2</v>
      </c>
      <c r="BX18" s="28">
        <v>3.1084370072695044E-2</v>
      </c>
      <c r="BY18" s="28">
        <v>3.1210801533379628E-2</v>
      </c>
      <c r="BZ18" s="28">
        <v>3.133390514852552E-2</v>
      </c>
      <c r="CA18" s="28">
        <v>3.1453808219996438E-2</v>
      </c>
      <c r="CB18" s="28">
        <v>3.1570631888065526E-2</v>
      </c>
      <c r="CC18" s="28">
        <v>3.1684491473377152E-2</v>
      </c>
      <c r="CD18" s="28">
        <v>3.1795496799281509E-2</v>
      </c>
      <c r="CE18" s="28">
        <v>3.1903752495488158E-2</v>
      </c>
      <c r="CF18" s="28">
        <v>3.2009358283996203E-2</v>
      </c>
      <c r="CG18" s="28">
        <v>3.2112409248240104E-2</v>
      </c>
      <c r="CH18" s="28">
        <v>3.2212996086359968E-2</v>
      </c>
      <c r="CI18" s="28">
        <v>3.2311205349500716E-2</v>
      </c>
      <c r="CJ18" s="28">
        <v>3.2407119665987194E-2</v>
      </c>
      <c r="CK18" s="28">
        <v>3.2500817952207939E-2</v>
      </c>
      <c r="CL18" s="28">
        <v>3.2592375610988045E-2</v>
      </c>
      <c r="CM18" s="28">
        <v>3.2681864718210107E-2</v>
      </c>
      <c r="CN18" s="28">
        <v>3.2769354198389333E-2</v>
      </c>
      <c r="CO18" s="28">
        <v>3.2854909989875836E-2</v>
      </c>
      <c r="CP18" s="28">
        <v>3.2938595200331822E-2</v>
      </c>
      <c r="CQ18" s="28">
        <v>3.3020470253073197E-2</v>
      </c>
      <c r="CR18" s="28">
        <v>3.3100593024848468E-2</v>
      </c>
      <c r="CS18" s="28">
        <v>3.3179018975588725E-2</v>
      </c>
      <c r="CT18" s="28">
        <v>3.3255801270626328E-2</v>
      </c>
      <c r="CU18" s="28">
        <v>3.3330990895851009E-2</v>
      </c>
      <c r="CV18" s="28">
        <v>3.340463676624994E-2</v>
      </c>
      <c r="CW18" s="28">
        <v>3.3476785828238098E-2</v>
      </c>
      <c r="CX18" s="28">
        <v>3.3547483156171065E-2</v>
      </c>
      <c r="CY18" s="28">
        <v>3.361677204339597E-2</v>
      </c>
    </row>
    <row r="19" spans="1:103" x14ac:dyDescent="0.35">
      <c r="A19" s="167"/>
      <c r="B19" s="32">
        <f t="shared" si="2"/>
        <v>49674</v>
      </c>
      <c r="D19" s="28">
        <v>1.69627375800247E-2</v>
      </c>
      <c r="E19" s="28">
        <v>1.7635363734410214E-2</v>
      </c>
      <c r="F19" s="28">
        <v>1.8549454645164776E-2</v>
      </c>
      <c r="G19" s="28">
        <v>1.7626419788218106E-2</v>
      </c>
      <c r="H19" s="28">
        <v>1.7073000431612195E-2</v>
      </c>
      <c r="I19" s="28">
        <v>1.6704221408422759E-2</v>
      </c>
      <c r="J19" s="28">
        <v>1.6440889689615545E-2</v>
      </c>
      <c r="K19" s="28">
        <v>1.6243435660544536E-2</v>
      </c>
      <c r="L19" s="28">
        <v>1.5915608776190471E-2</v>
      </c>
      <c r="M19" s="28">
        <v>1.5653423412274048E-2</v>
      </c>
      <c r="N19" s="28">
        <v>1.5438029575416623E-2</v>
      </c>
      <c r="O19" s="28">
        <v>1.5260272231406136E-2</v>
      </c>
      <c r="P19" s="28">
        <v>1.5116191767049703E-2</v>
      </c>
      <c r="Q19" s="28">
        <v>1.4967274282241982E-2</v>
      </c>
      <c r="R19" s="28">
        <v>1.4779407247978771E-2</v>
      </c>
      <c r="S19" s="28">
        <v>1.4546827963578313E-2</v>
      </c>
      <c r="T19" s="28">
        <v>1.4329745338814259E-2</v>
      </c>
      <c r="U19" s="28">
        <v>1.41835824561094E-2</v>
      </c>
      <c r="V19" s="28">
        <v>1.41461509587959E-2</v>
      </c>
      <c r="W19" s="28">
        <v>1.4243883649139644E-2</v>
      </c>
      <c r="X19" s="28">
        <v>1.4485442237923918E-2</v>
      </c>
      <c r="Y19" s="28">
        <v>1.483738063343143E-2</v>
      </c>
      <c r="Z19" s="28">
        <v>1.5265973337690308E-2</v>
      </c>
      <c r="AA19" s="28">
        <v>1.5746393507132028E-2</v>
      </c>
      <c r="AB19" s="28">
        <v>1.6260269004476413E-2</v>
      </c>
      <c r="AC19" s="28">
        <v>1.6793962500339044E-2</v>
      </c>
      <c r="AD19" s="28">
        <v>1.7337343343061695E-2</v>
      </c>
      <c r="AE19" s="28">
        <v>1.7882899181583145E-2</v>
      </c>
      <c r="AF19" s="28">
        <v>1.8425085934492991E-2</v>
      </c>
      <c r="AG19" s="28">
        <v>1.8959847283469999E-2</v>
      </c>
      <c r="AH19" s="28">
        <v>1.948425625040362E-2</v>
      </c>
      <c r="AI19" s="28">
        <v>1.9996245689655856E-2</v>
      </c>
      <c r="AJ19" s="28">
        <v>2.0494404203834637E-2</v>
      </c>
      <c r="AK19" s="28">
        <v>2.0977820647141598E-2</v>
      </c>
      <c r="AL19" s="28">
        <v>2.1445965018598967E-2</v>
      </c>
      <c r="AM19" s="28">
        <v>2.1898596819144966E-2</v>
      </c>
      <c r="AN19" s="28">
        <v>2.2335694280293916E-2</v>
      </c>
      <c r="AO19" s="28">
        <v>2.2757399554092839E-2</v>
      </c>
      <c r="AP19" s="28">
        <v>2.3163976178136592E-2</v>
      </c>
      <c r="AQ19" s="28">
        <v>2.3555776028228559E-2</v>
      </c>
      <c r="AR19" s="28">
        <v>2.3933213636782469E-2</v>
      </c>
      <c r="AS19" s="28">
        <v>2.4296746251734502E-2</v>
      </c>
      <c r="AT19" s="28">
        <v>2.4646858384069992E-2</v>
      </c>
      <c r="AU19" s="28">
        <v>2.4984049874665848E-2</v>
      </c>
      <c r="AV19" s="28">
        <v>2.5308826726378575E-2</v>
      </c>
      <c r="AW19" s="28">
        <v>2.5621694112253124E-2</v>
      </c>
      <c r="AX19" s="28">
        <v>2.5923151097802632E-2</v>
      </c>
      <c r="AY19" s="28">
        <v>2.6213686713741913E-2</v>
      </c>
      <c r="AZ19" s="28">
        <v>2.6493777092157389E-2</v>
      </c>
      <c r="BA19" s="28">
        <v>2.6763883438972291E-2</v>
      </c>
      <c r="BB19" s="28">
        <v>2.7024450662570754E-2</v>
      </c>
      <c r="BC19" s="28">
        <v>2.7275906515468629E-2</v>
      </c>
      <c r="BD19" s="28">
        <v>2.7518661135191413E-2</v>
      </c>
      <c r="BE19" s="28">
        <v>2.775310689374777E-2</v>
      </c>
      <c r="BF19" s="28">
        <v>2.7979618483525481E-2</v>
      </c>
      <c r="BG19" s="28">
        <v>2.81985531821769E-2</v>
      </c>
      <c r="BH19" s="28">
        <v>2.8410251250798213E-2</v>
      </c>
      <c r="BI19" s="28">
        <v>2.8615036429125551E-2</v>
      </c>
      <c r="BJ19" s="28">
        <v>2.8813216499007366E-2</v>
      </c>
      <c r="BK19" s="28">
        <v>2.900508389345724E-2</v>
      </c>
      <c r="BL19" s="28">
        <v>2.9190916333453831E-2</v>
      </c>
      <c r="BM19" s="28">
        <v>2.9370977478549998E-2</v>
      </c>
      <c r="BN19" s="28">
        <v>2.954551758048507E-2</v>
      </c>
      <c r="BO19" s="28">
        <v>2.971477413150958E-2</v>
      </c>
      <c r="BP19" s="28">
        <v>2.9878972501138135E-2</v>
      </c>
      <c r="BQ19" s="28">
        <v>3.0038326556672157E-2</v>
      </c>
      <c r="BR19" s="28">
        <v>3.0193039264105659E-2</v>
      </c>
      <c r="BS19" s="28">
        <v>3.0343303267059474E-2</v>
      </c>
      <c r="BT19" s="28">
        <v>3.0489301442203187E-2</v>
      </c>
      <c r="BU19" s="28">
        <v>3.0631207430254381E-2</v>
      </c>
      <c r="BV19" s="28">
        <v>3.0769186142154847E-2</v>
      </c>
      <c r="BW19" s="28">
        <v>3.0903394240407556E-2</v>
      </c>
      <c r="BX19" s="28">
        <v>3.1033980595856825E-2</v>
      </c>
      <c r="BY19" s="28">
        <v>3.1161086720418396E-2</v>
      </c>
      <c r="BZ19" s="28">
        <v>3.1284847176437314E-2</v>
      </c>
      <c r="CA19" s="28">
        <v>3.1405389963465202E-2</v>
      </c>
      <c r="CB19" s="28">
        <v>3.1522836883334238E-2</v>
      </c>
      <c r="CC19" s="28">
        <v>3.1637303884461732E-2</v>
      </c>
      <c r="CD19" s="28">
        <v>3.1748901386334794E-2</v>
      </c>
      <c r="CE19" s="28">
        <v>3.1857734585158504E-2</v>
      </c>
      <c r="CF19" s="28">
        <v>3.1963903741622168E-2</v>
      </c>
      <c r="CG19" s="28">
        <v>3.2067504451741558E-2</v>
      </c>
      <c r="CH19" s="28">
        <v>3.2168627901710378E-2</v>
      </c>
      <c r="CI19" s="28">
        <v>3.2267361107653159E-2</v>
      </c>
      <c r="CJ19" s="28">
        <v>3.236378714115995E-2</v>
      </c>
      <c r="CK19" s="28">
        <v>3.2457985341426854E-2</v>
      </c>
      <c r="CL19" s="28">
        <v>3.2550031514803512E-2</v>
      </c>
      <c r="CM19" s="28">
        <v>3.2639998122504066E-2</v>
      </c>
      <c r="CN19" s="28">
        <v>3.272795445719745E-2</v>
      </c>
      <c r="CO19" s="28">
        <v>3.2813966809163375E-2</v>
      </c>
      <c r="CP19" s="28">
        <v>3.2898098622651251E-2</v>
      </c>
      <c r="CQ19" s="28">
        <v>3.298041064305246E-2</v>
      </c>
      <c r="CR19" s="28">
        <v>3.3060961055455085E-2</v>
      </c>
      <c r="CS19" s="28">
        <v>3.3139805615116869E-2</v>
      </c>
      <c r="CT19" s="28">
        <v>3.3216997770365575E-2</v>
      </c>
      <c r="CU19" s="28">
        <v>3.3292588778391696E-2</v>
      </c>
      <c r="CV19" s="28">
        <v>3.3366627814387151E-2</v>
      </c>
      <c r="CW19" s="28">
        <v>3.3439162074436979E-2</v>
      </c>
      <c r="CX19" s="28">
        <v>3.3510236872559052E-2</v>
      </c>
      <c r="CY19" s="28">
        <v>3.3579895732254395E-2</v>
      </c>
    </row>
    <row r="20" spans="1:103" x14ac:dyDescent="0.35">
      <c r="A20" s="167"/>
      <c r="B20" s="32">
        <f t="shared" si="2"/>
        <v>50040</v>
      </c>
      <c r="D20" s="28">
        <v>1.8308434768348283E-2</v>
      </c>
      <c r="E20" s="28">
        <v>1.9343741315245078E-2</v>
      </c>
      <c r="F20" s="28">
        <v>1.7847743427443996E-2</v>
      </c>
      <c r="G20" s="28">
        <v>1.7100568012439643E-2</v>
      </c>
      <c r="H20" s="28">
        <v>1.6652526060541684E-2</v>
      </c>
      <c r="I20" s="28">
        <v>1.6353941079371603E-2</v>
      </c>
      <c r="J20" s="28">
        <v>1.6140719783723334E-2</v>
      </c>
      <c r="K20" s="28">
        <v>1.5784793508700545E-2</v>
      </c>
      <c r="L20" s="28">
        <v>1.5508048156152476E-2</v>
      </c>
      <c r="M20" s="28">
        <v>1.5286706161552699E-2</v>
      </c>
      <c r="N20" s="28">
        <v>1.5105065742660129E-2</v>
      </c>
      <c r="O20" s="28">
        <v>1.4954783624066659E-2</v>
      </c>
      <c r="P20" s="28">
        <v>1.4821376038346878E-2</v>
      </c>
      <c r="Q20" s="28">
        <v>1.4675100264634144E-2</v>
      </c>
      <c r="R20" s="28">
        <v>1.4491205197432633E-2</v>
      </c>
      <c r="S20" s="28">
        <v>1.4268806972106862E-2</v>
      </c>
      <c r="T20" s="28">
        <v>1.4066207479098258E-2</v>
      </c>
      <c r="U20" s="28">
        <v>1.3936288101915606E-2</v>
      </c>
      <c r="V20" s="28">
        <v>1.3915094263439398E-2</v>
      </c>
      <c r="W20" s="28">
        <v>1.402783850925382E-2</v>
      </c>
      <c r="X20" s="28">
        <v>1.4282512887019205E-2</v>
      </c>
      <c r="Y20" s="28">
        <v>1.4645874103210277E-2</v>
      </c>
      <c r="Z20" s="28">
        <v>1.508451208994388E-2</v>
      </c>
      <c r="AA20" s="28">
        <v>1.5573842560103968E-2</v>
      </c>
      <c r="AB20" s="28">
        <v>1.6095682666384281E-2</v>
      </c>
      <c r="AC20" s="28">
        <v>1.6636544761309491E-2</v>
      </c>
      <c r="AD20" s="28">
        <v>1.7186417968662493E-2</v>
      </c>
      <c r="AE20" s="28">
        <v>1.7737886818687931E-2</v>
      </c>
      <c r="AF20" s="28">
        <v>1.8285486365958725E-2</v>
      </c>
      <c r="AG20" s="28">
        <v>1.8825225517490773E-2</v>
      </c>
      <c r="AH20" s="28">
        <v>1.9354231502974883E-2</v>
      </c>
      <c r="AI20" s="28">
        <v>1.9870482575678583E-2</v>
      </c>
      <c r="AJ20" s="28">
        <v>2.0372605632633656E-2</v>
      </c>
      <c r="AK20" s="28">
        <v>2.085972204640818E-2</v>
      </c>
      <c r="AL20" s="28">
        <v>2.1331329603218485E-2</v>
      </c>
      <c r="AM20" s="28">
        <v>2.1787211688862884E-2</v>
      </c>
      <c r="AN20" s="28">
        <v>2.2227367180027713E-2</v>
      </c>
      <c r="AO20" s="28">
        <v>2.2651956167879073E-2</v>
      </c>
      <c r="AP20" s="28">
        <v>2.3061257855765849E-2</v>
      </c>
      <c r="AQ20" s="28">
        <v>2.3455637864941536E-2</v>
      </c>
      <c r="AR20" s="28">
        <v>2.3835522842786672E-2</v>
      </c>
      <c r="AS20" s="28">
        <v>2.42013807609609E-2</v>
      </c>
      <c r="AT20" s="28">
        <v>2.4553705661472192E-2</v>
      </c>
      <c r="AU20" s="28">
        <v>2.4893005889115249E-2</v>
      </c>
      <c r="AV20" s="28">
        <v>2.521979506233496E-2</v>
      </c>
      <c r="AW20" s="28">
        <v>2.5534585198269566E-2</v>
      </c>
      <c r="AX20" s="28">
        <v>2.5837881533817386E-2</v>
      </c>
      <c r="AY20" s="28">
        <v>2.6130178682250316E-2</v>
      </c>
      <c r="AZ20" s="28">
        <v>2.6411957840891676E-2</v>
      </c>
      <c r="BA20" s="28">
        <v>2.6683684824778897E-2</v>
      </c>
      <c r="BB20" s="28">
        <v>2.6945808747859123E-2</v>
      </c>
      <c r="BC20" s="28">
        <v>2.7198761209979772E-2</v>
      </c>
      <c r="BD20" s="28">
        <v>2.7442955876984421E-2</v>
      </c>
      <c r="BE20" s="28">
        <v>2.7678788364224438E-2</v>
      </c>
      <c r="BF20" s="28">
        <v>2.7906636352108327E-2</v>
      </c>
      <c r="BG20" s="28">
        <v>2.8126859876899557E-2</v>
      </c>
      <c r="BH20" s="28">
        <v>2.8339801751606331E-2</v>
      </c>
      <c r="BI20" s="28">
        <v>2.8545788081153267E-2</v>
      </c>
      <c r="BJ20" s="28">
        <v>2.8745128843463252E-2</v>
      </c>
      <c r="BK20" s="28">
        <v>2.8938118514090672E-2</v>
      </c>
      <c r="BL20" s="28">
        <v>2.9125036716838526E-2</v>
      </c>
      <c r="BM20" s="28">
        <v>2.9306148886656169E-2</v>
      </c>
      <c r="BN20" s="28">
        <v>2.9481706934211038E-2</v>
      </c>
      <c r="BO20" s="28">
        <v>2.9651949904010655E-2</v>
      </c>
      <c r="BP20" s="28">
        <v>2.9817104619940027E-2</v>
      </c>
      <c r="BQ20" s="28">
        <v>2.9977386313673415E-2</v>
      </c>
      <c r="BR20" s="28">
        <v>3.0132999232686641E-2</v>
      </c>
      <c r="BS20" s="28">
        <v>3.0284137225608188E-2</v>
      </c>
      <c r="BT20" s="28">
        <v>3.0430984303442488E-2</v>
      </c>
      <c r="BU20" s="28">
        <v>3.0573715175830074E-2</v>
      </c>
      <c r="BV20" s="28">
        <v>3.0712495762003966E-2</v>
      </c>
      <c r="BW20" s="28">
        <v>3.0847483676475385E-2</v>
      </c>
      <c r="BX20" s="28">
        <v>3.0978828689780302E-2</v>
      </c>
      <c r="BY20" s="28">
        <v>3.1106673164835064E-2</v>
      </c>
      <c r="BZ20" s="28">
        <v>3.1231152469608281E-2</v>
      </c>
      <c r="CA20" s="28">
        <v>3.13523953669399E-2</v>
      </c>
      <c r="CB20" s="28">
        <v>3.1470524382405829E-2</v>
      </c>
      <c r="CC20" s="28">
        <v>3.1585656151188912E-2</v>
      </c>
      <c r="CD20" s="28">
        <v>3.1697901744929924E-2</v>
      </c>
      <c r="CE20" s="28">
        <v>3.1807366979552887E-2</v>
      </c>
      <c r="CF20" s="28">
        <v>3.1914152705046828E-2</v>
      </c>
      <c r="CG20" s="28">
        <v>3.2018355078171634E-2</v>
      </c>
      <c r="CH20" s="28">
        <v>3.2120065819029264E-2</v>
      </c>
      <c r="CI20" s="28">
        <v>3.221937245241957E-2</v>
      </c>
      <c r="CJ20" s="28">
        <v>3.2316358534855594E-2</v>
      </c>
      <c r="CK20" s="28">
        <v>3.2411103868084323E-2</v>
      </c>
      <c r="CL20" s="28">
        <v>3.2503684699914492E-2</v>
      </c>
      <c r="CM20" s="28">
        <v>3.2594173913121915E-2</v>
      </c>
      <c r="CN20" s="28">
        <v>3.2682641203153562E-2</v>
      </c>
      <c r="CO20" s="28">
        <v>3.2769153245319815E-2</v>
      </c>
      <c r="CP20" s="28">
        <v>3.2853773852123513E-2</v>
      </c>
      <c r="CQ20" s="28">
        <v>3.2936564121337719E-2</v>
      </c>
      <c r="CR20" s="28">
        <v>3.3017582575408211E-2</v>
      </c>
      <c r="CS20" s="28">
        <v>3.3096885292719591E-2</v>
      </c>
      <c r="CT20" s="28">
        <v>3.3174526031237495E-2</v>
      </c>
      <c r="CU20" s="28">
        <v>3.3250556345001181E-2</v>
      </c>
      <c r="CV20" s="28">
        <v>3.3325025693912824E-2</v>
      </c>
      <c r="CW20" s="28">
        <v>3.3397981547245825E-2</v>
      </c>
      <c r="CX20" s="28">
        <v>3.3469469481260505E-2</v>
      </c>
      <c r="CY20" s="28">
        <v>3.353953327129644E-2</v>
      </c>
    </row>
    <row r="21" spans="1:103" x14ac:dyDescent="0.35">
      <c r="A21" s="167"/>
      <c r="B21" s="32">
        <f t="shared" si="2"/>
        <v>50405</v>
      </c>
      <c r="D21" s="28">
        <v>2.0380100450538743E-2</v>
      </c>
      <c r="E21" s="28">
        <v>1.7617475920624237E-2</v>
      </c>
      <c r="F21" s="28">
        <v>1.6698264224733972E-2</v>
      </c>
      <c r="G21" s="28">
        <v>1.6238969794417191E-2</v>
      </c>
      <c r="H21" s="28">
        <v>1.5963492735846074E-2</v>
      </c>
      <c r="I21" s="28">
        <v>1.5779882850807114E-2</v>
      </c>
      <c r="J21" s="28">
        <v>1.5424784242459966E-2</v>
      </c>
      <c r="K21" s="28">
        <v>1.5158541752933408E-2</v>
      </c>
      <c r="L21" s="28">
        <v>1.4951512524535415E-2</v>
      </c>
      <c r="M21" s="28">
        <v>1.478591954141617E-2</v>
      </c>
      <c r="N21" s="28">
        <v>1.462334695340739E-2</v>
      </c>
      <c r="O21" s="28">
        <v>1.4482681428796607E-2</v>
      </c>
      <c r="P21" s="28">
        <v>1.4375125182265025E-2</v>
      </c>
      <c r="Q21" s="28">
        <v>1.4263748838912571E-2</v>
      </c>
      <c r="R21" s="28">
        <v>1.4113678383589345E-2</v>
      </c>
      <c r="S21" s="28">
        <v>1.3918514753179068E-2</v>
      </c>
      <c r="T21" s="28">
        <v>1.373745294539952E-2</v>
      </c>
      <c r="U21" s="28">
        <v>1.3625125933580895E-2</v>
      </c>
      <c r="V21" s="28">
        <v>1.3618860018054013E-2</v>
      </c>
      <c r="W21" s="28">
        <v>1.3744809557773907E-2</v>
      </c>
      <c r="X21" s="28">
        <v>1.401159154150422E-2</v>
      </c>
      <c r="Y21" s="28">
        <v>1.4386148886867955E-2</v>
      </c>
      <c r="Z21" s="28">
        <v>1.4835158568940354E-2</v>
      </c>
      <c r="AA21" s="28">
        <v>1.5334115245168034E-2</v>
      </c>
      <c r="AB21" s="28">
        <v>1.5864906990273875E-2</v>
      </c>
      <c r="AC21" s="28">
        <v>1.6414109549860445E-2</v>
      </c>
      <c r="AD21" s="28">
        <v>1.6971768576050428E-2</v>
      </c>
      <c r="AE21" s="28">
        <v>1.7530518969708808E-2</v>
      </c>
      <c r="AF21" s="28">
        <v>1.8084940684148121E-2</v>
      </c>
      <c r="AG21" s="28">
        <v>1.8631082688230771E-2</v>
      </c>
      <c r="AH21" s="28">
        <v>1.9166108009382565E-2</v>
      </c>
      <c r="AI21" s="28">
        <v>1.9688026943325054E-2</v>
      </c>
      <c r="AJ21" s="28">
        <v>2.0195495122182328E-2</v>
      </c>
      <c r="AK21" s="28">
        <v>2.068765973845843E-2</v>
      </c>
      <c r="AL21" s="28">
        <v>2.116404182559406E-2</v>
      </c>
      <c r="AM21" s="28">
        <v>2.1624445742521869E-2</v>
      </c>
      <c r="AN21" s="28">
        <v>2.206888932533202E-2</v>
      </c>
      <c r="AO21" s="28">
        <v>2.2497549838008002E-2</v>
      </c>
      <c r="AP21" s="28">
        <v>2.2910722068504308E-2</v>
      </c>
      <c r="AQ21" s="28">
        <v>2.3308785807977905E-2</v>
      </c>
      <c r="AR21" s="28">
        <v>2.3692180611023295E-2</v>
      </c>
      <c r="AS21" s="28">
        <v>2.4061386227254289E-2</v>
      </c>
      <c r="AT21" s="28">
        <v>2.4416907464715143E-2</v>
      </c>
      <c r="AU21" s="28">
        <v>2.4759262525720693E-2</v>
      </c>
      <c r="AV21" s="28">
        <v>2.5088974069023662E-2</v>
      </c>
      <c r="AW21" s="28">
        <v>2.540656241563366E-2</v>
      </c>
      <c r="AX21" s="28">
        <v>2.5712540441498177E-2</v>
      </c>
      <c r="AY21" s="28">
        <v>2.6007409797723646E-2</v>
      </c>
      <c r="AZ21" s="28">
        <v>2.6291658174862675E-2</v>
      </c>
      <c r="BA21" s="28">
        <v>2.6565757387052802E-2</v>
      </c>
      <c r="BB21" s="28">
        <v>2.6830162098295363E-2</v>
      </c>
      <c r="BC21" s="28">
        <v>2.7085309049796003E-2</v>
      </c>
      <c r="BD21" s="28">
        <v>2.733161667622297E-2</v>
      </c>
      <c r="BE21" s="28">
        <v>2.7569485021692763E-2</v>
      </c>
      <c r="BF21" s="28">
        <v>2.7799295884525899E-2</v>
      </c>
      <c r="BG21" s="28">
        <v>2.8021413134349027E-2</v>
      </c>
      <c r="BH21" s="28">
        <v>2.8236183156721717E-2</v>
      </c>
      <c r="BI21" s="28">
        <v>2.8443935389749431E-2</v>
      </c>
      <c r="BJ21" s="28">
        <v>2.8644982924569629E-2</v>
      </c>
      <c r="BK21" s="28">
        <v>2.8839623147564941E-2</v>
      </c>
      <c r="BL21" s="28">
        <v>2.9028138406932191E-2</v>
      </c>
      <c r="BM21" s="28">
        <v>2.9210796690072538E-2</v>
      </c>
      <c r="BN21" s="28">
        <v>2.9387852301349549E-2</v>
      </c>
      <c r="BO21" s="28">
        <v>2.9559546532218484E-2</v>
      </c>
      <c r="BP21" s="28">
        <v>2.9726108317718269E-2</v>
      </c>
      <c r="BQ21" s="28">
        <v>2.9887754874884154E-2</v>
      </c>
      <c r="BR21" s="28">
        <v>3.0044692319902921E-2</v>
      </c>
      <c r="BS21" s="28">
        <v>3.0197116261831525E-2</v>
      </c>
      <c r="BT21" s="28">
        <v>3.0345212371488461E-2</v>
      </c>
      <c r="BU21" s="28">
        <v>3.0489156924746519E-2</v>
      </c>
      <c r="BV21" s="28">
        <v>3.062911731994844E-2</v>
      </c>
      <c r="BW21" s="28">
        <v>3.0765252569527446E-2</v>
      </c>
      <c r="BX21" s="28">
        <v>3.0897713766219193E-2</v>
      </c>
      <c r="BY21" s="28">
        <v>3.10266445244467E-2</v>
      </c>
      <c r="BZ21" s="28">
        <v>3.1152181397634982E-2</v>
      </c>
      <c r="CA21" s="28">
        <v>3.1274454272309793E-2</v>
      </c>
      <c r="CB21" s="28">
        <v>3.1393586739920432E-2</v>
      </c>
      <c r="CC21" s="28">
        <v>3.1509696447366897E-2</v>
      </c>
      <c r="CD21" s="28">
        <v>3.1622895427238173E-2</v>
      </c>
      <c r="CE21" s="28">
        <v>3.1733290408773485E-2</v>
      </c>
      <c r="CF21" s="28">
        <v>3.1840983110553056E-2</v>
      </c>
      <c r="CG21" s="28">
        <v>3.1946070515900704E-2</v>
      </c>
      <c r="CH21" s="28">
        <v>3.2048645131964593E-2</v>
      </c>
      <c r="CI21" s="28">
        <v>3.2148795233401417E-2</v>
      </c>
      <c r="CJ21" s="28">
        <v>3.2246605091560632E-2</v>
      </c>
      <c r="CK21" s="28">
        <v>3.2342155190022925E-2</v>
      </c>
      <c r="CL21" s="28">
        <v>3.2435522427310293E-2</v>
      </c>
      <c r="CM21" s="28">
        <v>3.252678030754419E-2</v>
      </c>
      <c r="CN21" s="28">
        <v>3.2615999119787631E-2</v>
      </c>
      <c r="CO21" s="28">
        <v>3.2703246106766892E-2</v>
      </c>
      <c r="CP21" s="28">
        <v>3.2788585623629185E-2</v>
      </c>
      <c r="CQ21" s="28">
        <v>3.2872079287357359E-2</v>
      </c>
      <c r="CR21" s="28">
        <v>3.2953786117423611E-2</v>
      </c>
      <c r="CS21" s="28">
        <v>3.3033762668228883E-2</v>
      </c>
      <c r="CT21" s="28">
        <v>3.3112063153842408E-2</v>
      </c>
      <c r="CU21" s="28">
        <v>3.3188739565525038E-2</v>
      </c>
      <c r="CV21" s="28">
        <v>3.3263841782486869E-2</v>
      </c>
      <c r="CW21" s="28">
        <v>3.3337417676302161E-2</v>
      </c>
      <c r="CX21" s="28">
        <v>3.3409513209379904E-2</v>
      </c>
      <c r="CY21" s="28">
        <v>3.3480172527859065E-2</v>
      </c>
    </row>
    <row r="22" spans="1:103" x14ac:dyDescent="0.35">
      <c r="A22" s="167"/>
      <c r="B22" s="32">
        <f t="shared" si="2"/>
        <v>50770</v>
      </c>
      <c r="D22" s="28">
        <v>1.4862331048913699E-2</v>
      </c>
      <c r="E22" s="28">
        <v>1.4862331048912436E-2</v>
      </c>
      <c r="F22" s="28">
        <v>1.4862331048907773E-2</v>
      </c>
      <c r="G22" s="28">
        <v>1.4862331048903998E-2</v>
      </c>
      <c r="H22" s="28">
        <v>1.4862331048899335E-2</v>
      </c>
      <c r="I22" s="28">
        <v>1.4601240996319431E-2</v>
      </c>
      <c r="J22" s="28">
        <v>1.4414789226942837E-2</v>
      </c>
      <c r="K22" s="28">
        <v>1.4274972885981674E-2</v>
      </c>
      <c r="L22" s="28">
        <v>1.4166240166186173E-2</v>
      </c>
      <c r="M22" s="28">
        <v>1.4079262383023927E-2</v>
      </c>
      <c r="N22" s="28">
        <v>1.3953643676542171E-2</v>
      </c>
      <c r="O22" s="28">
        <v>1.3839077796271804E-2</v>
      </c>
      <c r="P22" s="28">
        <v>1.3770920453457292E-2</v>
      </c>
      <c r="Q22" s="28">
        <v>1.3705621551034497E-2</v>
      </c>
      <c r="R22" s="28">
        <v>1.3598950097217344E-2</v>
      </c>
      <c r="S22" s="28">
        <v>1.343948854296606E-2</v>
      </c>
      <c r="T22" s="28">
        <v>1.3287520062355229E-2</v>
      </c>
      <c r="U22" s="28">
        <v>1.3199546366534198E-2</v>
      </c>
      <c r="V22" s="28">
        <v>1.3214273075826677E-2</v>
      </c>
      <c r="W22" s="28">
        <v>1.3358879272385771E-2</v>
      </c>
      <c r="X22" s="28">
        <v>1.3642680560776776E-2</v>
      </c>
      <c r="Y22" s="28">
        <v>1.4032881832080291E-2</v>
      </c>
      <c r="Z22" s="28">
        <v>1.4496312016076818E-2</v>
      </c>
      <c r="AA22" s="28">
        <v>1.5008597747227403E-2</v>
      </c>
      <c r="AB22" s="28">
        <v>1.5551741825532872E-2</v>
      </c>
      <c r="AC22" s="28">
        <v>1.6112419924447119E-2</v>
      </c>
      <c r="AD22" s="28">
        <v>1.6680764964952743E-2</v>
      </c>
      <c r="AE22" s="28">
        <v>1.7249488289328152E-2</v>
      </c>
      <c r="AF22" s="28">
        <v>1.7813237019654204E-2</v>
      </c>
      <c r="AG22" s="28">
        <v>1.8368119335304911E-2</v>
      </c>
      <c r="AH22" s="28">
        <v>1.8911350625635759E-2</v>
      </c>
      <c r="AI22" s="28">
        <v>1.9440987636971885E-2</v>
      </c>
      <c r="AJ22" s="28">
        <v>1.9955727333569095E-2</v>
      </c>
      <c r="AK22" s="28">
        <v>2.0454753793816227E-2</v>
      </c>
      <c r="AL22" s="28">
        <v>2.0937621062278033E-2</v>
      </c>
      <c r="AM22" s="28">
        <v>2.1404163121544473E-2</v>
      </c>
      <c r="AN22" s="28">
        <v>2.1854424460699295E-2</v>
      </c>
      <c r="AO22" s="28">
        <v>2.2288606383705112E-2</v>
      </c>
      <c r="AP22" s="28">
        <v>2.2707025413354343E-2</v>
      </c>
      <c r="AQ22" s="28">
        <v>2.3110081036367136E-2</v>
      </c>
      <c r="AR22" s="28">
        <v>2.3498230693938638E-2</v>
      </c>
      <c r="AS22" s="28">
        <v>2.3871970413436916E-2</v>
      </c>
      <c r="AT22" s="28">
        <v>2.4231819846215252E-2</v>
      </c>
      <c r="AU22" s="28">
        <v>2.4578310755873689E-2</v>
      </c>
      <c r="AV22" s="28">
        <v>2.4911978214014141E-2</v>
      </c>
      <c r="AW22" s="28">
        <v>2.5233353923451718E-2</v>
      </c>
      <c r="AX22" s="28">
        <v>2.5542961214320536E-2</v>
      </c>
      <c r="AY22" s="28">
        <v>2.5841311355647711E-2</v>
      </c>
      <c r="AZ22" s="28">
        <v>2.6128900900515895E-2</v>
      </c>
      <c r="BA22" s="28">
        <v>2.6406209841969286E-2</v>
      </c>
      <c r="BB22" s="28">
        <v>2.667370040312278E-2</v>
      </c>
      <c r="BC22" s="28">
        <v>2.6931816321386748E-2</v>
      </c>
      <c r="BD22" s="28">
        <v>2.7180982515527807E-2</v>
      </c>
      <c r="BE22" s="28">
        <v>2.742160504711566E-2</v>
      </c>
      <c r="BF22" s="28">
        <v>2.7654071306034922E-2</v>
      </c>
      <c r="BG22" s="28">
        <v>2.7878750364193516E-2</v>
      </c>
      <c r="BH22" s="28">
        <v>2.8095993453087775E-2</v>
      </c>
      <c r="BI22" s="28">
        <v>2.8306134530098781E-2</v>
      </c>
      <c r="BJ22" s="28">
        <v>2.8509490905781254E-2</v>
      </c>
      <c r="BK22" s="28">
        <v>2.8706363910307342E-2</v>
      </c>
      <c r="BL22" s="28">
        <v>2.8897039581981643E-2</v>
      </c>
      <c r="BM22" s="28">
        <v>2.9081789364536981E-2</v>
      </c>
      <c r="BN22" s="28">
        <v>2.9260870802966688E-2</v>
      </c>
      <c r="BO22" s="28">
        <v>2.943452823010051E-2</v>
      </c>
      <c r="BP22" s="28">
        <v>2.9602993438070158E-2</v>
      </c>
      <c r="BQ22" s="28">
        <v>2.9766486330379927E-2</v>
      </c>
      <c r="BR22" s="28">
        <v>2.9925215551535267E-2</v>
      </c>
      <c r="BS22" s="28">
        <v>3.0079379092163405E-2</v>
      </c>
      <c r="BT22" s="28">
        <v>3.0229164868343039E-2</v>
      </c>
      <c r="BU22" s="28">
        <v>3.0374751274466538E-2</v>
      </c>
      <c r="BV22" s="28">
        <v>3.0516307709431478E-2</v>
      </c>
      <c r="BW22" s="28">
        <v>3.0653995076328044E-2</v>
      </c>
      <c r="BX22" s="28">
        <v>3.0787966256064836E-2</v>
      </c>
      <c r="BY22" s="28">
        <v>3.0918366555583221E-2</v>
      </c>
      <c r="BZ22" s="28">
        <v>3.104533413146271E-2</v>
      </c>
      <c r="CA22" s="28">
        <v>3.1169000389824175E-2</v>
      </c>
      <c r="CB22" s="28">
        <v>3.1289490363514361E-2</v>
      </c>
      <c r="CC22" s="28">
        <v>3.1406923067586412E-2</v>
      </c>
      <c r="CD22" s="28">
        <v>3.1521411834123825E-2</v>
      </c>
      <c r="CE22" s="28">
        <v>3.1633064627447638E-2</v>
      </c>
      <c r="CF22" s="28">
        <v>3.1741984340742047E-2</v>
      </c>
      <c r="CG22" s="28">
        <v>3.1848269075110291E-2</v>
      </c>
      <c r="CH22" s="28">
        <v>3.1952012402045593E-2</v>
      </c>
      <c r="CI22" s="28">
        <v>3.2053303610268147E-2</v>
      </c>
      <c r="CJ22" s="28">
        <v>3.2152227937840339E-2</v>
      </c>
      <c r="CK22" s="28">
        <v>3.2248866790435704E-2</v>
      </c>
      <c r="CL22" s="28">
        <v>3.2343297946592964E-2</v>
      </c>
      <c r="CM22" s="28">
        <v>3.2435595750744728E-2</v>
      </c>
      <c r="CN22" s="28">
        <v>3.2525831294774044E-2</v>
      </c>
      <c r="CO22" s="28">
        <v>3.2614072588802223E-2</v>
      </c>
      <c r="CP22" s="28">
        <v>3.2700384721880305E-2</v>
      </c>
      <c r="CQ22" s="28">
        <v>3.2784830013209643E-2</v>
      </c>
      <c r="CR22" s="28">
        <v>3.2867468154487156E-2</v>
      </c>
      <c r="CS22" s="28">
        <v>3.2948356343929674E-2</v>
      </c>
      <c r="CT22" s="28">
        <v>3.3027549412498525E-2</v>
      </c>
      <c r="CU22" s="28">
        <v>3.3105099942815519E-2</v>
      </c>
      <c r="CV22" s="28">
        <v>3.3181058381228201E-2</v>
      </c>
      <c r="CW22" s="28">
        <v>3.3255473143452452E-2</v>
      </c>
      <c r="CX22" s="28">
        <v>3.3328390714197464E-2</v>
      </c>
      <c r="CY22" s="28">
        <v>3.3399855741145901E-2</v>
      </c>
    </row>
    <row r="23" spans="1:103" x14ac:dyDescent="0.35">
      <c r="A23" s="167"/>
      <c r="B23" s="32">
        <f t="shared" si="2"/>
        <v>51135</v>
      </c>
      <c r="D23" s="28">
        <v>1.4862331048843824E-2</v>
      </c>
      <c r="E23" s="28">
        <v>1.4862331048837607E-2</v>
      </c>
      <c r="F23" s="28">
        <v>1.4862331048836053E-2</v>
      </c>
      <c r="G23" s="28">
        <v>1.4862331048835831E-2</v>
      </c>
      <c r="H23" s="28">
        <v>1.4549031046662941E-2</v>
      </c>
      <c r="I23" s="28">
        <v>1.4340218113399139E-2</v>
      </c>
      <c r="J23" s="28">
        <v>1.4191092331518051E-2</v>
      </c>
      <c r="K23" s="28">
        <v>1.4079262382975744E-2</v>
      </c>
      <c r="L23" s="28">
        <v>1.3992292059278766E-2</v>
      </c>
      <c r="M23" s="28">
        <v>1.3856882300652629E-2</v>
      </c>
      <c r="N23" s="28">
        <v>1.3734365799894288E-2</v>
      </c>
      <c r="O23" s="28">
        <v>1.3653801567176993E-2</v>
      </c>
      <c r="P23" s="28">
        <v>1.3610954465528735E-2</v>
      </c>
      <c r="Q23" s="28">
        <v>1.3557434108056654E-2</v>
      </c>
      <c r="R23" s="28">
        <v>1.3450761511815124E-2</v>
      </c>
      <c r="S23" s="28">
        <v>1.3282429265260021E-2</v>
      </c>
      <c r="T23" s="28">
        <v>1.3119943880071983E-2</v>
      </c>
      <c r="U23" s="28">
        <v>1.3025532840917231E-2</v>
      </c>
      <c r="V23" s="28">
        <v>1.3041438381145243E-2</v>
      </c>
      <c r="W23" s="28">
        <v>1.319701249601346E-2</v>
      </c>
      <c r="X23" s="28">
        <v>1.3502097072395358E-2</v>
      </c>
      <c r="Y23" s="28">
        <v>1.3921053130350192E-2</v>
      </c>
      <c r="Z23" s="28">
        <v>1.441801099481177E-2</v>
      </c>
      <c r="AA23" s="28">
        <v>1.4966714573583229E-2</v>
      </c>
      <c r="AB23" s="28">
        <v>1.5547845747343025E-2</v>
      </c>
      <c r="AC23" s="28">
        <v>1.6147151585732766E-2</v>
      </c>
      <c r="AD23" s="28">
        <v>1.6754113586493258E-2</v>
      </c>
      <c r="AE23" s="28">
        <v>1.7360989386424608E-2</v>
      </c>
      <c r="AF23" s="28">
        <v>1.7962114506913318E-2</v>
      </c>
      <c r="AG23" s="28">
        <v>1.8553388231422385E-2</v>
      </c>
      <c r="AH23" s="28">
        <v>1.9131891545214774E-2</v>
      </c>
      <c r="AI23" s="28">
        <v>1.9695600892585041E-2</v>
      </c>
      <c r="AJ23" s="28">
        <v>2.0243172185239633E-2</v>
      </c>
      <c r="AK23" s="28">
        <v>2.0773776807758493E-2</v>
      </c>
      <c r="AL23" s="28">
        <v>2.1286976441311278E-2</v>
      </c>
      <c r="AM23" s="28">
        <v>2.1782627093330786E-2</v>
      </c>
      <c r="AN23" s="28">
        <v>2.2260805256027805E-2</v>
      </c>
      <c r="AO23" s="28">
        <v>2.2721750937887863E-2</v>
      </c>
      <c r="AP23" s="28">
        <v>2.3165823633620075E-2</v>
      </c>
      <c r="AQ23" s="28">
        <v>2.359346826542974E-2</v>
      </c>
      <c r="AR23" s="28">
        <v>2.4005188842860958E-2</v>
      </c>
      <c r="AS23" s="28">
        <v>2.4401528120141514E-2</v>
      </c>
      <c r="AT23" s="28">
        <v>2.4783051928666255E-2</v>
      </c>
      <c r="AU23" s="28">
        <v>2.5150337163273084E-2</v>
      </c>
      <c r="AV23" s="28">
        <v>2.5503962629737975E-2</v>
      </c>
      <c r="AW23" s="28">
        <v>2.5844502135796921E-2</v>
      </c>
      <c r="AX23" s="28">
        <v>2.6172519342467337E-2</v>
      </c>
      <c r="AY23" s="28">
        <v>2.6488563996357017E-2</v>
      </c>
      <c r="AZ23" s="28">
        <v>2.6793169244338388E-2</v>
      </c>
      <c r="BA23" s="28">
        <v>2.7086849794915935E-2</v>
      </c>
      <c r="BB23" s="28">
        <v>2.7370100739913417E-2</v>
      </c>
      <c r="BC23" s="28">
        <v>2.7643396888868077E-2</v>
      </c>
      <c r="BD23" s="28">
        <v>2.790719249909368E-2</v>
      </c>
      <c r="BE23" s="28">
        <v>2.816192130856332E-2</v>
      </c>
      <c r="BF23" s="28">
        <v>2.8407996797964019E-2</v>
      </c>
      <c r="BG23" s="28">
        <v>2.8645812623535383E-2</v>
      </c>
      <c r="BH23" s="28">
        <v>2.8875743174468615E-2</v>
      </c>
      <c r="BI23" s="28">
        <v>2.9098144218351774E-2</v>
      </c>
      <c r="BJ23" s="28">
        <v>2.9313353605910253E-2</v>
      </c>
      <c r="BK23" s="28">
        <v>2.9521692012491663E-2</v>
      </c>
      <c r="BL23" s="28">
        <v>2.9723463698717811E-2</v>
      </c>
      <c r="BM23" s="28">
        <v>2.9918957276698244E-2</v>
      </c>
      <c r="BN23" s="28">
        <v>3.0108446471381001E-2</v>
      </c>
      <c r="BO23" s="28">
        <v>3.0292190869160018E-2</v>
      </c>
      <c r="BP23" s="28">
        <v>3.0470436647880073E-2</v>
      </c>
      <c r="BQ23" s="28">
        <v>3.0643417284004437E-2</v>
      </c>
      <c r="BR23" s="28">
        <v>3.0811354233981847E-2</v>
      </c>
      <c r="BS23" s="28">
        <v>3.0974457587868542E-2</v>
      </c>
      <c r="BT23" s="28">
        <v>3.1132926694054763E-2</v>
      </c>
      <c r="BU23" s="28">
        <v>3.128695075456811E-2</v>
      </c>
      <c r="BV23" s="28">
        <v>3.1436709390905149E-2</v>
      </c>
      <c r="BW23" s="28">
        <v>3.1582373180716328E-2</v>
      </c>
      <c r="BX23" s="28">
        <v>3.1724104165939071E-2</v>
      </c>
      <c r="BY23" s="28">
        <v>3.1862056333185951E-2</v>
      </c>
      <c r="BZ23" s="28">
        <v>3.1996376067338295E-2</v>
      </c>
      <c r="CA23" s="28">
        <v>3.2127202579397052E-2</v>
      </c>
      <c r="CB23" s="28">
        <v>3.2254668309704915E-2</v>
      </c>
      <c r="CC23" s="28">
        <v>3.2378899307694775E-2</v>
      </c>
      <c r="CD23" s="28">
        <v>3.2500015589323583E-2</v>
      </c>
      <c r="CE23" s="28">
        <v>3.2618131473354683E-2</v>
      </c>
      <c r="CF23" s="28">
        <v>3.273335589762949E-2</v>
      </c>
      <c r="CG23" s="28">
        <v>3.2845792716441613E-2</v>
      </c>
      <c r="CH23" s="28">
        <v>3.2955540980094344E-2</v>
      </c>
      <c r="CI23" s="28">
        <v>3.3062695197677794E-2</v>
      </c>
      <c r="CJ23" s="28">
        <v>3.3167345584065533E-2</v>
      </c>
      <c r="CK23" s="28">
        <v>3.3269578292075774E-2</v>
      </c>
      <c r="CL23" s="28">
        <v>3.3369475630705248E-2</v>
      </c>
      <c r="CM23" s="28">
        <v>3.34671162702882E-2</v>
      </c>
      <c r="CN23" s="28">
        <v>3.3562575435394093E-2</v>
      </c>
      <c r="CO23" s="28">
        <v>3.3655925086226057E-2</v>
      </c>
      <c r="CP23" s="28">
        <v>3.3747234089242406E-2</v>
      </c>
      <c r="CQ23" s="28">
        <v>3.3836568377677567E-2</v>
      </c>
      <c r="CR23" s="28">
        <v>3.3923991102599027E-2</v>
      </c>
      <c r="CS23" s="28">
        <v>3.4009562775100477E-2</v>
      </c>
      <c r="CT23" s="28">
        <v>3.4093341400187605E-2</v>
      </c>
      <c r="CU23" s="28">
        <v>3.4175382602882332E-2</v>
      </c>
      <c r="CV23" s="28">
        <v>3.4255739747040215E-2</v>
      </c>
      <c r="CW23" s="28">
        <v>3.4334464047334867E-2</v>
      </c>
      <c r="CX23" s="28">
        <v>3.4411604674844165E-2</v>
      </c>
      <c r="CY23" s="28">
        <v>3.4487208856639029E-2</v>
      </c>
    </row>
    <row r="24" spans="1:103" x14ac:dyDescent="0.35">
      <c r="A24" s="167"/>
      <c r="B24" s="32">
        <f t="shared" si="2"/>
        <v>51501</v>
      </c>
      <c r="D24" s="28">
        <v>1.4862331048852706E-2</v>
      </c>
      <c r="E24" s="28">
        <v>1.4862331048850708E-2</v>
      </c>
      <c r="F24" s="28">
        <v>1.4862331048851374E-2</v>
      </c>
      <c r="G24" s="28">
        <v>1.4470721159711042E-2</v>
      </c>
      <c r="H24" s="28">
        <v>1.4235827763921183E-2</v>
      </c>
      <c r="I24" s="28">
        <v>1.4079262382991287E-2</v>
      </c>
      <c r="J24" s="28">
        <v>1.3967444765396353E-2</v>
      </c>
      <c r="K24" s="28">
        <v>1.3883589643566507E-2</v>
      </c>
      <c r="L24" s="28">
        <v>1.374522728019123E-2</v>
      </c>
      <c r="M24" s="28">
        <v>1.3634550984649829E-2</v>
      </c>
      <c r="N24" s="28">
        <v>1.3535843825305482E-2</v>
      </c>
      <c r="O24" s="28">
        <v>1.3468559196844199E-2</v>
      </c>
      <c r="P24" s="28">
        <v>1.3440612664163964E-2</v>
      </c>
      <c r="Q24" s="28">
        <v>1.3400840339447662E-2</v>
      </c>
      <c r="R24" s="28">
        <v>1.3302594591689587E-2</v>
      </c>
      <c r="S24" s="28">
        <v>1.3135683434831957E-2</v>
      </c>
      <c r="T24" s="28">
        <v>1.2970270327764988E-2</v>
      </c>
      <c r="U24" s="28">
        <v>1.2871257426684934E-2</v>
      </c>
      <c r="V24" s="28">
        <v>1.288269885859239E-2</v>
      </c>
      <c r="W24" s="28">
        <v>1.3035171575127125E-2</v>
      </c>
      <c r="X24" s="28">
        <v>1.3339133462586084E-2</v>
      </c>
      <c r="Y24" s="28">
        <v>1.3758537255038616E-2</v>
      </c>
      <c r="Z24" s="28">
        <v>1.4257034124064871E-2</v>
      </c>
      <c r="AA24" s="28">
        <v>1.4808027983583605E-2</v>
      </c>
      <c r="AB24" s="28">
        <v>1.5391957087923069E-2</v>
      </c>
      <c r="AC24" s="28">
        <v>1.5994392660913626E-2</v>
      </c>
      <c r="AD24" s="28">
        <v>1.6604688669397794E-2</v>
      </c>
      <c r="AE24" s="28">
        <v>1.7215010054347335E-2</v>
      </c>
      <c r="AF24" s="28">
        <v>1.7819625001447958E-2</v>
      </c>
      <c r="AG24" s="28">
        <v>1.8414384070073231E-2</v>
      </c>
      <c r="AH24" s="28">
        <v>1.8996333269749144E-2</v>
      </c>
      <c r="AI24" s="28">
        <v>1.9563424276193953E-2</v>
      </c>
      <c r="AJ24" s="28">
        <v>2.0114295837507346E-2</v>
      </c>
      <c r="AK24" s="28">
        <v>2.0648107852098141E-2</v>
      </c>
      <c r="AL24" s="28">
        <v>2.1164414754676342E-2</v>
      </c>
      <c r="AM24" s="28">
        <v>2.1663068467200786E-2</v>
      </c>
      <c r="AN24" s="28">
        <v>2.2144143744034839E-2</v>
      </c>
      <c r="AO24" s="28">
        <v>2.2607880587770968E-2</v>
      </c>
      <c r="AP24" s="28">
        <v>2.3054639751777684E-2</v>
      </c>
      <c r="AQ24" s="28">
        <v>2.3484868325978736E-2</v>
      </c>
      <c r="AR24" s="28">
        <v>2.389907312610795E-2</v>
      </c>
      <c r="AS24" s="28">
        <v>2.4297800145202775E-2</v>
      </c>
      <c r="AT24" s="28">
        <v>2.4681618729773813E-2</v>
      </c>
      <c r="AU24" s="28">
        <v>2.5051109447816966E-2</v>
      </c>
      <c r="AV24" s="28">
        <v>2.5406854847325633E-2</v>
      </c>
      <c r="AW24" s="28">
        <v>2.5749432480919099E-2</v>
      </c>
      <c r="AX24" s="28">
        <v>2.6079409708204215E-2</v>
      </c>
      <c r="AY24" s="28">
        <v>2.639733989258275E-2</v>
      </c>
      <c r="AZ24" s="28">
        <v>2.6703759690808848E-2</v>
      </c>
      <c r="BA24" s="28">
        <v>2.6999187197228824E-2</v>
      </c>
      <c r="BB24" s="28">
        <v>2.7284120754478058E-2</v>
      </c>
      <c r="BC24" s="28">
        <v>2.755903828156403E-2</v>
      </c>
      <c r="BD24" s="28">
        <v>2.7824397001171564E-2</v>
      </c>
      <c r="BE24" s="28">
        <v>2.8080633472457706E-2</v>
      </c>
      <c r="BF24" s="28">
        <v>2.8328163854997701E-2</v>
      </c>
      <c r="BG24" s="28">
        <v>2.8567384344954538E-2</v>
      </c>
      <c r="BH24" s="28">
        <v>2.8798671736836701E-2</v>
      </c>
      <c r="BI24" s="28">
        <v>2.902238407399893E-2</v>
      </c>
      <c r="BJ24" s="28">
        <v>2.9238861358887203E-2</v>
      </c>
      <c r="BK24" s="28">
        <v>2.9448426300285657E-2</v>
      </c>
      <c r="BL24" s="28">
        <v>2.9651385079838999E-2</v>
      </c>
      <c r="BM24" s="28">
        <v>2.9848028124134673E-2</v>
      </c>
      <c r="BN24" s="28">
        <v>3.0038630871841221E-2</v>
      </c>
      <c r="BO24" s="28">
        <v>3.0223454527955163E-2</v>
      </c>
      <c r="BP24" s="28">
        <v>3.0402746799264024E-2</v>
      </c>
      <c r="BQ24" s="28">
        <v>3.0576742606752028E-2</v>
      </c>
      <c r="BR24" s="28">
        <v>3.0745664771973935E-2</v>
      </c>
      <c r="BS24" s="28">
        <v>3.0909724675437067E-2</v>
      </c>
      <c r="BT24" s="28">
        <v>3.1069122885841072E-2</v>
      </c>
      <c r="BU24" s="28">
        <v>3.1224049759643657E-2</v>
      </c>
      <c r="BV24" s="28">
        <v>3.1374686010912756E-2</v>
      </c>
      <c r="BW24" s="28">
        <v>3.1521203251790419E-2</v>
      </c>
      <c r="BX24" s="28">
        <v>3.1663764504178404E-2</v>
      </c>
      <c r="BY24" s="28">
        <v>3.1802524683456346E-2</v>
      </c>
      <c r="BZ24" s="28">
        <v>3.1937631055196647E-2</v>
      </c>
      <c r="CA24" s="28">
        <v>3.206922366593612E-2</v>
      </c>
      <c r="CB24" s="28">
        <v>3.2197435749132586E-2</v>
      </c>
      <c r="CC24" s="28">
        <v>3.2322394107466179E-2</v>
      </c>
      <c r="CD24" s="28">
        <v>3.2444219472664404E-2</v>
      </c>
      <c r="CE24" s="28">
        <v>3.2563026844014908E-2</v>
      </c>
      <c r="CF24" s="28">
        <v>3.2678925806722381E-2</v>
      </c>
      <c r="CG24" s="28">
        <v>3.2792020831231561E-2</v>
      </c>
      <c r="CH24" s="28">
        <v>3.2902411554603717E-2</v>
      </c>
      <c r="CI24" s="28">
        <v>3.3010193044996194E-2</v>
      </c>
      <c r="CJ24" s="28">
        <v>3.3115456050246017E-2</v>
      </c>
      <c r="CK24" s="28">
        <v>3.3218287231518762E-2</v>
      </c>
      <c r="CL24" s="28">
        <v>3.3318769382929769E-2</v>
      </c>
      <c r="CM24" s="28">
        <v>3.3416981638003218E-2</v>
      </c>
      <c r="CN24" s="28">
        <v>3.3512999663784848E-2</v>
      </c>
      <c r="CO24" s="28">
        <v>3.3606895843377504E-2</v>
      </c>
      <c r="CP24" s="28">
        <v>3.3698739447628245E-2</v>
      </c>
      <c r="CQ24" s="28">
        <v>3.3788596796646697E-2</v>
      </c>
      <c r="CR24" s="28">
        <v>3.3876531411797695E-2</v>
      </c>
      <c r="CS24" s="28">
        <v>3.3962604158769727E-2</v>
      </c>
      <c r="CT24" s="28">
        <v>3.4046873382283849E-2</v>
      </c>
      <c r="CU24" s="28">
        <v>3.4129395032970411E-2</v>
      </c>
      <c r="CV24" s="28">
        <v>3.4210222786909661E-2</v>
      </c>
      <c r="CW24" s="28">
        <v>3.4289408158298063E-2</v>
      </c>
      <c r="CX24" s="28">
        <v>3.4367000605674436E-2</v>
      </c>
      <c r="CY24" s="28">
        <v>3.4443047632109591E-2</v>
      </c>
    </row>
    <row r="25" spans="1:103" x14ac:dyDescent="0.35">
      <c r="A25" s="167"/>
      <c r="B25" s="32">
        <f t="shared" si="2"/>
        <v>51866</v>
      </c>
      <c r="D25" s="28">
        <v>1.4862331048836719E-2</v>
      </c>
      <c r="E25" s="28">
        <v>1.4862331048837163E-2</v>
      </c>
      <c r="F25" s="28">
        <v>1.4340218113398695E-2</v>
      </c>
      <c r="G25" s="28">
        <v>1.4079262382977298E-2</v>
      </c>
      <c r="H25" s="28">
        <v>1.3922721170706032E-2</v>
      </c>
      <c r="I25" s="28">
        <v>1.3818373787714888E-2</v>
      </c>
      <c r="J25" s="28">
        <v>1.3743846517599412E-2</v>
      </c>
      <c r="K25" s="28">
        <v>1.360567579631411E-2</v>
      </c>
      <c r="L25" s="28">
        <v>1.3498222699765305E-2</v>
      </c>
      <c r="M25" s="28">
        <v>1.3412268424236595E-2</v>
      </c>
      <c r="N25" s="28">
        <v>1.3332137984553905E-2</v>
      </c>
      <c r="O25" s="28">
        <v>1.3283350679010875E-2</v>
      </c>
      <c r="P25" s="28">
        <v>1.3272399000257229E-2</v>
      </c>
      <c r="Q25" s="28">
        <v>1.3245626910732167E-2</v>
      </c>
      <c r="R25" s="28">
        <v>1.3154449333611762E-2</v>
      </c>
      <c r="S25" s="28">
        <v>1.2988243035972458E-2</v>
      </c>
      <c r="T25" s="28">
        <v>1.2819767407232119E-2</v>
      </c>
      <c r="U25" s="28">
        <v>1.2716341519300345E-2</v>
      </c>
      <c r="V25" s="28">
        <v>1.2723647665801696E-2</v>
      </c>
      <c r="W25" s="28">
        <v>1.2873356505552325E-2</v>
      </c>
      <c r="X25" s="28">
        <v>1.3176463178768305E-2</v>
      </c>
      <c r="Y25" s="28">
        <v>1.3596514928230441E-2</v>
      </c>
      <c r="Z25" s="28">
        <v>1.4096699912316213E-2</v>
      </c>
      <c r="AA25" s="28">
        <v>1.465009408991147E-2</v>
      </c>
      <c r="AB25" s="28">
        <v>1.5236901153866889E-2</v>
      </c>
      <c r="AC25" s="28">
        <v>1.5842523365093619E-2</v>
      </c>
      <c r="AD25" s="28">
        <v>1.6456192424231908E-2</v>
      </c>
      <c r="AE25" s="28">
        <v>1.7069984629231483E-2</v>
      </c>
      <c r="AF25" s="28">
        <v>1.7678103967199599E-2</v>
      </c>
      <c r="AG25" s="28">
        <v>1.8276354713110399E-2</v>
      </c>
      <c r="AH25" s="28">
        <v>1.8861749805406669E-2</v>
      </c>
      <c r="AI25" s="28">
        <v>1.9432217642782135E-2</v>
      </c>
      <c r="AJ25" s="28">
        <v>1.9986380980496987E-2</v>
      </c>
      <c r="AK25" s="28">
        <v>2.0523389151189564E-2</v>
      </c>
      <c r="AL25" s="28">
        <v>2.1042790067242523E-2</v>
      </c>
      <c r="AM25" s="28">
        <v>2.1544432134817049E-2</v>
      </c>
      <c r="AN25" s="28">
        <v>2.2028388818161826E-2</v>
      </c>
      <c r="AO25" s="28">
        <v>2.2494900465166445E-2</v>
      </c>
      <c r="AP25" s="28">
        <v>2.2944329362455607E-2</v>
      </c>
      <c r="AQ25" s="28">
        <v>2.3377124981396991E-2</v>
      </c>
      <c r="AR25" s="28">
        <v>2.3793797109215475E-2</v>
      </c>
      <c r="AS25" s="28">
        <v>2.4194895104509229E-2</v>
      </c>
      <c r="AT25" s="28">
        <v>2.4580991924974427E-2</v>
      </c>
      <c r="AU25" s="28">
        <v>2.4952671883425648E-2</v>
      </c>
      <c r="AV25" s="28">
        <v>2.5310521322347679E-2</v>
      </c>
      <c r="AW25" s="28">
        <v>2.5655121576146911E-2</v>
      </c>
      <c r="AX25" s="28">
        <v>2.5987043727776049E-2</v>
      </c>
      <c r="AY25" s="28">
        <v>2.6306844772629123E-2</v>
      </c>
      <c r="AZ25" s="28">
        <v>2.6615064885053386E-2</v>
      </c>
      <c r="BA25" s="28">
        <v>2.691222554713435E-2</v>
      </c>
      <c r="BB25" s="28">
        <v>2.7198828349733084E-2</v>
      </c>
      <c r="BC25" s="28">
        <v>2.7475354315332989E-2</v>
      </c>
      <c r="BD25" s="28">
        <v>2.7742263623445007E-2</v>
      </c>
      <c r="BE25" s="28">
        <v>2.7999995643997799E-2</v>
      </c>
      <c r="BF25" s="28">
        <v>2.8248969203719332E-2</v>
      </c>
      <c r="BG25" s="28">
        <v>2.848958302607163E-2</v>
      </c>
      <c r="BH25" s="28">
        <v>2.8722216297706105E-2</v>
      </c>
      <c r="BI25" s="28">
        <v>2.8947229324287171E-2</v>
      </c>
      <c r="BJ25" s="28">
        <v>2.9164964246451541E-2</v>
      </c>
      <c r="BK25" s="28">
        <v>2.9375745792974861E-2</v>
      </c>
      <c r="BL25" s="28">
        <v>2.9579882053287321E-2</v>
      </c>
      <c r="BM25" s="28">
        <v>2.9777665255516172E-2</v>
      </c>
      <c r="BN25" s="28">
        <v>2.9969372539474293E-2</v>
      </c>
      <c r="BO25" s="28">
        <v>3.0155266716597628E-2</v>
      </c>
      <c r="BP25" s="28">
        <v>3.0335597010892945E-2</v>
      </c>
      <c r="BQ25" s="28">
        <v>3.0510599776602421E-2</v>
      </c>
      <c r="BR25" s="28">
        <v>3.0680499189591481E-2</v>
      </c>
      <c r="BS25" s="28">
        <v>3.0845507910494563E-2</v>
      </c>
      <c r="BT25" s="28">
        <v>3.100582771846061E-2</v>
      </c>
      <c r="BU25" s="28">
        <v>3.1161650114974737E-2</v>
      </c>
      <c r="BV25" s="28">
        <v>3.1313156897717631E-2</v>
      </c>
      <c r="BW25" s="28">
        <v>3.1460520704795547E-2</v>
      </c>
      <c r="BX25" s="28">
        <v>3.1603905529961063E-2</v>
      </c>
      <c r="BY25" s="28">
        <v>3.1743467209645493E-2</v>
      </c>
      <c r="BZ25" s="28">
        <v>3.1879353882777517E-2</v>
      </c>
      <c r="CA25" s="28">
        <v>3.2011706424457831E-2</v>
      </c>
      <c r="CB25" s="28">
        <v>3.214065885463091E-2</v>
      </c>
      <c r="CC25" s="28">
        <v>3.226633872292628E-2</v>
      </c>
      <c r="CD25" s="28">
        <v>3.2388867470852345E-2</v>
      </c>
      <c r="CE25" s="28">
        <v>3.2508360772527833E-2</v>
      </c>
      <c r="CF25" s="28">
        <v>3.2624928855105484E-2</v>
      </c>
      <c r="CG25" s="28">
        <v>3.2738676800029509E-2</v>
      </c>
      <c r="CH25" s="28">
        <v>3.284970482621774E-2</v>
      </c>
      <c r="CI25" s="28">
        <v>3.2958108556226939E-2</v>
      </c>
      <c r="CJ25" s="28">
        <v>3.3063979266413579E-2</v>
      </c>
      <c r="CK25" s="28">
        <v>3.3167404122055988E-2</v>
      </c>
      <c r="CL25" s="28">
        <v>3.3268466398352237E-2</v>
      </c>
      <c r="CM25" s="28">
        <v>3.3367245688167513E-2</v>
      </c>
      <c r="CN25" s="28">
        <v>3.3463818097351661E-2</v>
      </c>
      <c r="CO25" s="28">
        <v>3.3558256428402711E-2</v>
      </c>
      <c r="CP25" s="28">
        <v>3.3650630353209587E-2</v>
      </c>
      <c r="CQ25" s="28">
        <v>3.3741006575559451E-2</v>
      </c>
      <c r="CR25" s="28">
        <v>3.3829448984057819E-2</v>
      </c>
      <c r="CS25" s="28">
        <v>3.3916018796064762E-2</v>
      </c>
      <c r="CT25" s="28">
        <v>3.4000774693220492E-2</v>
      </c>
      <c r="CU25" s="28">
        <v>3.4083772949085711E-2</v>
      </c>
      <c r="CV25" s="28">
        <v>3.4165067549401407E-2</v>
      </c>
      <c r="CW25" s="28">
        <v>3.4244710305430415E-2</v>
      </c>
      <c r="CX25" s="28">
        <v>3.4322750960816828E-2</v>
      </c>
      <c r="CY25" s="28">
        <v>3.4399237292373153E-2</v>
      </c>
    </row>
    <row r="26" spans="1:103" x14ac:dyDescent="0.35">
      <c r="A26" s="167"/>
      <c r="B26" s="32">
        <f t="shared" si="2"/>
        <v>52231</v>
      </c>
      <c r="D26" s="28">
        <v>1.4862331048904887E-2</v>
      </c>
      <c r="E26" s="28">
        <v>1.4079262383047242E-2</v>
      </c>
      <c r="F26" s="28">
        <v>1.3818373787776839E-2</v>
      </c>
      <c r="G26" s="28">
        <v>1.3687954660428714E-2</v>
      </c>
      <c r="H26" s="28">
        <v>1.3609711237266398E-2</v>
      </c>
      <c r="I26" s="28">
        <v>1.3557552310389243E-2</v>
      </c>
      <c r="J26" s="28">
        <v>1.3426280687355741E-2</v>
      </c>
      <c r="K26" s="28">
        <v>1.3327838127590086E-2</v>
      </c>
      <c r="L26" s="28">
        <v>1.3251278303408442E-2</v>
      </c>
      <c r="M26" s="28">
        <v>1.3190034608790091E-2</v>
      </c>
      <c r="N26" s="28">
        <v>1.3129830639150963E-2</v>
      </c>
      <c r="O26" s="28">
        <v>1.3098176007550588E-2</v>
      </c>
      <c r="P26" s="28">
        <v>1.3103670574897919E-2</v>
      </c>
      <c r="Q26" s="28">
        <v>1.3090089377423508E-2</v>
      </c>
      <c r="R26" s="28">
        <v>1.3006325734463031E-2</v>
      </c>
      <c r="S26" s="28">
        <v>1.2840999462455871E-2</v>
      </c>
      <c r="T26" s="28">
        <v>1.266948868911566E-2</v>
      </c>
      <c r="U26" s="28">
        <v>1.2561601099143171E-2</v>
      </c>
      <c r="V26" s="28">
        <v>1.2564695342379473E-2</v>
      </c>
      <c r="W26" s="28">
        <v>1.2711567283193004E-2</v>
      </c>
      <c r="X26" s="28">
        <v>1.3013765933589383E-2</v>
      </c>
      <c r="Y26" s="28">
        <v>1.3434429826056693E-2</v>
      </c>
      <c r="Z26" s="28">
        <v>1.3936278797141988E-2</v>
      </c>
      <c r="AA26" s="28">
        <v>1.4492057291701332E-2</v>
      </c>
      <c r="AB26" s="28">
        <v>1.508173201327323E-2</v>
      </c>
      <c r="AC26" s="28">
        <v>1.5690534579049009E-2</v>
      </c>
      <c r="AD26" s="28">
        <v>1.6307573245300189E-2</v>
      </c>
      <c r="AE26" s="28">
        <v>1.6924834832565683E-2</v>
      </c>
      <c r="AF26" s="28">
        <v>1.7536458533514487E-2</v>
      </c>
      <c r="AG26" s="28">
        <v>1.8138201910460117E-2</v>
      </c>
      <c r="AH26" s="28">
        <v>1.8727044521553271E-2</v>
      </c>
      <c r="AI26" s="28">
        <v>1.9300891264624642E-2</v>
      </c>
      <c r="AJ26" s="28">
        <v>1.9858348739961951E-2</v>
      </c>
      <c r="AK26" s="28">
        <v>2.0398555597199941E-2</v>
      </c>
      <c r="AL26" s="28">
        <v>2.0921053142000989E-2</v>
      </c>
      <c r="AM26" s="28">
        <v>2.1425686204451955E-2</v>
      </c>
      <c r="AN26" s="28">
        <v>2.1912526916163966E-2</v>
      </c>
      <c r="AO26" s="28">
        <v>2.2381815940885286E-2</v>
      </c>
      <c r="AP26" s="28">
        <v>2.2833917078696198E-2</v>
      </c>
      <c r="AQ26" s="28">
        <v>2.3269282169690486E-2</v>
      </c>
      <c r="AR26" s="28">
        <v>2.3688423965047223E-2</v>
      </c>
      <c r="AS26" s="28">
        <v>2.409189518515209E-2</v>
      </c>
      <c r="AT26" s="28">
        <v>2.4480272397818137E-2</v>
      </c>
      <c r="AU26" s="28">
        <v>2.4854143661524608E-2</v>
      </c>
      <c r="AV26" s="28">
        <v>2.5214099115416166E-2</v>
      </c>
      <c r="AW26" s="28">
        <v>2.5560723878740532E-2</v>
      </c>
      <c r="AX26" s="28">
        <v>2.5894592761411372E-2</v>
      </c>
      <c r="AY26" s="28">
        <v>2.6216266394749166E-2</v>
      </c>
      <c r="AZ26" s="28">
        <v>2.6526288474777893E-2</v>
      </c>
      <c r="BA26" s="28">
        <v>2.6825183875424763E-2</v>
      </c>
      <c r="BB26" s="28">
        <v>2.7113457439814415E-2</v>
      </c>
      <c r="BC26" s="28">
        <v>2.7391593297817485E-2</v>
      </c>
      <c r="BD26" s="28">
        <v>2.766005458951426E-2</v>
      </c>
      <c r="BE26" s="28">
        <v>2.7919283499157954E-2</v>
      </c>
      <c r="BF26" s="28">
        <v>2.816970152397813E-2</v>
      </c>
      <c r="BG26" s="28">
        <v>2.8411709917876227E-2</v>
      </c>
      <c r="BH26" s="28">
        <v>2.8645690262578682E-2</v>
      </c>
      <c r="BI26" s="28">
        <v>2.8872005128791178E-2</v>
      </c>
      <c r="BJ26" s="28">
        <v>2.9090998797876466E-2</v>
      </c>
      <c r="BK26" s="28">
        <v>2.9302998020954707E-2</v>
      </c>
      <c r="BL26" s="28">
        <v>2.9508312797419611E-2</v>
      </c>
      <c r="BM26" s="28">
        <v>2.9707237158955069E-2</v>
      </c>
      <c r="BN26" s="28">
        <v>2.9900049948385243E-2</v>
      </c>
      <c r="BO26" s="28">
        <v>3.0087015585311683E-2</v>
      </c>
      <c r="BP26" s="28">
        <v>3.0268384812559113E-2</v>
      </c>
      <c r="BQ26" s="28">
        <v>3.0444395419108261E-2</v>
      </c>
      <c r="BR26" s="28">
        <v>3.0615272936507232E-2</v>
      </c>
      <c r="BS26" s="28">
        <v>3.0781231306789669E-2</v>
      </c>
      <c r="BT26" s="28">
        <v>3.0942473520736202E-2</v>
      </c>
      <c r="BU26" s="28">
        <v>3.1099192225958028E-2</v>
      </c>
      <c r="BV26" s="28">
        <v>3.1251570304771326E-2</v>
      </c>
      <c r="BW26" s="28">
        <v>3.1399781422199347E-2</v>
      </c>
      <c r="BX26" s="28">
        <v>3.1543990544736111E-2</v>
      </c>
      <c r="BY26" s="28">
        <v>3.1684354430696615E-2</v>
      </c>
      <c r="BZ26" s="28">
        <v>3.182102209314408E-2</v>
      </c>
      <c r="CA26" s="28">
        <v>3.1954135236472947E-2</v>
      </c>
      <c r="CB26" s="28">
        <v>3.2083828667800685E-2</v>
      </c>
      <c r="CC26" s="28">
        <v>3.2210230684350138E-2</v>
      </c>
      <c r="CD26" s="28">
        <v>3.2333463438019017E-2</v>
      </c>
      <c r="CE26" s="28">
        <v>3.245364327832867E-2</v>
      </c>
      <c r="CF26" s="28">
        <v>3.2570881074921232E-2</v>
      </c>
      <c r="CG26" s="28">
        <v>3.2685282520752201E-2</v>
      </c>
      <c r="CH26" s="28">
        <v>3.2796948417079363E-2</v>
      </c>
      <c r="CI26" s="28">
        <v>3.290597494131875E-2</v>
      </c>
      <c r="CJ26" s="28">
        <v>3.3012453898782823E-2</v>
      </c>
      <c r="CK26" s="28">
        <v>3.3116472959276333E-2</v>
      </c>
      <c r="CL26" s="28">
        <v>3.321811587947443E-2</v>
      </c>
      <c r="CM26" s="28">
        <v>3.3317462711959234E-2</v>
      </c>
      <c r="CN26" s="28">
        <v>3.341459000174285E-2</v>
      </c>
      <c r="CO26" s="28">
        <v>3.3509570971060221E-2</v>
      </c>
      <c r="CP26" s="28">
        <v>3.3602475693168543E-2</v>
      </c>
      <c r="CQ26" s="28">
        <v>3.369337125584515E-2</v>
      </c>
      <c r="CR26" s="28">
        <v>3.3782321915234226E-2</v>
      </c>
      <c r="CS26" s="28">
        <v>3.3869389240654524E-2</v>
      </c>
      <c r="CT26" s="28">
        <v>3.3954632250938754E-2</v>
      </c>
      <c r="CU26" s="28">
        <v>3.4038107542841534E-2</v>
      </c>
      <c r="CV26" s="28">
        <v>3.4119869412017056E-2</v>
      </c>
      <c r="CW26" s="28">
        <v>3.4199969967036337E-2</v>
      </c>
      <c r="CX26" s="28">
        <v>3.4278459236881664E-2</v>
      </c>
      <c r="CY26" s="28">
        <v>3.4355385272331285E-2</v>
      </c>
    </row>
    <row r="27" spans="1:103" x14ac:dyDescent="0.35">
      <c r="A27" s="167"/>
      <c r="B27" s="32">
        <f t="shared" si="2"/>
        <v>52596</v>
      </c>
      <c r="D27" s="28">
        <v>1.3296797933610272E-2</v>
      </c>
      <c r="E27" s="28">
        <v>1.3296797933593174E-2</v>
      </c>
      <c r="F27" s="28">
        <v>1.3296797933582738E-2</v>
      </c>
      <c r="G27" s="28">
        <v>1.3296797933581628E-2</v>
      </c>
      <c r="H27" s="28">
        <v>1.3296797933581628E-2</v>
      </c>
      <c r="I27" s="28">
        <v>1.3187136597511806E-2</v>
      </c>
      <c r="J27" s="28">
        <v>1.3108814337825514E-2</v>
      </c>
      <c r="K27" s="28">
        <v>1.3050076616374806E-2</v>
      </c>
      <c r="L27" s="28">
        <v>1.3004394076327808E-2</v>
      </c>
      <c r="M27" s="28">
        <v>1.2967849527503406E-2</v>
      </c>
      <c r="N27" s="28">
        <v>1.2927209793208494E-2</v>
      </c>
      <c r="O27" s="28">
        <v>1.2913035176176146E-2</v>
      </c>
      <c r="P27" s="28">
        <v>1.2935114650726387E-2</v>
      </c>
      <c r="Q27" s="28">
        <v>1.2934670852733587E-2</v>
      </c>
      <c r="R27" s="28">
        <v>1.2858223790996215E-2</v>
      </c>
      <c r="S27" s="28">
        <v>1.2693721455268259E-2</v>
      </c>
      <c r="T27" s="28">
        <v>1.2519161346707275E-2</v>
      </c>
      <c r="U27" s="28">
        <v>1.2406825391336973E-2</v>
      </c>
      <c r="V27" s="28">
        <v>1.2405736215321816E-2</v>
      </c>
      <c r="W27" s="28">
        <v>1.2549803903865175E-2</v>
      </c>
      <c r="X27" s="28">
        <v>1.2851123142731957E-2</v>
      </c>
      <c r="Y27" s="28">
        <v>1.3272422409717155E-2</v>
      </c>
      <c r="Z27" s="28">
        <v>1.3775953761547166E-2</v>
      </c>
      <c r="AA27" s="28">
        <v>1.4334130800284672E-2</v>
      </c>
      <c r="AB27" s="28">
        <v>1.4926683909623817E-2</v>
      </c>
      <c r="AC27" s="28">
        <v>1.5538674674352881E-2</v>
      </c>
      <c r="AD27" s="28">
        <v>1.615908843981595E-2</v>
      </c>
      <c r="AE27" s="28">
        <v>1.6779823002537109E-2</v>
      </c>
      <c r="AF27" s="28">
        <v>1.739495313981676E-2</v>
      </c>
      <c r="AG27" s="28">
        <v>1.8000190014792583E-2</v>
      </c>
      <c r="AH27" s="28">
        <v>1.8592480062591843E-2</v>
      </c>
      <c r="AI27" s="28">
        <v>1.9169704890112271E-2</v>
      </c>
      <c r="AJ27" s="28">
        <v>1.9730455113189604E-2</v>
      </c>
      <c r="AK27" s="28">
        <v>2.0273858836412639E-2</v>
      </c>
      <c r="AL27" s="28">
        <v>2.0799450869918301E-2</v>
      </c>
      <c r="AM27" s="28">
        <v>2.1307072556995044E-2</v>
      </c>
      <c r="AN27" s="28">
        <v>2.1796794767993122E-2</v>
      </c>
      <c r="AO27" s="28">
        <v>2.2268858539310044E-2</v>
      </c>
      <c r="AP27" s="28">
        <v>2.2723629229407294E-2</v>
      </c>
      <c r="AQ27" s="28">
        <v>2.3161561082397641E-2</v>
      </c>
      <c r="AR27" s="28">
        <v>2.3583169840898366E-2</v>
      </c>
      <c r="AS27" s="28">
        <v>2.3989011608251509E-2</v>
      </c>
      <c r="AT27" s="28">
        <v>2.4379666578459025E-2</v>
      </c>
      <c r="AU27" s="28">
        <v>2.4755726567631697E-2</v>
      </c>
      <c r="AV27" s="28">
        <v>2.5117785520249347E-2</v>
      </c>
      <c r="AW27" s="28">
        <v>2.5466432346444856E-2</v>
      </c>
      <c r="AX27" s="28">
        <v>2.5802245587041694E-2</v>
      </c>
      <c r="AY27" s="28">
        <v>2.6125789511580066E-2</v>
      </c>
      <c r="AZ27" s="28">
        <v>2.6437611338753886E-2</v>
      </c>
      <c r="BA27" s="28">
        <v>2.6738239334313185E-2</v>
      </c>
      <c r="BB27" s="28">
        <v>2.7028181592848588E-2</v>
      </c>
      <c r="BC27" s="28">
        <v>2.7307925350230189E-2</v>
      </c>
      <c r="BD27" s="28">
        <v>2.7577936705283967E-2</v>
      </c>
      <c r="BE27" s="28">
        <v>2.7838660654447178E-2</v>
      </c>
      <c r="BF27" s="28">
        <v>2.8090521363093313E-2</v>
      </c>
      <c r="BG27" s="28">
        <v>2.8333922613064555E-2</v>
      </c>
      <c r="BH27" s="28">
        <v>2.8569248378585099E-2</v>
      </c>
      <c r="BI27" s="28">
        <v>2.8796863492792646E-2</v>
      </c>
      <c r="BJ27" s="28">
        <v>2.9017114375174069E-2</v>
      </c>
      <c r="BK27" s="28">
        <v>2.9230329796625654E-2</v>
      </c>
      <c r="BL27" s="28">
        <v>2.9436821663993751E-2</v>
      </c>
      <c r="BM27" s="28">
        <v>2.9636885810077729E-2</v>
      </c>
      <c r="BN27" s="28">
        <v>2.9830802778356702E-2</v>
      </c>
      <c r="BO27" s="28">
        <v>3.0018838594331854E-2</v>
      </c>
      <c r="BP27" s="28">
        <v>3.0201245517474273E-2</v>
      </c>
      <c r="BQ27" s="28">
        <v>3.0378262769429565E-2</v>
      </c>
      <c r="BR27" s="28">
        <v>3.055011723545431E-2</v>
      </c>
      <c r="BS27" s="28">
        <v>3.071702413710331E-2</v>
      </c>
      <c r="BT27" s="28">
        <v>3.0879187675006747E-2</v>
      </c>
      <c r="BU27" s="28">
        <v>3.1036801641213696E-2</v>
      </c>
      <c r="BV27" s="28">
        <v>3.1190050001076441E-2</v>
      </c>
      <c r="BW27" s="28">
        <v>3.1339107445024661E-2</v>
      </c>
      <c r="BX27" s="28">
        <v>3.1484139910863407E-2</v>
      </c>
      <c r="BY27" s="28">
        <v>3.1625305077440879E-2</v>
      </c>
      <c r="BZ27" s="28">
        <v>3.1762752830679863E-2</v>
      </c>
      <c r="CA27" s="28">
        <v>3.1896625703064174E-2</v>
      </c>
      <c r="CB27" s="28">
        <v>3.2027059287747184E-2</v>
      </c>
      <c r="CC27" s="28">
        <v>3.2154182628471029E-2</v>
      </c>
      <c r="CD27" s="28">
        <v>3.2278118586507976E-2</v>
      </c>
      <c r="CE27" s="28">
        <v>3.2398984185824098E-2</v>
      </c>
      <c r="CF27" s="28">
        <v>3.2516890937645648E-2</v>
      </c>
      <c r="CG27" s="28">
        <v>3.2631945145582986E-2</v>
      </c>
      <c r="CH27" s="28">
        <v>3.2744248192425163E-2</v>
      </c>
      <c r="CI27" s="28">
        <v>3.2853896809681205E-2</v>
      </c>
      <c r="CJ27" s="28">
        <v>3.2960983330894367E-2</v>
      </c>
      <c r="CK27" s="28">
        <v>3.3065595929709923E-2</v>
      </c>
      <c r="CL27" s="28">
        <v>3.3167818843629737E-2</v>
      </c>
      <c r="CM27" s="28">
        <v>3.3267732584335574E-2</v>
      </c>
      <c r="CN27" s="28">
        <v>3.3365414135416271E-2</v>
      </c>
      <c r="CO27" s="28">
        <v>3.3460937138288571E-2</v>
      </c>
      <c r="CP27" s="28">
        <v>3.3554372067050142E-2</v>
      </c>
      <c r="CQ27" s="28">
        <v>3.364578639296667E-2</v>
      </c>
      <c r="CR27" s="28">
        <v>3.3735244739244274E-2</v>
      </c>
      <c r="CS27" s="28">
        <v>3.3822809026705425E-2</v>
      </c>
      <c r="CT27" s="28">
        <v>3.3908538610943673E-2</v>
      </c>
      <c r="CU27" s="28">
        <v>3.3992490411495213E-2</v>
      </c>
      <c r="CV27" s="28">
        <v>3.4074719033533984E-2</v>
      </c>
      <c r="CW27" s="28">
        <v>3.4155276882564367E-2</v>
      </c>
      <c r="CX27" s="28">
        <v>3.4234214272549135E-2</v>
      </c>
      <c r="CY27" s="28">
        <v>3.4311579527889435E-2</v>
      </c>
    </row>
    <row r="28" spans="1:103" x14ac:dyDescent="0.35">
      <c r="A28" s="167"/>
      <c r="B28" s="32">
        <f t="shared" si="2"/>
        <v>52962</v>
      </c>
      <c r="D28" s="28">
        <v>1.3296797933619375E-2</v>
      </c>
      <c r="E28" s="28">
        <v>1.3296797933606719E-2</v>
      </c>
      <c r="F28" s="28">
        <v>1.3296797933602944E-2</v>
      </c>
      <c r="G28" s="28">
        <v>1.3296797933597837E-2</v>
      </c>
      <c r="H28" s="28">
        <v>1.3165205754488873E-2</v>
      </c>
      <c r="I28" s="28">
        <v>1.3077487129257381E-2</v>
      </c>
      <c r="J28" s="28">
        <v>1.3014835618154974E-2</v>
      </c>
      <c r="K28" s="28">
        <v>1.2967849527509623E-2</v>
      </c>
      <c r="L28" s="28">
        <v>1.2931306297043754E-2</v>
      </c>
      <c r="M28" s="28">
        <v>1.2902072661858055E-2</v>
      </c>
      <c r="N28" s="28">
        <v>1.2871977142946411E-2</v>
      </c>
      <c r="O28" s="28">
        <v>1.2858223790999768E-2</v>
      </c>
      <c r="P28" s="28">
        <v>1.2863052617720916E-2</v>
      </c>
      <c r="Q28" s="28">
        <v>1.2839787288995597E-2</v>
      </c>
      <c r="R28" s="28">
        <v>1.2746740151230895E-2</v>
      </c>
      <c r="S28" s="28">
        <v>1.2577694221578284E-2</v>
      </c>
      <c r="T28" s="28">
        <v>1.2407205248927022E-2</v>
      </c>
      <c r="U28" s="28">
        <v>1.2303416676447299E-2</v>
      </c>
      <c r="V28" s="28">
        <v>1.2312454904487957E-2</v>
      </c>
      <c r="W28" s="28">
        <v>1.2466215484401078E-2</v>
      </c>
      <c r="X28" s="28">
        <v>1.277563778196944E-2</v>
      </c>
      <c r="Y28" s="28">
        <v>1.3203589018827788E-2</v>
      </c>
      <c r="Z28" s="28">
        <v>1.3712647092002372E-2</v>
      </c>
      <c r="AA28" s="28">
        <v>1.427546710070593E-2</v>
      </c>
      <c r="AB28" s="28">
        <v>1.4871961129364175E-2</v>
      </c>
      <c r="AC28" s="28">
        <v>1.5487329304682218E-2</v>
      </c>
      <c r="AD28" s="28">
        <v>1.61106638659827E-2</v>
      </c>
      <c r="AE28" s="28">
        <v>1.6733945966755259E-2</v>
      </c>
      <c r="AF28" s="28">
        <v>1.7351316013855866E-2</v>
      </c>
      <c r="AG28" s="28">
        <v>1.7958537295600596E-2</v>
      </c>
      <c r="AH28" s="28">
        <v>1.8552597978818808E-2</v>
      </c>
      <c r="AI28" s="28">
        <v>1.9131413328127511E-2</v>
      </c>
      <c r="AJ28" s="28">
        <v>1.9693601291608909E-2</v>
      </c>
      <c r="AK28" s="28">
        <v>2.02383123119807E-2</v>
      </c>
      <c r="AL28" s="28">
        <v>2.0765099566430578E-2</v>
      </c>
      <c r="AM28" s="28">
        <v>2.1273819586968612E-2</v>
      </c>
      <c r="AN28" s="28">
        <v>2.1764555873369895E-2</v>
      </c>
      <c r="AO28" s="28">
        <v>2.2237560018985025E-2</v>
      </c>
      <c r="AP28" s="28">
        <v>2.2693206252109244E-2</v>
      </c>
      <c r="AQ28" s="28">
        <v>2.3131956306445822E-2</v>
      </c>
      <c r="AR28" s="28">
        <v>2.3554332279706269E-2</v>
      </c>
      <c r="AS28" s="28">
        <v>2.3960895693650563E-2</v>
      </c>
      <c r="AT28" s="28">
        <v>2.4352231384027645E-2</v>
      </c>
      <c r="AU28" s="28">
        <v>2.472893516203567E-2</v>
      </c>
      <c r="AV28" s="28">
        <v>2.5091604426664027E-2</v>
      </c>
      <c r="AW28" s="28">
        <v>2.5440831088885618E-2</v>
      </c>
      <c r="AX28" s="28">
        <v>2.5777196308163663E-2</v>
      </c>
      <c r="AY28" s="28">
        <v>2.610126664946022E-2</v>
      </c>
      <c r="AZ28" s="28">
        <v>2.6413591352523413E-2</v>
      </c>
      <c r="BA28" s="28">
        <v>2.6714700470381603E-2</v>
      </c>
      <c r="BB28" s="28">
        <v>2.7005103684966114E-2</v>
      </c>
      <c r="BC28" s="28">
        <v>2.7285289647847932E-2</v>
      </c>
      <c r="BD28" s="28">
        <v>2.755572572565268E-2</v>
      </c>
      <c r="BE28" s="28">
        <v>2.7816858054691362E-2</v>
      </c>
      <c r="BF28" s="28">
        <v>2.8069111829142068E-2</v>
      </c>
      <c r="BG28" s="28">
        <v>2.831289176285634E-2</v>
      </c>
      <c r="BH28" s="28">
        <v>2.8548582677389245E-2</v>
      </c>
      <c r="BI28" s="28">
        <v>2.8776550178852167E-2</v>
      </c>
      <c r="BJ28" s="28">
        <v>2.8997141394168535E-2</v>
      </c>
      <c r="BK28" s="28">
        <v>2.9210685743688458E-2</v>
      </c>
      <c r="BL28" s="28">
        <v>2.9417495732228849E-2</v>
      </c>
      <c r="BM28" s="28">
        <v>2.9617867744676118E-2</v>
      </c>
      <c r="BN28" s="28">
        <v>2.9812082835562803E-2</v>
      </c>
      <c r="BO28" s="28">
        <v>3.0000407504616078E-2</v>
      </c>
      <c r="BP28" s="28">
        <v>3.0183094452370218E-2</v>
      </c>
      <c r="BQ28" s="28">
        <v>3.0360383311572425E-2</v>
      </c>
      <c r="BR28" s="28">
        <v>3.0532501351424379E-2</v>
      </c>
      <c r="BS28" s="28">
        <v>3.0699664152739503E-2</v>
      </c>
      <c r="BT28" s="28">
        <v>3.0862076252897275E-2</v>
      </c>
      <c r="BU28" s="28">
        <v>3.1019931760114083E-2</v>
      </c>
      <c r="BV28" s="28">
        <v>3.1173414937041954E-2</v>
      </c>
      <c r="BW28" s="28">
        <v>3.1322700754066402E-2</v>
      </c>
      <c r="BX28" s="28">
        <v>3.1467955412971982E-2</v>
      </c>
      <c r="BY28" s="28">
        <v>3.1609336841831537E-2</v>
      </c>
      <c r="BZ28" s="28">
        <v>3.1746995162137859E-2</v>
      </c>
      <c r="CA28" s="28">
        <v>3.1881073129284676E-2</v>
      </c>
      <c r="CB28" s="28">
        <v>3.2011706547571572E-2</v>
      </c>
      <c r="CC28" s="28">
        <v>3.2139024660938764E-2</v>
      </c>
      <c r="CD28" s="28">
        <v>3.2263150520651207E-2</v>
      </c>
      <c r="CE28" s="28">
        <v>3.2384201331135509E-2</v>
      </c>
      <c r="CF28" s="28">
        <v>3.2502288775167365E-2</v>
      </c>
      <c r="CG28" s="28">
        <v>3.2617519319559696E-2</v>
      </c>
      <c r="CH28" s="28">
        <v>3.2729994502478821E-2</v>
      </c>
      <c r="CI28" s="28">
        <v>3.2839811203463798E-2</v>
      </c>
      <c r="CJ28" s="28">
        <v>3.2947061897182772E-2</v>
      </c>
      <c r="CK28" s="28">
        <v>3.3051834891908216E-2</v>
      </c>
      <c r="CL28" s="28">
        <v>3.3154214553649641E-2</v>
      </c>
      <c r="CM28" s="28">
        <v>3.3254281516826634E-2</v>
      </c>
      <c r="CN28" s="28">
        <v>3.3352112882321538E-2</v>
      </c>
      <c r="CO28" s="28">
        <v>3.3447782403702719E-2</v>
      </c>
      <c r="CP28" s="28">
        <v>3.3541360662358466E-2</v>
      </c>
      <c r="CQ28" s="28">
        <v>3.3632915232247207E-2</v>
      </c>
      <c r="CR28" s="28">
        <v>3.3722510834915731E-2</v>
      </c>
      <c r="CS28" s="28">
        <v>3.381020948540403E-2</v>
      </c>
      <c r="CT28" s="28">
        <v>3.3896070629613417E-2</v>
      </c>
      <c r="CU28" s="28">
        <v>3.3980151273680814E-2</v>
      </c>
      <c r="CV28" s="28">
        <v>3.4062506105861701E-2</v>
      </c>
      <c r="CW28" s="28">
        <v>3.4143187611399339E-2</v>
      </c>
      <c r="CX28" s="28">
        <v>3.4222246180819704E-2</v>
      </c>
      <c r="CY28" s="28">
        <v>3.4299730212067114E-2</v>
      </c>
    </row>
    <row r="29" spans="1:103" x14ac:dyDescent="0.35">
      <c r="A29" s="167"/>
      <c r="B29" s="32">
        <f t="shared" si="2"/>
        <v>53327</v>
      </c>
      <c r="D29" s="28">
        <v>1.3296797933568971E-2</v>
      </c>
      <c r="E29" s="28">
        <v>1.3296797933576521E-2</v>
      </c>
      <c r="F29" s="28">
        <v>1.3296797933578963E-2</v>
      </c>
      <c r="G29" s="28">
        <v>1.3132310379982304E-2</v>
      </c>
      <c r="H29" s="28">
        <v>1.3033630664638141E-2</v>
      </c>
      <c r="I29" s="28">
        <v>1.2967849527502295E-2</v>
      </c>
      <c r="J29" s="28">
        <v>1.292086561618766E-2</v>
      </c>
      <c r="K29" s="28">
        <v>1.2885629112826535E-2</v>
      </c>
      <c r="L29" s="28">
        <v>1.2858223790995993E-2</v>
      </c>
      <c r="M29" s="28">
        <v>1.28363000674101E-2</v>
      </c>
      <c r="N29" s="28">
        <v>1.2816728299413827E-2</v>
      </c>
      <c r="O29" s="28">
        <v>1.2803415371804405E-2</v>
      </c>
      <c r="P29" s="28">
        <v>1.2790989910462347E-2</v>
      </c>
      <c r="Q29" s="28">
        <v>1.2744902729689978E-2</v>
      </c>
      <c r="R29" s="28">
        <v>1.2635268782282161E-2</v>
      </c>
      <c r="S29" s="28">
        <v>1.2461690396000868E-2</v>
      </c>
      <c r="T29" s="28">
        <v>1.2295274077417817E-2</v>
      </c>
      <c r="U29" s="28">
        <v>1.2200027866913876E-2</v>
      </c>
      <c r="V29" s="28">
        <v>1.2219186516784664E-2</v>
      </c>
      <c r="W29" s="28">
        <v>1.2382633965359213E-2</v>
      </c>
      <c r="X29" s="28">
        <v>1.2700155076254882E-2</v>
      </c>
      <c r="Y29" s="28">
        <v>1.3134755287825151E-2</v>
      </c>
      <c r="Z29" s="28">
        <v>1.3649337872173373E-2</v>
      </c>
      <c r="AA29" s="28">
        <v>1.4216799148157433E-2</v>
      </c>
      <c r="AB29" s="28">
        <v>1.4817232733287389E-2</v>
      </c>
      <c r="AC29" s="28">
        <v>1.5435977193667627E-2</v>
      </c>
      <c r="AD29" s="28">
        <v>1.6062231599071941E-2</v>
      </c>
      <c r="AE29" s="28">
        <v>1.6688060419923989E-2</v>
      </c>
      <c r="AF29" s="28">
        <v>1.7307669666823067E-2</v>
      </c>
      <c r="AG29" s="28">
        <v>1.7916874736071176E-2</v>
      </c>
      <c r="AH29" s="28">
        <v>1.851270551423978E-2</v>
      </c>
      <c r="AI29" s="28">
        <v>1.9093110914878197E-2</v>
      </c>
      <c r="AJ29" s="28">
        <v>1.9656736211462134E-2</v>
      </c>
      <c r="AK29" s="28">
        <v>2.0202754179172278E-2</v>
      </c>
      <c r="AL29" s="28">
        <v>2.0730736357329471E-2</v>
      </c>
      <c r="AM29" s="28">
        <v>2.1240554462234051E-2</v>
      </c>
      <c r="AN29" s="28">
        <v>2.1732304619001441E-2</v>
      </c>
      <c r="AO29" s="28">
        <v>2.2206248974115272E-2</v>
      </c>
      <c r="AP29" s="28">
        <v>2.2662770622109196E-2</v>
      </c>
      <c r="AQ29" s="28">
        <v>2.3102338782887477E-2</v>
      </c>
      <c r="AR29" s="28">
        <v>2.3525481906065293E-2</v>
      </c>
      <c r="AS29" s="28">
        <v>2.3932766928822957E-2</v>
      </c>
      <c r="AT29" s="28">
        <v>2.4324783325853749E-2</v>
      </c>
      <c r="AU29" s="28">
        <v>2.4702130900831731E-2</v>
      </c>
      <c r="AV29" s="28">
        <v>2.5065410504834684E-2</v>
      </c>
      <c r="AW29" s="28">
        <v>2.5415217047438876E-2</v>
      </c>
      <c r="AX29" s="28">
        <v>2.5752134304689589E-2</v>
      </c>
      <c r="AY29" s="28">
        <v>2.6076731135086684E-2</v>
      </c>
      <c r="AZ29" s="28">
        <v>2.6389558797712986E-2</v>
      </c>
      <c r="BA29" s="28">
        <v>2.6691149131311542E-2</v>
      </c>
      <c r="BB29" s="28">
        <v>2.6982013403737737E-2</v>
      </c>
      <c r="BC29" s="28">
        <v>2.7262641680984023E-2</v>
      </c>
      <c r="BD29" s="28">
        <v>2.753350259632481E-2</v>
      </c>
      <c r="BE29" s="28">
        <v>2.7795043424911681E-2</v>
      </c>
      <c r="BF29" s="28">
        <v>2.8047690388804725E-2</v>
      </c>
      <c r="BG29" s="28">
        <v>2.8291849133041058E-2</v>
      </c>
      <c r="BH29" s="28">
        <v>2.8527905325775649E-2</v>
      </c>
      <c r="BI29" s="28">
        <v>2.8756225345446751E-2</v>
      </c>
      <c r="BJ29" s="28">
        <v>2.8977157025842581E-2</v>
      </c>
      <c r="BK29" s="28">
        <v>2.9191030436265697E-2</v>
      </c>
      <c r="BL29" s="28">
        <v>2.9398158679062592E-2</v>
      </c>
      <c r="BM29" s="28">
        <v>2.9598838690824802E-2</v>
      </c>
      <c r="BN29" s="28">
        <v>2.9793352036804333E-2</v>
      </c>
      <c r="BO29" s="28">
        <v>2.9981965690667689E-2</v>
      </c>
      <c r="BP29" s="28">
        <v>3.0164932793765198E-2</v>
      </c>
      <c r="BQ29" s="28">
        <v>3.0342493389734715E-2</v>
      </c>
      <c r="BR29" s="28">
        <v>3.0514875131546271E-2</v>
      </c>
      <c r="BS29" s="28">
        <v>3.0682293959121587E-2</v>
      </c>
      <c r="BT29" s="28">
        <v>3.0844954746465092E-2</v>
      </c>
      <c r="BU29" s="28">
        <v>3.1003051917859903E-2</v>
      </c>
      <c r="BV29" s="28">
        <v>3.1156770033174963E-2</v>
      </c>
      <c r="BW29" s="28">
        <v>3.1306284342689228E-2</v>
      </c>
      <c r="BX29" s="28">
        <v>3.1451761312116799E-2</v>
      </c>
      <c r="BY29" s="28">
        <v>3.1593359118719855E-2</v>
      </c>
      <c r="BZ29" s="28">
        <v>3.1731228119538102E-2</v>
      </c>
      <c r="CA29" s="28">
        <v>3.1865511292860971E-2</v>
      </c>
      <c r="CB29" s="28">
        <v>3.1996344654129816E-2</v>
      </c>
      <c r="CC29" s="28">
        <v>3.2123857647486931E-2</v>
      </c>
      <c r="CD29" s="28">
        <v>3.2248173514197509E-2</v>
      </c>
      <c r="CE29" s="28">
        <v>3.2369409639165125E-2</v>
      </c>
      <c r="CF29" s="28">
        <v>3.2487677876733567E-2</v>
      </c>
      <c r="CG29" s="28">
        <v>3.2603084856942521E-2</v>
      </c>
      <c r="CH29" s="28">
        <v>3.2715732273362219E-2</v>
      </c>
      <c r="CI29" s="28">
        <v>3.2825717153591505E-2</v>
      </c>
      <c r="CJ29" s="28">
        <v>3.2933132113455166E-2</v>
      </c>
      <c r="CK29" s="28">
        <v>3.3038065595886401E-2</v>
      </c>
      <c r="CL29" s="28">
        <v>3.3140602095437677E-2</v>
      </c>
      <c r="CM29" s="28">
        <v>3.3240822369301926E-2</v>
      </c>
      <c r="CN29" s="28">
        <v>3.3338803635692305E-2</v>
      </c>
      <c r="CO29" s="28">
        <v>3.3434619760364992E-2</v>
      </c>
      <c r="CP29" s="28">
        <v>3.3528341432036868E-2</v>
      </c>
      <c r="CQ29" s="28">
        <v>3.3620036327397296E-2</v>
      </c>
      <c r="CR29" s="28">
        <v>3.3709769266370815E-2</v>
      </c>
      <c r="CS29" s="28">
        <v>3.3797602358251355E-2</v>
      </c>
      <c r="CT29" s="28">
        <v>3.388359513928596E-2</v>
      </c>
      <c r="CU29" s="28">
        <v>3.396780470224825E-2</v>
      </c>
      <c r="CV29" s="28">
        <v>3.4050285818511439E-2</v>
      </c>
      <c r="CW29" s="28">
        <v>3.4131091053093199E-2</v>
      </c>
      <c r="CX29" s="28">
        <v>3.4210270873116899E-2</v>
      </c>
      <c r="CY29" s="28">
        <v>3.4287873750104447E-2</v>
      </c>
    </row>
    <row r="30" spans="1:103" x14ac:dyDescent="0.35">
      <c r="A30" s="167"/>
      <c r="B30" s="32">
        <f t="shared" si="2"/>
        <v>53692</v>
      </c>
      <c r="D30" s="28">
        <v>1.3296797933654014E-2</v>
      </c>
      <c r="E30" s="28">
        <v>1.3296797933647131E-2</v>
      </c>
      <c r="F30" s="28">
        <v>1.3077487129310894E-2</v>
      </c>
      <c r="G30" s="28">
        <v>1.296784952756358E-2</v>
      </c>
      <c r="H30" s="28">
        <v>1.2902072661909125E-2</v>
      </c>
      <c r="I30" s="28">
        <v>1.2858223791047507E-2</v>
      </c>
      <c r="J30" s="28">
        <v>1.2826904331191713E-2</v>
      </c>
      <c r="K30" s="28">
        <v>1.2803415371850368E-2</v>
      </c>
      <c r="L30" s="28">
        <v>1.2785146557864335E-2</v>
      </c>
      <c r="M30" s="28">
        <v>1.2770531743936608E-2</v>
      </c>
      <c r="N30" s="28">
        <v>1.2761493432302373E-2</v>
      </c>
      <c r="O30" s="28">
        <v>1.2748609918474374E-2</v>
      </c>
      <c r="P30" s="28">
        <v>1.2718914545559734E-2</v>
      </c>
      <c r="Q30" s="28">
        <v>1.2650009574453502E-2</v>
      </c>
      <c r="R30" s="28">
        <v>1.2523809682833287E-2</v>
      </c>
      <c r="S30" s="28">
        <v>1.2345713513101986E-2</v>
      </c>
      <c r="T30" s="28">
        <v>1.2183371586514502E-2</v>
      </c>
      <c r="U30" s="28">
        <v>1.2096661426402644E-2</v>
      </c>
      <c r="V30" s="28">
        <v>1.2125931966251446E-2</v>
      </c>
      <c r="W30" s="28">
        <v>1.2299059346193353E-2</v>
      </c>
      <c r="X30" s="28">
        <v>1.2624675233728455E-2</v>
      </c>
      <c r="Y30" s="28">
        <v>1.3065922458166623E-2</v>
      </c>
      <c r="Z30" s="28">
        <v>1.3586028855047338E-2</v>
      </c>
      <c r="AA30" s="28">
        <v>1.4158131454072409E-2</v>
      </c>
      <c r="AB30" s="28">
        <v>1.476250508440935E-2</v>
      </c>
      <c r="AC30" s="28">
        <v>1.5384626548027969E-2</v>
      </c>
      <c r="AD30" s="28">
        <v>1.6013801616789669E-2</v>
      </c>
      <c r="AE30" s="28">
        <v>1.6642177998104746E-2</v>
      </c>
      <c r="AF30" s="28">
        <v>1.7264027257755332E-2</v>
      </c>
      <c r="AG30" s="28">
        <v>1.7875216871881427E-2</v>
      </c>
      <c r="AH30" s="28">
        <v>1.8472818431898741E-2</v>
      </c>
      <c r="AI30" s="28">
        <v>1.9054814493936645E-2</v>
      </c>
      <c r="AJ30" s="28">
        <v>1.9619877655941309E-2</v>
      </c>
      <c r="AK30" s="28">
        <v>2.0167203027992686E-2</v>
      </c>
      <c r="AL30" s="28">
        <v>2.0696380515965895E-2</v>
      </c>
      <c r="AM30" s="28">
        <v>2.1207297025946925E-2</v>
      </c>
      <c r="AN30" s="28">
        <v>2.1700061314360752E-2</v>
      </c>
      <c r="AO30" s="28">
        <v>2.2174946086879199E-2</v>
      </c>
      <c r="AP30" s="28">
        <v>2.263234331017161E-2</v>
      </c>
      <c r="AQ30" s="28">
        <v>2.3072729695930994E-2</v>
      </c>
      <c r="AR30" s="28">
        <v>2.3496640050873152E-2</v>
      </c>
      <c r="AS30" s="28">
        <v>2.3904646732364254E-2</v>
      </c>
      <c r="AT30" s="28">
        <v>2.4297343858365572E-2</v>
      </c>
      <c r="AU30" s="28">
        <v>2.4675335228914852E-2</v>
      </c>
      <c r="AV30" s="28">
        <v>2.5039225150650157E-2</v>
      </c>
      <c r="AW30" s="28">
        <v>2.5389611534835099E-2</v>
      </c>
      <c r="AX30" s="28">
        <v>2.5727080776819733E-2</v>
      </c>
      <c r="AY30" s="28">
        <v>2.6052204031035142E-2</v>
      </c>
      <c r="AZ30" s="28">
        <v>2.636553457799562E-2</v>
      </c>
      <c r="BA30" s="28">
        <v>2.6667606043986991E-2</v>
      </c>
      <c r="BB30" s="28">
        <v>2.6958931284376542E-2</v>
      </c>
      <c r="BC30" s="28">
        <v>2.7240001780953094E-2</v>
      </c>
      <c r="BD30" s="28">
        <v>2.7511287434826004E-2</v>
      </c>
      <c r="BE30" s="28">
        <v>2.7773236661005951E-2</v>
      </c>
      <c r="BF30" s="28">
        <v>2.8026276710306552E-2</v>
      </c>
      <c r="BG30" s="28">
        <v>2.8270814159693236E-2</v>
      </c>
      <c r="BH30" s="28">
        <v>2.8507235524550811E-2</v>
      </c>
      <c r="BI30" s="28">
        <v>2.8735907956175755E-2</v>
      </c>
      <c r="BJ30" s="28">
        <v>2.8957179995666715E-2</v>
      </c>
      <c r="BK30" s="28">
        <v>2.9171382361649956E-2</v>
      </c>
      <c r="BL30" s="28">
        <v>2.9378828754309305E-2</v>
      </c>
      <c r="BM30" s="28">
        <v>2.9579816662192115E-2</v>
      </c>
      <c r="BN30" s="28">
        <v>2.9774628161474359E-2</v>
      </c>
      <c r="BO30" s="28">
        <v>2.9963530699923746E-2</v>
      </c>
      <c r="BP30" s="28">
        <v>3.014677785983455E-2</v>
      </c>
      <c r="BQ30" s="28">
        <v>3.0324610095832538E-2</v>
      </c>
      <c r="BR30" s="28">
        <v>3.0497255444726923E-2</v>
      </c>
      <c r="BS30" s="28">
        <v>3.0664930205599683E-2</v>
      </c>
      <c r="BT30" s="28">
        <v>3.0827839589111061E-2</v>
      </c>
      <c r="BU30" s="28">
        <v>3.0986178335627779E-2</v>
      </c>
      <c r="BV30" s="28">
        <v>3.1140131302239915E-2</v>
      </c>
      <c r="BW30" s="28">
        <v>3.128987401911254E-2</v>
      </c>
      <c r="BX30" s="28">
        <v>3.1435573215874424E-2</v>
      </c>
      <c r="BY30" s="28">
        <v>3.1577387318954209E-2</v>
      </c>
      <c r="BZ30" s="28">
        <v>3.1715466920910318E-2</v>
      </c>
      <c r="CA30" s="28">
        <v>3.1849955222894799E-2</v>
      </c>
      <c r="CB30" s="28">
        <v>3.1980988451454584E-2</v>
      </c>
      <c r="CC30" s="28">
        <v>3.2108696250893631E-2</v>
      </c>
      <c r="CD30" s="28">
        <v>3.2233202052437404E-2</v>
      </c>
      <c r="CE30" s="28">
        <v>3.2354623421423367E-2</v>
      </c>
      <c r="CF30" s="28">
        <v>3.2473072383719881E-2</v>
      </c>
      <c r="CG30" s="28">
        <v>3.2588655732548766E-2</v>
      </c>
      <c r="CH30" s="28">
        <v>3.2701475316840201E-2</v>
      </c>
      <c r="CI30" s="28">
        <v>3.2811628312208851E-2</v>
      </c>
      <c r="CJ30" s="28">
        <v>3.2919207475592405E-2</v>
      </c>
      <c r="CK30" s="28">
        <v>3.302430138454171E-2</v>
      </c>
      <c r="CL30" s="28">
        <v>3.312699466210911E-2</v>
      </c>
      <c r="CM30" s="28">
        <v>3.3227368188220696E-2</v>
      </c>
      <c r="CN30" s="28">
        <v>3.3325499298378247E-2</v>
      </c>
      <c r="CO30" s="28">
        <v>3.3421461970487565E-2</v>
      </c>
      <c r="CP30" s="28">
        <v>3.351532700055504E-2</v>
      </c>
      <c r="CQ30" s="28">
        <v>3.3607162167963223E-2</v>
      </c>
      <c r="CR30" s="28">
        <v>3.3697032390977766E-2</v>
      </c>
      <c r="CS30" s="28">
        <v>3.3784999873112564E-2</v>
      </c>
      <c r="CT30" s="28">
        <v>3.387112424092531E-2</v>
      </c>
      <c r="CU30" s="28">
        <v>3.3955462673794123E-2</v>
      </c>
      <c r="CV30" s="28">
        <v>3.4038070026177314E-2</v>
      </c>
      <c r="CW30" s="28">
        <v>3.4118998942836321E-2</v>
      </c>
      <c r="CX30" s="28">
        <v>3.4198299967462598E-2</v>
      </c>
      <c r="CY30" s="28">
        <v>3.4276021645126775E-2</v>
      </c>
    </row>
    <row r="31" spans="1:103" x14ac:dyDescent="0.35">
      <c r="A31" s="167"/>
      <c r="B31" s="32">
        <f t="shared" si="2"/>
        <v>54057</v>
      </c>
      <c r="D31" s="28">
        <v>1.3296797933575855E-2</v>
      </c>
      <c r="E31" s="28">
        <v>1.2967849527505848E-2</v>
      </c>
      <c r="F31" s="28">
        <v>1.2858223791001544E-2</v>
      </c>
      <c r="G31" s="28">
        <v>1.28034153718104E-2</v>
      </c>
      <c r="H31" s="28">
        <v>1.2770531743903302E-2</v>
      </c>
      <c r="I31" s="28">
        <v>1.2748609918447951E-2</v>
      </c>
      <c r="J31" s="28">
        <v>1.2732951762208566E-2</v>
      </c>
      <c r="K31" s="28">
        <v>1.2721208303901221E-2</v>
      </c>
      <c r="L31" s="28">
        <v>1.2712074597140521E-2</v>
      </c>
      <c r="M31" s="28">
        <v>1.270476769104345E-2</v>
      </c>
      <c r="N31" s="28">
        <v>1.2659756208850181E-2</v>
      </c>
      <c r="O31" s="28">
        <v>1.2609272367170909E-2</v>
      </c>
      <c r="P31" s="28">
        <v>1.2574618542388505E-2</v>
      </c>
      <c r="Q31" s="28">
        <v>1.2520486124202312E-2</v>
      </c>
      <c r="R31" s="28">
        <v>1.2412362851454306E-2</v>
      </c>
      <c r="S31" s="28">
        <v>1.2246524750933796E-2</v>
      </c>
      <c r="T31" s="28">
        <v>1.2091300543713768E-2</v>
      </c>
      <c r="U31" s="28">
        <v>1.2008653728038388E-2</v>
      </c>
      <c r="V31" s="28">
        <v>1.2040410285398595E-2</v>
      </c>
      <c r="W31" s="28">
        <v>1.2215491626278663E-2</v>
      </c>
      <c r="X31" s="28">
        <v>1.2543161479315446E-2</v>
      </c>
      <c r="Y31" s="28">
        <v>1.2986589344896604E-2</v>
      </c>
      <c r="Z31" s="28">
        <v>1.3508928287323529E-2</v>
      </c>
      <c r="AA31" s="28">
        <v>1.4083265639107445E-2</v>
      </c>
      <c r="AB31" s="28">
        <v>1.468984339296453E-2</v>
      </c>
      <c r="AC31" s="28">
        <v>1.5314116989409987E-2</v>
      </c>
      <c r="AD31" s="28">
        <v>1.5945378718765113E-2</v>
      </c>
      <c r="AE31" s="28">
        <v>1.6575768250020273E-2</v>
      </c>
      <c r="AF31" s="28">
        <v>1.7199552880245994E-2</v>
      </c>
      <c r="AG31" s="28">
        <v>1.7812598424661985E-2</v>
      </c>
      <c r="AH31" s="28">
        <v>1.8411976607424441E-2</v>
      </c>
      <c r="AI31" s="28">
        <v>1.8995671336492048E-2</v>
      </c>
      <c r="AJ31" s="28">
        <v>1.9562357373063222E-2</v>
      </c>
      <c r="AK31" s="28">
        <v>2.0111232511699662E-2</v>
      </c>
      <c r="AL31" s="28">
        <v>2.0641889657188051E-2</v>
      </c>
      <c r="AM31" s="28">
        <v>2.1154218881812348E-2</v>
      </c>
      <c r="AN31" s="28">
        <v>2.1648332171271267E-2</v>
      </c>
      <c r="AO31" s="28">
        <v>2.2124505450433762E-2</v>
      </c>
      <c r="AP31" s="28">
        <v>2.2583133844480185E-2</v>
      </c>
      <c r="AQ31" s="28">
        <v>2.3024697128724902E-2</v>
      </c>
      <c r="AR31" s="28">
        <v>2.3449733056348121E-2</v>
      </c>
      <c r="AS31" s="28">
        <v>2.3858816800442328E-2</v>
      </c>
      <c r="AT31" s="28">
        <v>2.4252545156661087E-2</v>
      </c>
      <c r="AU31" s="28">
        <v>2.4631524461932619E-2</v>
      </c>
      <c r="AV31" s="28">
        <v>2.4996361419441504E-2</v>
      </c>
      <c r="AW31" s="28">
        <v>2.5347656199371293E-2</v>
      </c>
      <c r="AX31" s="28">
        <v>2.5685997322633547E-2</v>
      </c>
      <c r="AY31" s="28">
        <v>2.6011957941149078E-2</v>
      </c>
      <c r="AZ31" s="28">
        <v>2.6326093210768953E-2</v>
      </c>
      <c r="BA31" s="28">
        <v>2.6628938517226253E-2</v>
      </c>
      <c r="BB31" s="28">
        <v>2.6921008365848431E-2</v>
      </c>
      <c r="BC31" s="28">
        <v>2.7202795785285616E-2</v>
      </c>
      <c r="BD31" s="28">
        <v>2.7474772126676594E-2</v>
      </c>
      <c r="BE31" s="28">
        <v>2.7737387164305405E-2</v>
      </c>
      <c r="BF31" s="28">
        <v>2.7991069423334958E-2</v>
      </c>
      <c r="BG31" s="28">
        <v>2.8236226675713461E-2</v>
      </c>
      <c r="BH31" s="28">
        <v>2.8473246557706666E-2</v>
      </c>
      <c r="BI31" s="28">
        <v>2.870249727236085E-2</v>
      </c>
      <c r="BJ31" s="28">
        <v>2.8924328348058026E-2</v>
      </c>
      <c r="BK31" s="28">
        <v>2.9139071430618113E-2</v>
      </c>
      <c r="BL31" s="28">
        <v>2.9347041091416948E-2</v>
      </c>
      <c r="BM31" s="28">
        <v>2.95485356380083E-2</v>
      </c>
      <c r="BN31" s="28">
        <v>2.9743837916942351E-2</v>
      </c>
      <c r="BO31" s="28">
        <v>2.9933216101036386E-2</v>
      </c>
      <c r="BP31" s="28">
        <v>3.0116924455382943E-2</v>
      </c>
      <c r="BQ31" s="28">
        <v>3.0295204078010673E-2</v>
      </c>
      <c r="BR31" s="28">
        <v>3.0468283612385738E-2</v>
      </c>
      <c r="BS31" s="28">
        <v>3.0636379929960711E-2</v>
      </c>
      <c r="BT31" s="28">
        <v>3.079969878176203E-2</v>
      </c>
      <c r="BU31" s="28">
        <v>3.095843541863319E-2</v>
      </c>
      <c r="BV31" s="28">
        <v>3.1112775180214935E-2</v>
      </c>
      <c r="BW31" s="28">
        <v>3.1262894053117218E-2</v>
      </c>
      <c r="BX31" s="28">
        <v>3.1408959198995667E-2</v>
      </c>
      <c r="BY31" s="28">
        <v>3.1551129453454951E-2</v>
      </c>
      <c r="BZ31" s="28">
        <v>3.168955579683197E-2</v>
      </c>
      <c r="CA31" s="28">
        <v>3.1824381798009949E-2</v>
      </c>
      <c r="CB31" s="28">
        <v>3.1955744032470923E-2</v>
      </c>
      <c r="CC31" s="28">
        <v>3.2083772475824945E-2</v>
      </c>
      <c r="CD31" s="28">
        <v>3.2208590874053256E-2</v>
      </c>
      <c r="CE31" s="28">
        <v>3.2330317091706418E-2</v>
      </c>
      <c r="CF31" s="28">
        <v>3.2449063439258685E-2</v>
      </c>
      <c r="CG31" s="28">
        <v>3.2564936980800985E-2</v>
      </c>
      <c r="CH31" s="28">
        <v>3.2678039823206051E-2</v>
      </c>
      <c r="CI31" s="28">
        <v>3.2788469387861285E-2</v>
      </c>
      <c r="CJ31" s="28">
        <v>3.2896318666009616E-2</v>
      </c>
      <c r="CK31" s="28">
        <v>3.300167645869867E-2</v>
      </c>
      <c r="CL31" s="28">
        <v>3.3104627602279946E-2</v>
      </c>
      <c r="CM31" s="28">
        <v>3.3205253180353722E-2</v>
      </c>
      <c r="CN31" s="28">
        <v>3.3303630723007238E-2</v>
      </c>
      <c r="CO31" s="28">
        <v>3.3399834394140626E-2</v>
      </c>
      <c r="CP31" s="28">
        <v>3.3493935167633326E-2</v>
      </c>
      <c r="CQ31" s="28">
        <v>3.3586000993055087E-2</v>
      </c>
      <c r="CR31" s="28">
        <v>3.3676096951585466E-2</v>
      </c>
      <c r="CS31" s="28">
        <v>3.3764285402760441E-2</v>
      </c>
      <c r="CT31" s="28">
        <v>3.3850626122630123E-2</v>
      </c>
      <c r="CU31" s="28">
        <v>3.3935176433872449E-2</v>
      </c>
      <c r="CV31" s="28">
        <v>3.4017991328370911E-2</v>
      </c>
      <c r="CW31" s="28">
        <v>3.4099123582734592E-2</v>
      </c>
      <c r="CX31" s="28">
        <v>3.4178623867206381E-2</v>
      </c>
      <c r="CY31" s="28">
        <v>3.4256540848374151E-2</v>
      </c>
    </row>
    <row r="32" spans="1:103" x14ac:dyDescent="0.35">
      <c r="A32" s="167"/>
      <c r="B32" s="32">
        <f t="shared" si="2"/>
        <v>54423</v>
      </c>
      <c r="D32" s="28">
        <v>1.2639007908515243E-2</v>
      </c>
      <c r="E32" s="28">
        <v>1.2639007908513689E-2</v>
      </c>
      <c r="F32" s="28">
        <v>1.2639007908517907E-2</v>
      </c>
      <c r="G32" s="28">
        <v>1.2639007908518129E-2</v>
      </c>
      <c r="H32" s="28">
        <v>1.2639007908520794E-2</v>
      </c>
      <c r="I32" s="28">
        <v>1.2639007908523903E-2</v>
      </c>
      <c r="J32" s="28">
        <v>1.2639007908525679E-2</v>
      </c>
      <c r="K32" s="28">
        <v>1.2639007908527011E-2</v>
      </c>
      <c r="L32" s="28">
        <v>1.2639007908528566E-2</v>
      </c>
      <c r="M32" s="28">
        <v>1.2639007908529898E-2</v>
      </c>
      <c r="N32" s="28">
        <v>1.2558006581374626E-2</v>
      </c>
      <c r="O32" s="28">
        <v>1.2469953986426141E-2</v>
      </c>
      <c r="P32" s="28">
        <v>1.2430362127593853E-2</v>
      </c>
      <c r="Q32" s="28">
        <v>1.2390991066709489E-2</v>
      </c>
      <c r="R32" s="28">
        <v>1.230092828684648E-2</v>
      </c>
      <c r="S32" s="28">
        <v>1.2147340125536754E-2</v>
      </c>
      <c r="T32" s="28">
        <v>1.199923086621224E-2</v>
      </c>
      <c r="U32" s="28">
        <v>1.1920647602350121E-2</v>
      </c>
      <c r="V32" s="28">
        <v>1.1954892270900075E-2</v>
      </c>
      <c r="W32" s="28">
        <v>1.213193080508046E-2</v>
      </c>
      <c r="X32" s="28">
        <v>1.2461658352031613E-2</v>
      </c>
      <c r="Y32" s="28">
        <v>1.2907270684055394E-2</v>
      </c>
      <c r="Z32" s="28">
        <v>1.3431845874535275E-2</v>
      </c>
      <c r="AA32" s="28">
        <v>1.4008421435798057E-2</v>
      </c>
      <c r="AB32" s="28">
        <v>1.4617206460817433E-2</v>
      </c>
      <c r="AC32" s="28">
        <v>1.5243635002350153E-2</v>
      </c>
      <c r="AD32" s="28">
        <v>1.5876985865652671E-2</v>
      </c>
      <c r="AE32" s="28">
        <v>1.6509390691547221E-2</v>
      </c>
      <c r="AF32" s="28">
        <v>1.7135112526654339E-2</v>
      </c>
      <c r="AG32" s="28">
        <v>1.7750015547838727E-2</v>
      </c>
      <c r="AH32" s="28">
        <v>1.8351171636482366E-2</v>
      </c>
      <c r="AI32" s="28">
        <v>1.8936566077255135E-2</v>
      </c>
      <c r="AJ32" s="28">
        <v>1.9504875818934009E-2</v>
      </c>
      <c r="AK32" s="28">
        <v>2.0055301363751221E-2</v>
      </c>
      <c r="AL32" s="28">
        <v>2.0587438637126754E-2</v>
      </c>
      <c r="AM32" s="28">
        <v>2.1101180897631133E-2</v>
      </c>
      <c r="AN32" s="28">
        <v>2.1596643378635205E-2</v>
      </c>
      <c r="AO32" s="28">
        <v>2.2074105240926567E-2</v>
      </c>
      <c r="AP32" s="28">
        <v>2.2533964783300275E-2</v>
      </c>
      <c r="AQ32" s="28">
        <v>2.2976704858262753E-2</v>
      </c>
      <c r="AR32" s="28">
        <v>2.3402866177598458E-2</v>
      </c>
      <c r="AS32" s="28">
        <v>2.3813026740942211E-2</v>
      </c>
      <c r="AT32" s="28">
        <v>2.4207786031241296E-2</v>
      </c>
      <c r="AU32" s="28">
        <v>2.4587752930811835E-2</v>
      </c>
      <c r="AV32" s="28">
        <v>2.4953536546879374E-2</v>
      </c>
      <c r="AW32" s="28">
        <v>2.5305739315138132E-2</v>
      </c>
      <c r="AX32" s="28">
        <v>2.564495188783944E-2</v>
      </c>
      <c r="AY32" s="28">
        <v>2.5971749419444023E-2</v>
      </c>
      <c r="AZ32" s="28">
        <v>2.6286688945540204E-2</v>
      </c>
      <c r="BA32" s="28">
        <v>2.6590307615130815E-2</v>
      </c>
      <c r="BB32" s="28">
        <v>2.6883121586811498E-2</v>
      </c>
      <c r="BC32" s="28">
        <v>2.7165625438946295E-2</v>
      </c>
      <c r="BD32" s="28">
        <v>2.7438291975152795E-2</v>
      </c>
      <c r="BE32" s="28">
        <v>2.7701572331084057E-2</v>
      </c>
      <c r="BF32" s="28">
        <v>2.7955896308033523E-2</v>
      </c>
      <c r="BG32" s="28">
        <v>2.8201672874438533E-2</v>
      </c>
      <c r="BH32" s="28">
        <v>2.8439290788713434E-2</v>
      </c>
      <c r="BI32" s="28">
        <v>2.8669119306708346E-2</v>
      </c>
      <c r="BJ32" s="28">
        <v>2.8891508944961286E-2</v>
      </c>
      <c r="BK32" s="28">
        <v>2.9106792277197258E-2</v>
      </c>
      <c r="BL32" s="28">
        <v>2.9315284746556758E-2</v>
      </c>
      <c r="BM32" s="28">
        <v>2.9517285480050948E-2</v>
      </c>
      <c r="BN32" s="28">
        <v>2.9713078094953271E-2</v>
      </c>
      <c r="BO32" s="28">
        <v>2.9902931489388163E-2</v>
      </c>
      <c r="BP32" s="28">
        <v>3.0087100611428275E-2</v>
      </c>
      <c r="BQ32" s="28">
        <v>3.0265827202619722E-2</v>
      </c>
      <c r="BR32" s="28">
        <v>3.0439340513145341E-2</v>
      </c>
      <c r="BS32" s="28">
        <v>3.060785798684007E-2</v>
      </c>
      <c r="BT32" s="28">
        <v>3.0771585915067901E-2</v>
      </c>
      <c r="BU32" s="28">
        <v>3.0930720059087591E-2</v>
      </c>
      <c r="BV32" s="28">
        <v>3.1085446241000625E-2</v>
      </c>
      <c r="BW32" s="28">
        <v>3.1235940903748816E-2</v>
      </c>
      <c r="BX32" s="28">
        <v>3.1382371640882756E-2</v>
      </c>
      <c r="BY32" s="28">
        <v>3.1524897697036813E-2</v>
      </c>
      <c r="BZ32" s="28">
        <v>3.166367044016738E-2</v>
      </c>
      <c r="CA32" s="28">
        <v>3.1798833806720106E-2</v>
      </c>
      <c r="CB32" s="28">
        <v>3.1930524720938935E-2</v>
      </c>
      <c r="CC32" s="28">
        <v>3.2058873489558382E-2</v>
      </c>
      <c r="CD32" s="28">
        <v>3.2184004173133829E-2</v>
      </c>
      <c r="CE32" s="28">
        <v>3.2306034935243977E-2</v>
      </c>
      <c r="CF32" s="28">
        <v>3.2425078370783567E-2</v>
      </c>
      <c r="CG32" s="28">
        <v>3.2541241814527666E-2</v>
      </c>
      <c r="CH32" s="28">
        <v>3.2654627631109046E-2</v>
      </c>
      <c r="CI32" s="28">
        <v>3.2765333487505544E-2</v>
      </c>
      <c r="CJ32" s="28">
        <v>3.2873452609087916E-2</v>
      </c>
      <c r="CK32" s="28">
        <v>3.297907402022382E-2</v>
      </c>
      <c r="CL32" s="28">
        <v>3.3082282770391824E-2</v>
      </c>
      <c r="CM32" s="28">
        <v>3.3183160146698976E-2</v>
      </c>
      <c r="CN32" s="28">
        <v>3.3281783873652548E-2</v>
      </c>
      <c r="CO32" s="28">
        <v>3.33782283009878E-2</v>
      </c>
      <c r="CP32" s="28">
        <v>3.3472564580300013E-2</v>
      </c>
      <c r="CQ32" s="28">
        <v>3.3564860831196031E-2</v>
      </c>
      <c r="CR32" s="28">
        <v>3.3655182297620545E-2</v>
      </c>
      <c r="CS32" s="28">
        <v>3.3743591494989289E-2</v>
      </c>
      <c r="CT32" s="28">
        <v>3.3830148348706457E-2</v>
      </c>
      <c r="CU32" s="28">
        <v>3.3914910324615466E-2</v>
      </c>
      <c r="CV32" s="28">
        <v>3.399793255189465E-2</v>
      </c>
      <c r="CW32" s="28">
        <v>3.4079267938875057E-2</v>
      </c>
      <c r="CX32" s="28">
        <v>3.4158967282229113E-2</v>
      </c>
      <c r="CY32" s="28">
        <v>3.4237079369944912E-2</v>
      </c>
    </row>
    <row r="34" spans="1:103" x14ac:dyDescent="0.35">
      <c r="A34" s="167" t="s">
        <v>389</v>
      </c>
      <c r="B34" s="32">
        <f>B2</f>
        <v>43465</v>
      </c>
      <c r="C34" s="27">
        <f>(1+C2)^-C$1</f>
        <v>1</v>
      </c>
      <c r="D34" s="27">
        <f t="shared" ref="D34:BO34" si="3">(1+D2)^-D$1</f>
        <v>1.0033411259494431</v>
      </c>
      <c r="E34" s="27">
        <f t="shared" si="3"/>
        <v>1.0055227709969154</v>
      </c>
      <c r="F34" s="27">
        <f t="shared" si="3"/>
        <v>1.0053288530000042</v>
      </c>
      <c r="G34" s="27">
        <f t="shared" si="3"/>
        <v>1.0018421179483366</v>
      </c>
      <c r="H34" s="27">
        <f t="shared" si="3"/>
        <v>0.99506466760666124</v>
      </c>
      <c r="I34" s="27">
        <f t="shared" si="3"/>
        <v>0.98583820147233392</v>
      </c>
      <c r="J34" s="27">
        <f t="shared" si="3"/>
        <v>0.97434319086527588</v>
      </c>
      <c r="K34" s="27">
        <f t="shared" si="3"/>
        <v>0.96096169560082945</v>
      </c>
      <c r="L34" s="27">
        <f t="shared" si="3"/>
        <v>0.94606042380941158</v>
      </c>
      <c r="M34" s="27">
        <f t="shared" si="3"/>
        <v>0.9302166800989099</v>
      </c>
      <c r="N34" s="27">
        <f t="shared" si="3"/>
        <v>0.91384918767881618</v>
      </c>
      <c r="O34" s="27">
        <f t="shared" si="3"/>
        <v>0.8971006503917518</v>
      </c>
      <c r="P34" s="27">
        <f t="shared" si="3"/>
        <v>0.88015733979971034</v>
      </c>
      <c r="Q34" s="27">
        <f t="shared" si="3"/>
        <v>0.86359964674909206</v>
      </c>
      <c r="R34" s="27">
        <f t="shared" si="3"/>
        <v>0.84802859605627601</v>
      </c>
      <c r="S34" s="27">
        <f t="shared" si="3"/>
        <v>0.83373501232749991</v>
      </c>
      <c r="T34" s="27">
        <f t="shared" si="3"/>
        <v>0.82008966294252017</v>
      </c>
      <c r="U34" s="27">
        <f t="shared" si="3"/>
        <v>0.8063506687811286</v>
      </c>
      <c r="V34" s="27">
        <f t="shared" si="3"/>
        <v>0.79188885549417654</v>
      </c>
      <c r="W34" s="27">
        <f t="shared" si="3"/>
        <v>0.77616662259143443</v>
      </c>
      <c r="X34" s="27">
        <f t="shared" si="3"/>
        <v>0.75886382995868973</v>
      </c>
      <c r="Y34" s="27">
        <f t="shared" si="3"/>
        <v>0.74025198866834463</v>
      </c>
      <c r="Z34" s="27">
        <f t="shared" si="3"/>
        <v>0.72068653910384006</v>
      </c>
      <c r="AA34" s="27">
        <f t="shared" si="3"/>
        <v>0.70046232195118019</v>
      </c>
      <c r="AB34" s="27">
        <f t="shared" si="3"/>
        <v>0.67982311930526917</v>
      </c>
      <c r="AC34" s="27">
        <f t="shared" si="3"/>
        <v>0.65896972130192744</v>
      </c>
      <c r="AD34" s="27">
        <f t="shared" si="3"/>
        <v>0.63806674508689243</v>
      </c>
      <c r="AE34" s="27">
        <f t="shared" si="3"/>
        <v>0.61724839808466725</v>
      </c>
      <c r="AF34" s="27">
        <f t="shared" si="3"/>
        <v>0.59662334803408712</v>
      </c>
      <c r="AG34" s="27">
        <f t="shared" si="3"/>
        <v>0.57627883729232698</v>
      </c>
      <c r="AH34" s="27">
        <f t="shared" si="3"/>
        <v>0.55628415777866547</v>
      </c>
      <c r="AI34" s="27">
        <f t="shared" si="3"/>
        <v>0.53669358504467268</v>
      </c>
      <c r="AJ34" s="27">
        <f t="shared" si="3"/>
        <v>0.51754885482001722</v>
      </c>
      <c r="AK34" s="27">
        <f t="shared" si="3"/>
        <v>0.49888125257124288</v>
      </c>
      <c r="AL34" s="27">
        <f t="shared" si="3"/>
        <v>0.48071337576671264</v>
      </c>
      <c r="AM34" s="27">
        <f t="shared" si="3"/>
        <v>0.4630606193630859</v>
      </c>
      <c r="AN34" s="27">
        <f t="shared" si="3"/>
        <v>0.44593242726055637</v>
      </c>
      <c r="AO34" s="27">
        <f t="shared" si="3"/>
        <v>0.42933334589948541</v>
      </c>
      <c r="AP34" s="27">
        <f t="shared" si="3"/>
        <v>0.41326391060663759</v>
      </c>
      <c r="AQ34" s="27">
        <f t="shared" si="3"/>
        <v>0.39772139058960215</v>
      </c>
      <c r="AR34" s="27">
        <f t="shared" si="3"/>
        <v>0.38270041449223624</v>
      </c>
      <c r="AS34" s="27">
        <f t="shared" si="3"/>
        <v>0.36819349505046273</v>
      </c>
      <c r="AT34" s="27">
        <f t="shared" si="3"/>
        <v>0.3541914685328908</v>
      </c>
      <c r="AU34" s="27">
        <f t="shared" si="3"/>
        <v>0.34068386223441671</v>
      </c>
      <c r="AV34" s="27">
        <f t="shared" si="3"/>
        <v>0.32765920124626641</v>
      </c>
      <c r="AW34" s="27">
        <f t="shared" si="3"/>
        <v>0.31510526399531641</v>
      </c>
      <c r="AX34" s="27">
        <f t="shared" si="3"/>
        <v>0.30300929458121278</v>
      </c>
      <c r="AY34" s="27">
        <f t="shared" si="3"/>
        <v>0.29135817870038366</v>
      </c>
      <c r="AZ34" s="27">
        <f t="shared" si="3"/>
        <v>0.28013858889742943</v>
      </c>
      <c r="BA34" s="27">
        <f t="shared" si="3"/>
        <v>0.26933710399697569</v>
      </c>
      <c r="BB34" s="27">
        <f t="shared" si="3"/>
        <v>0.25894030681810321</v>
      </c>
      <c r="BC34" s="27">
        <f t="shared" si="3"/>
        <v>0.24893486363818143</v>
      </c>
      <c r="BD34" s="27">
        <f t="shared" si="3"/>
        <v>0.23930758833536578</v>
      </c>
      <c r="BE34" s="27">
        <f t="shared" si="3"/>
        <v>0.23004549368421684</v>
      </c>
      <c r="BF34" s="27">
        <f t="shared" si="3"/>
        <v>0.22113583189407268</v>
      </c>
      <c r="BG34" s="27">
        <f t="shared" si="3"/>
        <v>0.21256612615445328</v>
      </c>
      <c r="BH34" s="27">
        <f t="shared" si="3"/>
        <v>0.20432419467634488</v>
      </c>
      <c r="BI34" s="27">
        <f t="shared" si="3"/>
        <v>0.19639816848536826</v>
      </c>
      <c r="BJ34" s="27">
        <f t="shared" si="3"/>
        <v>0.18877650402597906</v>
      </c>
      <c r="BK34" s="27">
        <f t="shared" si="3"/>
        <v>0.18144799146921581</v>
      </c>
      <c r="BL34" s="27">
        <f t="shared" si="3"/>
        <v>0.17440175947573974</v>
      </c>
      <c r="BM34" s="27">
        <f t="shared" si="3"/>
        <v>0.16762727704693359</v>
      </c>
      <c r="BN34" s="27">
        <f t="shared" si="3"/>
        <v>0.16111435299610566</v>
      </c>
      <c r="BO34" s="27">
        <f t="shared" si="3"/>
        <v>0.15485313348693147</v>
      </c>
      <c r="BP34" s="27">
        <f t="shared" ref="BP34:CY34" si="4">(1+BP2)^-BP$1</f>
        <v>0.1488340980143262</v>
      </c>
      <c r="BQ34" s="27">
        <f t="shared" si="4"/>
        <v>0.14304805414233682</v>
      </c>
      <c r="BR34" s="27">
        <f t="shared" si="4"/>
        <v>0.13748613126236045</v>
      </c>
      <c r="BS34" s="27">
        <f t="shared" si="4"/>
        <v>0.13213977359171863</v>
      </c>
      <c r="BT34" s="27">
        <f t="shared" si="4"/>
        <v>0.12700073259617428</v>
      </c>
      <c r="BU34" s="27">
        <f t="shared" si="4"/>
        <v>0.12206105898911772</v>
      </c>
      <c r="BV34" s="27">
        <f t="shared" si="4"/>
        <v>0.11731309443422279</v>
      </c>
      <c r="BW34" s="27">
        <f t="shared" si="4"/>
        <v>0.1127494630564907</v>
      </c>
      <c r="BX34" s="27">
        <f t="shared" si="4"/>
        <v>0.10836306284815642</v>
      </c>
      <c r="BY34" s="27">
        <f t="shared" si="4"/>
        <v>0.10414705704047862</v>
      </c>
      <c r="BZ34" s="27">
        <f t="shared" si="4"/>
        <v>0.10009486549930406</v>
      </c>
      <c r="CA34" s="27">
        <f t="shared" si="4"/>
        <v>9.6200156191460384E-2</v>
      </c>
      <c r="CB34" s="27">
        <f t="shared" si="4"/>
        <v>9.2456836759756827E-2</v>
      </c>
      <c r="CC34" s="27">
        <f t="shared" si="4"/>
        <v>8.8859046236700087E-2</v>
      </c>
      <c r="CD34" s="27">
        <f t="shared" si="4"/>
        <v>8.540114692057818E-2</v>
      </c>
      <c r="CE34" s="27">
        <f t="shared" si="4"/>
        <v>8.2077716432227804E-2</v>
      </c>
      <c r="CF34" s="27">
        <f t="shared" si="4"/>
        <v>7.8883539966214208E-2</v>
      </c>
      <c r="CG34" s="27">
        <f t="shared" si="4"/>
        <v>7.5813602746524086E-2</v>
      </c>
      <c r="CH34" s="27">
        <f t="shared" si="4"/>
        <v>7.2863082693715026E-2</v>
      </c>
      <c r="CI34" s="27">
        <f t="shared" si="4"/>
        <v>7.0027343307891038E-2</v>
      </c>
      <c r="CJ34" s="27">
        <f t="shared" si="4"/>
        <v>6.7301926769830864E-2</v>
      </c>
      <c r="CK34" s="27">
        <f t="shared" si="4"/>
        <v>6.4682547260789966E-2</v>
      </c>
      <c r="CL34" s="27">
        <f t="shared" si="4"/>
        <v>6.2165084500129038E-2</v>
      </c>
      <c r="CM34" s="27">
        <f t="shared" si="4"/>
        <v>5.9745577498772996E-2</v>
      </c>
      <c r="CN34" s="27">
        <f t="shared" si="4"/>
        <v>5.7420218525590032E-2</v>
      </c>
      <c r="CO34" s="27">
        <f t="shared" si="4"/>
        <v>5.5185347283022962E-2</v>
      </c>
      <c r="CP34" s="27">
        <f t="shared" si="4"/>
        <v>5.3037445287787387E-2</v>
      </c>
      <c r="CQ34" s="27">
        <f t="shared" si="4"/>
        <v>5.0973130451955125E-2</v>
      </c>
      <c r="CR34" s="27">
        <f t="shared" si="4"/>
        <v>4.8989151859453156E-2</v>
      </c>
      <c r="CS34" s="27">
        <f t="shared" si="4"/>
        <v>4.7082384732743288E-2</v>
      </c>
      <c r="CT34" s="27">
        <f t="shared" si="4"/>
        <v>4.5249825584311877E-2</v>
      </c>
      <c r="CU34" s="27">
        <f t="shared" si="4"/>
        <v>4.3488587547464423E-2</v>
      </c>
      <c r="CV34" s="27">
        <f t="shared" si="4"/>
        <v>4.1795895880909414E-2</v>
      </c>
      <c r="CW34" s="27">
        <f t="shared" si="4"/>
        <v>4.0169083641570229E-2</v>
      </c>
      <c r="CX34" s="27">
        <f t="shared" si="4"/>
        <v>3.8605587520133509E-2</v>
      </c>
      <c r="CY34" s="27">
        <f t="shared" si="4"/>
        <v>3.7102943833853971E-2</v>
      </c>
    </row>
    <row r="35" spans="1:103" x14ac:dyDescent="0.35">
      <c r="A35" s="167"/>
      <c r="B35" s="32">
        <f t="shared" ref="B35:B64" si="5">B3</f>
        <v>43830</v>
      </c>
      <c r="C35" s="27">
        <f t="shared" ref="C35:BN35" si="6">(1+C3)^-C$1</f>
        <v>1</v>
      </c>
      <c r="D35" s="27">
        <f t="shared" si="6"/>
        <v>1.00217438016946</v>
      </c>
      <c r="E35" s="27">
        <f t="shared" si="6"/>
        <v>1.0019811079194574</v>
      </c>
      <c r="F35" s="27">
        <f t="shared" si="6"/>
        <v>0.99850598369550558</v>
      </c>
      <c r="G35" s="27">
        <f t="shared" si="6"/>
        <v>0.99175110226346375</v>
      </c>
      <c r="H35" s="27">
        <f t="shared" si="6"/>
        <v>0.98255536026136092</v>
      </c>
      <c r="I35" s="27">
        <f t="shared" si="6"/>
        <v>0.97109862803962355</v>
      </c>
      <c r="J35" s="27">
        <f t="shared" si="6"/>
        <v>0.95776169315441051</v>
      </c>
      <c r="K35" s="27">
        <f t="shared" si="6"/>
        <v>0.94291004259806088</v>
      </c>
      <c r="L35" s="27">
        <f t="shared" si="6"/>
        <v>0.92711905855411669</v>
      </c>
      <c r="M35" s="27">
        <f t="shared" si="6"/>
        <v>0.91084188880486439</v>
      </c>
      <c r="N35" s="27">
        <f t="shared" si="6"/>
        <v>0.8940361896499941</v>
      </c>
      <c r="O35" s="27">
        <f t="shared" si="6"/>
        <v>0.87720331545286789</v>
      </c>
      <c r="P35" s="27">
        <f t="shared" si="6"/>
        <v>0.86089281384691019</v>
      </c>
      <c r="Q35" s="27">
        <f t="shared" si="6"/>
        <v>0.84540346011541045</v>
      </c>
      <c r="R35" s="27">
        <f t="shared" si="6"/>
        <v>0.83095611611330567</v>
      </c>
      <c r="S35" s="27">
        <f t="shared" si="6"/>
        <v>0.81757882713174979</v>
      </c>
      <c r="T35" s="27">
        <f t="shared" si="6"/>
        <v>0.80465030035422425</v>
      </c>
      <c r="U35" s="27">
        <f t="shared" si="6"/>
        <v>0.79149054381941097</v>
      </c>
      <c r="V35" s="27">
        <f t="shared" si="6"/>
        <v>0.77752262070400469</v>
      </c>
      <c r="W35" s="27">
        <f t="shared" si="6"/>
        <v>0.76225312938621792</v>
      </c>
      <c r="X35" s="27">
        <f t="shared" si="6"/>
        <v>0.74539365096848131</v>
      </c>
      <c r="Y35" s="27">
        <f t="shared" si="6"/>
        <v>0.72722038864780014</v>
      </c>
      <c r="Z35" s="27">
        <f t="shared" si="6"/>
        <v>0.70808743935546425</v>
      </c>
      <c r="AA35" s="27">
        <f t="shared" si="6"/>
        <v>0.68828852649228855</v>
      </c>
      <c r="AB35" s="27">
        <f t="shared" si="6"/>
        <v>0.66806651487217783</v>
      </c>
      <c r="AC35" s="27">
        <f t="shared" si="6"/>
        <v>0.64762145343873478</v>
      </c>
      <c r="AD35" s="27">
        <f t="shared" si="6"/>
        <v>0.6271173725110375</v>
      </c>
      <c r="AE35" s="27">
        <f t="shared" si="6"/>
        <v>0.60668802742940409</v>
      </c>
      <c r="AF35" s="27">
        <f t="shared" si="6"/>
        <v>0.58644175095180007</v>
      </c>
      <c r="AG35" s="27">
        <f t="shared" si="6"/>
        <v>0.56646555177200353</v>
      </c>
      <c r="AH35" s="27">
        <f t="shared" si="6"/>
        <v>0.54682857539276863</v>
      </c>
      <c r="AI35" s="27">
        <f t="shared" si="6"/>
        <v>0.52758502570073873</v>
      </c>
      <c r="AJ35" s="27">
        <f t="shared" si="6"/>
        <v>0.50877663045436772</v>
      </c>
      <c r="AK35" s="27">
        <f t="shared" si="6"/>
        <v>0.49043472108874825</v>
      </c>
      <c r="AL35" s="27">
        <f t="shared" si="6"/>
        <v>0.47258198640383553</v>
      </c>
      <c r="AM35" s="27">
        <f t="shared" si="6"/>
        <v>0.45523395053226101</v>
      </c>
      <c r="AN35" s="27">
        <f t="shared" si="6"/>
        <v>0.43840021782313837</v>
      </c>
      <c r="AO35" s="27">
        <f t="shared" si="6"/>
        <v>0.42208552071233879</v>
      </c>
      <c r="AP35" s="27">
        <f t="shared" si="6"/>
        <v>0.40629060109382337</v>
      </c>
      <c r="AQ35" s="27">
        <f t="shared" si="6"/>
        <v>0.39101295100541722</v>
      </c>
      <c r="AR35" s="27">
        <f t="shared" si="6"/>
        <v>0.37624743446464509</v>
      </c>
      <c r="AS35" s="27">
        <f t="shared" si="6"/>
        <v>0.36198680892441565</v>
      </c>
      <c r="AT35" s="27">
        <f t="shared" si="6"/>
        <v>0.34822216197053013</v>
      </c>
      <c r="AU35" s="27">
        <f t="shared" si="6"/>
        <v>0.33494327647321931</v>
      </c>
      <c r="AV35" s="27">
        <f t="shared" si="6"/>
        <v>0.32213893536634153</v>
      </c>
      <c r="AW35" s="27">
        <f t="shared" si="6"/>
        <v>0.30979717550272418</v>
      </c>
      <c r="AX35" s="27">
        <f t="shared" si="6"/>
        <v>0.2979054985747881</v>
      </c>
      <c r="AY35" s="27">
        <f t="shared" si="6"/>
        <v>0.28645104585480707</v>
      </c>
      <c r="AZ35" s="27">
        <f t="shared" si="6"/>
        <v>0.27542074246454262</v>
      </c>
      <c r="BA35" s="27">
        <f t="shared" si="6"/>
        <v>0.26480141600025281</v>
      </c>
      <c r="BB35" s="27">
        <f t="shared" si="6"/>
        <v>0.25457989359142935</v>
      </c>
      <c r="BC35" s="27">
        <f t="shared" si="6"/>
        <v>0.24474308083923038</v>
      </c>
      <c r="BD35" s="27">
        <f t="shared" si="6"/>
        <v>0.23527802554551855</v>
      </c>
      <c r="BE35" s="27">
        <f t="shared" si="6"/>
        <v>0.22617196869106282</v>
      </c>
      <c r="BF35" s="27">
        <f t="shared" si="6"/>
        <v>0.21741238473854368</v>
      </c>
      <c r="BG35" s="27">
        <f t="shared" si="6"/>
        <v>0.20898701301247419</v>
      </c>
      <c r="BH35" s="27">
        <f t="shared" si="6"/>
        <v>0.20088388163432813</v>
      </c>
      <c r="BI35" s="27">
        <f t="shared" si="6"/>
        <v>0.19309132525972073</v>
      </c>
      <c r="BJ35" s="27">
        <f t="shared" si="6"/>
        <v>0.18559799766876667</v>
      </c>
      <c r="BK35" s="27">
        <f t="shared" si="6"/>
        <v>0.17839288009528567</v>
      </c>
      <c r="BL35" s="27">
        <f t="shared" si="6"/>
        <v>0.17146528604065375</v>
      </c>
      <c r="BM35" s="27">
        <f t="shared" si="6"/>
        <v>0.16480486319987986</v>
      </c>
      <c r="BN35" s="27">
        <f t="shared" si="6"/>
        <v>0.15840159302759374</v>
      </c>
      <c r="BO35" s="27">
        <f t="shared" ref="BO35:CY35" si="7">(1+BO3)^-BO$1</f>
        <v>0.15224578838723982</v>
      </c>
      <c r="BP35" s="27">
        <f t="shared" si="7"/>
        <v>0.14632808965542976</v>
      </c>
      <c r="BQ35" s="27">
        <f t="shared" si="7"/>
        <v>0.14063945959325416</v>
      </c>
      <c r="BR35" s="27">
        <f t="shared" si="7"/>
        <v>0.1351711772454891</v>
      </c>
      <c r="BS35" s="27">
        <f t="shared" si="7"/>
        <v>0.12991483108571916</v>
      </c>
      <c r="BT35" s="27">
        <f t="shared" si="7"/>
        <v>0.12486231158921263</v>
      </c>
      <c r="BU35" s="27">
        <f t="shared" si="7"/>
        <v>0.1200058033848896</v>
      </c>
      <c r="BV35" s="27">
        <f t="shared" si="7"/>
        <v>0.11533777711190585</v>
      </c>
      <c r="BW35" s="27">
        <f t="shared" si="7"/>
        <v>0.11085098108478292</v>
      </c>
      <c r="BX35" s="27">
        <f t="shared" si="7"/>
        <v>0.10653843285273476</v>
      </c>
      <c r="BY35" s="27">
        <f t="shared" si="7"/>
        <v>0.10239341072343416</v>
      </c>
      <c r="BZ35" s="27">
        <f t="shared" si="7"/>
        <v>9.8409445308636448E-2</v>
      </c>
      <c r="CA35" s="27">
        <f t="shared" si="7"/>
        <v>9.4580311138156251E-2</v>
      </c>
      <c r="CB35" s="27">
        <f t="shared" si="7"/>
        <v>9.0900018379655473E-2</v>
      </c>
      <c r="CC35" s="27">
        <f t="shared" si="7"/>
        <v>8.7362804694022203E-2</v>
      </c>
      <c r="CD35" s="27">
        <f t="shared" si="7"/>
        <v>8.396312724981185E-2</v>
      </c>
      <c r="CE35" s="27">
        <f t="shared" si="7"/>
        <v>8.06956549148133E-2</v>
      </c>
      <c r="CF35" s="27">
        <f t="shared" si="7"/>
        <v>7.7555260638429893E-2</v>
      </c>
      <c r="CG35" s="27">
        <f t="shared" si="7"/>
        <v>7.4537014034837173E-2</v>
      </c>
      <c r="CH35" s="27">
        <f t="shared" si="7"/>
        <v>7.1636174173829892E-2</v>
      </c>
      <c r="CI35" s="27">
        <f t="shared" si="7"/>
        <v>6.8848182583711628E-2</v>
      </c>
      <c r="CJ35" s="27">
        <f t="shared" si="7"/>
        <v>6.6168656468551773E-2</v>
      </c>
      <c r="CK35" s="27">
        <f t="shared" si="7"/>
        <v>6.3593382140343629E-2</v>
      </c>
      <c r="CL35" s="27">
        <f t="shared" si="7"/>
        <v>6.1118308665283949E-2</v>
      </c>
      <c r="CM35" s="27">
        <f t="shared" si="7"/>
        <v>5.8739541722205711E-2</v>
      </c>
      <c r="CN35" s="27">
        <f t="shared" si="7"/>
        <v>5.6453337670323296E-2</v>
      </c>
      <c r="CO35" s="27">
        <f t="shared" si="7"/>
        <v>5.4256097822702437E-2</v>
      </c>
      <c r="CP35" s="27">
        <f t="shared" si="7"/>
        <v>5.2144362921342932E-2</v>
      </c>
      <c r="CQ35" s="27">
        <f t="shared" si="7"/>
        <v>5.0114807809274901E-2</v>
      </c>
      <c r="CR35" s="27">
        <f t="shared" si="7"/>
        <v>4.8164236294791773E-2</v>
      </c>
      <c r="CS35" s="27">
        <f t="shared" si="7"/>
        <v>4.6289576202673127E-2</v>
      </c>
      <c r="CT35" s="27">
        <f t="shared" si="7"/>
        <v>4.4487874607118463E-2</v>
      </c>
      <c r="CU35" s="27">
        <f t="shared" si="7"/>
        <v>4.2756293240981312E-2</v>
      </c>
      <c r="CV35" s="27">
        <f t="shared" si="7"/>
        <v>4.1092104075878794E-2</v>
      </c>
      <c r="CW35" s="27">
        <f t="shared" si="7"/>
        <v>3.9492685067717748E-2</v>
      </c>
      <c r="CX35" s="27">
        <f t="shared" si="7"/>
        <v>3.7955516062221598E-2</v>
      </c>
      <c r="CY35" s="27">
        <f t="shared" si="7"/>
        <v>3.6478174855086282E-2</v>
      </c>
    </row>
    <row r="36" spans="1:103" x14ac:dyDescent="0.35">
      <c r="A36" s="167"/>
      <c r="B36" s="32">
        <f t="shared" si="5"/>
        <v>44196</v>
      </c>
      <c r="C36" s="27">
        <f t="shared" ref="C36:BN36" si="8">(1+C4)^-C$1</f>
        <v>1</v>
      </c>
      <c r="D36" s="27">
        <f t="shared" si="8"/>
        <v>0.99980714708559848</v>
      </c>
      <c r="E36" s="27">
        <f t="shared" si="8"/>
        <v>0.9963395627083923</v>
      </c>
      <c r="F36" s="27">
        <f t="shared" si="8"/>
        <v>0.98959933708931269</v>
      </c>
      <c r="G36" s="27">
        <f t="shared" si="8"/>
        <v>0.98042354674380983</v>
      </c>
      <c r="H36" s="27">
        <f t="shared" si="8"/>
        <v>0.96899167176436418</v>
      </c>
      <c r="I36" s="27">
        <f t="shared" si="8"/>
        <v>0.9556836735266363</v>
      </c>
      <c r="J36" s="27">
        <f t="shared" si="8"/>
        <v>0.94086424603955743</v>
      </c>
      <c r="K36" s="27">
        <f t="shared" si="8"/>
        <v>0.92510752310152033</v>
      </c>
      <c r="L36" s="27">
        <f t="shared" si="8"/>
        <v>0.90886566931706314</v>
      </c>
      <c r="M36" s="27">
        <f t="shared" si="8"/>
        <v>0.8921733811185335</v>
      </c>
      <c r="N36" s="27">
        <f t="shared" si="8"/>
        <v>0.87522244105705327</v>
      </c>
      <c r="O36" s="27">
        <f t="shared" si="8"/>
        <v>0.85873461034013721</v>
      </c>
      <c r="P36" s="27">
        <f t="shared" si="8"/>
        <v>0.84332294373732097</v>
      </c>
      <c r="Q36" s="27">
        <f t="shared" si="8"/>
        <v>0.82899958874305391</v>
      </c>
      <c r="R36" s="27">
        <f t="shared" si="8"/>
        <v>0.81566046872821385</v>
      </c>
      <c r="S36" s="27">
        <f t="shared" si="8"/>
        <v>0.80311474626900647</v>
      </c>
      <c r="T36" s="27">
        <f t="shared" si="8"/>
        <v>0.79077621293406142</v>
      </c>
      <c r="U36" s="27">
        <f t="shared" si="8"/>
        <v>0.77804720074105616</v>
      </c>
      <c r="V36" s="27">
        <f t="shared" si="8"/>
        <v>0.7644202037670732</v>
      </c>
      <c r="W36" s="27">
        <f t="shared" si="8"/>
        <v>0.74946056631279723</v>
      </c>
      <c r="X36" s="27">
        <f t="shared" si="8"/>
        <v>0.7329214880114252</v>
      </c>
      <c r="Y36" s="27">
        <f t="shared" si="8"/>
        <v>0.7150827403893657</v>
      </c>
      <c r="Z36" s="27">
        <f t="shared" si="8"/>
        <v>0.69629389267407005</v>
      </c>
      <c r="AA36" s="27">
        <f t="shared" si="8"/>
        <v>0.67684491165323601</v>
      </c>
      <c r="AB36" s="27">
        <f t="shared" si="8"/>
        <v>0.6569755577322306</v>
      </c>
      <c r="AC36" s="27">
        <f t="shared" si="8"/>
        <v>0.63688332665814373</v>
      </c>
      <c r="AD36" s="27">
        <f t="shared" si="8"/>
        <v>0.61673016099173239</v>
      </c>
      <c r="AE36" s="27">
        <f t="shared" si="8"/>
        <v>0.5966481209219997</v>
      </c>
      <c r="AF36" s="27">
        <f t="shared" si="8"/>
        <v>0.5767441748375578</v>
      </c>
      <c r="AG36" s="27">
        <f t="shared" si="8"/>
        <v>0.55710424537821923</v>
      </c>
      <c r="AH36" s="27">
        <f t="shared" si="8"/>
        <v>0.53779662579835597</v>
      </c>
      <c r="AI36" s="27">
        <f t="shared" si="8"/>
        <v>0.5188748637962346</v>
      </c>
      <c r="AJ36" s="27">
        <f t="shared" si="8"/>
        <v>0.50038019500611541</v>
      </c>
      <c r="AK36" s="27">
        <f t="shared" si="8"/>
        <v>0.48234359569417368</v>
      </c>
      <c r="AL36" s="27">
        <f t="shared" si="8"/>
        <v>0.46478751349065694</v>
      </c>
      <c r="AM36" s="27">
        <f t="shared" si="8"/>
        <v>0.44772732593016262</v>
      </c>
      <c r="AN36" s="27">
        <f t="shared" si="8"/>
        <v>0.43117256890556294</v>
      </c>
      <c r="AO36" s="27">
        <f t="shared" si="8"/>
        <v>0.41512797065440649</v>
      </c>
      <c r="AP36" s="27">
        <f t="shared" si="8"/>
        <v>0.3995943214084674</v>
      </c>
      <c r="AQ36" s="27">
        <f t="shared" si="8"/>
        <v>0.3845692041932921</v>
      </c>
      <c r="AR36" s="27">
        <f t="shared" si="8"/>
        <v>0.37004760833574629</v>
      </c>
      <c r="AS36" s="27">
        <f t="shared" si="8"/>
        <v>0.35602244391336785</v>
      </c>
      <c r="AT36" s="27">
        <f t="shared" si="8"/>
        <v>0.34248497256679816</v>
      </c>
      <c r="AU36" s="27">
        <f t="shared" si="8"/>
        <v>0.32942516771706271</v>
      </c>
      <c r="AV36" s="27">
        <f t="shared" si="8"/>
        <v>0.31683201521627391</v>
      </c>
      <c r="AW36" s="27">
        <f t="shared" si="8"/>
        <v>0.30469376375716062</v>
      </c>
      <c r="AX36" s="27">
        <f t="shared" si="8"/>
        <v>0.29299813292585936</v>
      </c>
      <c r="AY36" s="27">
        <f t="shared" si="8"/>
        <v>0.28173248556343983</v>
      </c>
      <c r="AZ36" s="27">
        <f t="shared" si="8"/>
        <v>0.2708839700703452</v>
      </c>
      <c r="BA36" s="27">
        <f t="shared" si="8"/>
        <v>0.26043963741565873</v>
      </c>
      <c r="BB36" s="27">
        <f t="shared" si="8"/>
        <v>0.25038653687506157</v>
      </c>
      <c r="BC36" s="27">
        <f t="shared" si="8"/>
        <v>0.24071179389722425</v>
      </c>
      <c r="BD36" s="27">
        <f t="shared" si="8"/>
        <v>0.23140267297036135</v>
      </c>
      <c r="BE36" s="27">
        <f t="shared" si="8"/>
        <v>0.2224466279141494</v>
      </c>
      <c r="BF36" s="27">
        <f t="shared" si="8"/>
        <v>0.21383134164448231</v>
      </c>
      <c r="BG36" s="27">
        <f t="shared" si="8"/>
        <v>0.20554475713923201</v>
      </c>
      <c r="BH36" s="27">
        <f t="shared" si="8"/>
        <v>0.19757510106300155</v>
      </c>
      <c r="BI36" s="27">
        <f t="shared" si="8"/>
        <v>0.18991090128058069</v>
      </c>
      <c r="BJ36" s="27">
        <f t="shared" si="8"/>
        <v>0.18254099929564499</v>
      </c>
      <c r="BK36" s="27">
        <f t="shared" si="8"/>
        <v>0.17545455848810654</v>
      </c>
      <c r="BL36" s="27">
        <f t="shared" si="8"/>
        <v>0.16864106888546659</v>
      </c>
      <c r="BM36" s="27">
        <f t="shared" si="8"/>
        <v>0.16209034908700867</v>
      </c>
      <c r="BN36" s="27">
        <f t="shared" si="8"/>
        <v>0.15579254586106597</v>
      </c>
      <c r="BO36" s="27">
        <f t="shared" ref="BO36:CY36" si="9">(1+BO4)^-BO$1</f>
        <v>0.14973813185241755</v>
      </c>
      <c r="BP36" s="27">
        <f t="shared" si="9"/>
        <v>0.14391790176649394</v>
      </c>
      <c r="BQ36" s="27">
        <f t="shared" si="9"/>
        <v>0.1383229673377796</v>
      </c>
      <c r="BR36" s="27">
        <f t="shared" si="9"/>
        <v>0.13294475133960121</v>
      </c>
      <c r="BS36" s="27">
        <f t="shared" si="9"/>
        <v>0.1277749808502158</v>
      </c>
      <c r="BT36" s="27">
        <f t="shared" si="9"/>
        <v>0.12280567995444656</v>
      </c>
      <c r="BU36" s="27">
        <f t="shared" si="9"/>
        <v>0.11802916202999471</v>
      </c>
      <c r="BV36" s="27">
        <f t="shared" si="9"/>
        <v>0.11343802174216798</v>
      </c>
      <c r="BW36" s="27">
        <f t="shared" si="9"/>
        <v>0.1090251268494485</v>
      </c>
      <c r="BX36" s="27">
        <f t="shared" si="9"/>
        <v>0.10478360990429766</v>
      </c>
      <c r="BY36" s="27">
        <f t="shared" si="9"/>
        <v>0.10070685991843611</v>
      </c>
      <c r="BZ36" s="27">
        <f t="shared" si="9"/>
        <v>9.6788514049185342E-2</v>
      </c>
      <c r="CA36" s="27">
        <f t="shared" si="9"/>
        <v>9.3022449352680558E-2</v>
      </c>
      <c r="CB36" s="27">
        <f t="shared" si="9"/>
        <v>8.9402774640866239E-2</v>
      </c>
      <c r="CC36" s="27">
        <f t="shared" si="9"/>
        <v>8.5923822471655906E-2</v>
      </c>
      <c r="CD36" s="27">
        <f t="shared" si="9"/>
        <v>8.2580141295330825E-2</v>
      </c>
      <c r="CE36" s="27">
        <f t="shared" si="9"/>
        <v>7.9366487775039435E-2</v>
      </c>
      <c r="CF36" s="27">
        <f t="shared" si="9"/>
        <v>7.6277819294855623E-2</v>
      </c>
      <c r="CG36" s="27">
        <f t="shared" si="9"/>
        <v>7.3309286665228804E-2</v>
      </c>
      <c r="CH36" s="27">
        <f t="shared" si="9"/>
        <v>7.045622703264269E-2</v>
      </c>
      <c r="CI36" s="27">
        <f t="shared" si="9"/>
        <v>6.7714156997790723E-2</v>
      </c>
      <c r="CJ36" s="27">
        <f t="shared" si="9"/>
        <v>6.5078765944536585E-2</v>
      </c>
      <c r="CK36" s="27">
        <f t="shared" si="9"/>
        <v>6.2545909580230541E-2</v>
      </c>
      <c r="CL36" s="27">
        <f t="shared" si="9"/>
        <v>6.0111603686596321E-2</v>
      </c>
      <c r="CM36" s="27">
        <f t="shared" si="9"/>
        <v>5.7772018079270786E-2</v>
      </c>
      <c r="CN36" s="27">
        <f t="shared" si="9"/>
        <v>5.5523470773198108E-2</v>
      </c>
      <c r="CO36" s="27">
        <f t="shared" si="9"/>
        <v>5.3362422350363176E-2</v>
      </c>
      <c r="CP36" s="27">
        <f t="shared" si="9"/>
        <v>5.1285470525808279E-2</v>
      </c>
      <c r="CQ36" s="27">
        <f t="shared" si="9"/>
        <v>4.928934490742988E-2</v>
      </c>
      <c r="CR36" s="27">
        <f t="shared" si="9"/>
        <v>4.7370901944739086E-2</v>
      </c>
      <c r="CS36" s="27">
        <f t="shared" si="9"/>
        <v>4.5527120061541984E-2</v>
      </c>
      <c r="CT36" s="27">
        <f t="shared" si="9"/>
        <v>4.3755094967343373E-2</v>
      </c>
      <c r="CU36" s="27">
        <f t="shared" si="9"/>
        <v>4.2052035142138386E-2</v>
      </c>
      <c r="CV36" s="27">
        <f t="shared" si="9"/>
        <v>4.0415257489286725E-2</v>
      </c>
      <c r="CW36" s="27">
        <f t="shared" si="9"/>
        <v>3.8842183151068688E-2</v>
      </c>
      <c r="CX36" s="27">
        <f t="shared" si="9"/>
        <v>3.7330333481614908E-2</v>
      </c>
      <c r="CY36" s="27">
        <f t="shared" si="9"/>
        <v>3.5877326171925558E-2</v>
      </c>
    </row>
    <row r="37" spans="1:103" x14ac:dyDescent="0.35">
      <c r="A37" s="167"/>
      <c r="B37" s="32">
        <f t="shared" si="5"/>
        <v>44561</v>
      </c>
      <c r="C37" s="27">
        <f t="shared" ref="C37:BN37" si="10">(1+C5)^-C$1</f>
        <v>1</v>
      </c>
      <c r="D37" s="27">
        <f t="shared" si="10"/>
        <v>0.99653174676008749</v>
      </c>
      <c r="E37" s="27">
        <f t="shared" si="10"/>
        <v>0.98979022101815894</v>
      </c>
      <c r="F37" s="27">
        <f t="shared" si="10"/>
        <v>0.98061266075344178</v>
      </c>
      <c r="G37" s="27">
        <f t="shared" si="10"/>
        <v>0.96917858067835283</v>
      </c>
      <c r="H37" s="27">
        <f t="shared" si="10"/>
        <v>0.95586801545935929</v>
      </c>
      <c r="I37" s="27">
        <f t="shared" si="10"/>
        <v>0.94104572945124554</v>
      </c>
      <c r="J37" s="27">
        <f t="shared" si="10"/>
        <v>0.92528596719714395</v>
      </c>
      <c r="K37" s="27">
        <f t="shared" si="10"/>
        <v>0.90904098051967375</v>
      </c>
      <c r="L37" s="27">
        <f t="shared" si="10"/>
        <v>0.89234547254378516</v>
      </c>
      <c r="M37" s="27">
        <f t="shared" si="10"/>
        <v>0.87546891704852114</v>
      </c>
      <c r="N37" s="27">
        <f t="shared" si="10"/>
        <v>0.8591100302796848</v>
      </c>
      <c r="O37" s="27">
        <f t="shared" si="10"/>
        <v>0.84353352987545982</v>
      </c>
      <c r="P37" s="27">
        <f t="shared" si="10"/>
        <v>0.82884254626225473</v>
      </c>
      <c r="Q37" s="27">
        <f t="shared" si="10"/>
        <v>0.8150630870899036</v>
      </c>
      <c r="R37" s="27">
        <f t="shared" si="10"/>
        <v>0.8022101217891352</v>
      </c>
      <c r="S37" s="27">
        <f t="shared" si="10"/>
        <v>0.79017544826956509</v>
      </c>
      <c r="T37" s="27">
        <f t="shared" si="10"/>
        <v>0.77837117656410648</v>
      </c>
      <c r="U37" s="27">
        <f t="shared" si="10"/>
        <v>0.76618118939868751</v>
      </c>
      <c r="V37" s="27">
        <f t="shared" si="10"/>
        <v>0.7530825097832351</v>
      </c>
      <c r="W37" s="27">
        <f t="shared" si="10"/>
        <v>0.73862740483455436</v>
      </c>
      <c r="X37" s="27">
        <f t="shared" si="10"/>
        <v>0.72256035624756798</v>
      </c>
      <c r="Y37" s="27">
        <f t="shared" si="10"/>
        <v>0.70516303216203868</v>
      </c>
      <c r="Z37" s="27">
        <f t="shared" si="10"/>
        <v>0.68678876663366373</v>
      </c>
      <c r="AA37" s="27">
        <f t="shared" si="10"/>
        <v>0.66773064218509393</v>
      </c>
      <c r="AB37" s="27">
        <f t="shared" si="10"/>
        <v>0.64823100488496854</v>
      </c>
      <c r="AC37" s="27">
        <f t="shared" si="10"/>
        <v>0.62848950350174959</v>
      </c>
      <c r="AD37" s="27">
        <f t="shared" si="10"/>
        <v>0.608669880653952</v>
      </c>
      <c r="AE37" s="27">
        <f t="shared" si="10"/>
        <v>0.58890570872065828</v>
      </c>
      <c r="AF37" s="27">
        <f t="shared" si="10"/>
        <v>0.56930523354003848</v>
      </c>
      <c r="AG37" s="27">
        <f t="shared" si="10"/>
        <v>0.5499554637732087</v>
      </c>
      <c r="AH37" s="27">
        <f t="shared" si="10"/>
        <v>0.53092562253888897</v>
      </c>
      <c r="AI37" s="27">
        <f t="shared" si="10"/>
        <v>0.51227005993297692</v>
      </c>
      <c r="AJ37" s="27">
        <f t="shared" si="10"/>
        <v>0.49403070983037684</v>
      </c>
      <c r="AK37" s="27">
        <f t="shared" si="10"/>
        <v>0.47623916149651729</v>
      </c>
      <c r="AL37" s="27">
        <f t="shared" si="10"/>
        <v>0.458918405650871</v>
      </c>
      <c r="AM37" s="27">
        <f t="shared" si="10"/>
        <v>0.44208430541864219</v>
      </c>
      <c r="AN37" s="27">
        <f t="shared" si="10"/>
        <v>0.42574683482036607</v>
      </c>
      <c r="AO37" s="27">
        <f t="shared" si="10"/>
        <v>0.40991112086398429</v>
      </c>
      <c r="AP37" s="27">
        <f t="shared" si="10"/>
        <v>0.39457831973425728</v>
      </c>
      <c r="AQ37" s="27">
        <f t="shared" si="10"/>
        <v>0.37974635286412289</v>
      </c>
      <c r="AR37" s="27">
        <f t="shared" si="10"/>
        <v>0.36541052468870722</v>
      </c>
      <c r="AS37" s="27">
        <f t="shared" si="10"/>
        <v>0.35156404051353218</v>
      </c>
      <c r="AT37" s="27">
        <f t="shared" si="10"/>
        <v>0.33819844007924837</v>
      </c>
      <c r="AU37" s="27">
        <f t="shared" si="10"/>
        <v>0.32530395999522171</v>
      </c>
      <c r="AV37" s="27">
        <f t="shared" si="10"/>
        <v>0.31286983617669778</v>
      </c>
      <c r="AW37" s="27">
        <f t="shared" si="10"/>
        <v>0.30088455569665301</v>
      </c>
      <c r="AX37" s="27">
        <f t="shared" si="10"/>
        <v>0.28933606600622624</v>
      </c>
      <c r="AY37" s="27">
        <f t="shared" si="10"/>
        <v>0.27821194824505202</v>
      </c>
      <c r="AZ37" s="27">
        <f t="shared" si="10"/>
        <v>0.26749956032075445</v>
      </c>
      <c r="BA37" s="27">
        <f t="shared" si="10"/>
        <v>0.25718615455555577</v>
      </c>
      <c r="BB37" s="27">
        <f t="shared" si="10"/>
        <v>0.2472589739528612</v>
      </c>
      <c r="BC37" s="27">
        <f t="shared" si="10"/>
        <v>0.23770533050660803</v>
      </c>
      <c r="BD37" s="27">
        <f t="shared" si="10"/>
        <v>0.2285126684434774</v>
      </c>
      <c r="BE37" s="27">
        <f t="shared" si="10"/>
        <v>0.21966861483776656</v>
      </c>
      <c r="BF37" s="27">
        <f t="shared" si="10"/>
        <v>0.21116101965787437</v>
      </c>
      <c r="BG37" s="27">
        <f t="shared" si="10"/>
        <v>0.20297798698163777</v>
      </c>
      <c r="BH37" s="27">
        <f t="shared" si="10"/>
        <v>0.19510789884558472</v>
      </c>
      <c r="BI37" s="27">
        <f t="shared" si="10"/>
        <v>0.18753943296332115</v>
      </c>
      <c r="BJ37" s="27">
        <f t="shared" si="10"/>
        <v>0.18026157535387291</v>
      </c>
      <c r="BK37" s="27">
        <f t="shared" si="10"/>
        <v>0.17326362875665069</v>
      </c>
      <c r="BL37" s="27">
        <f t="shared" si="10"/>
        <v>0.16653521757091122</v>
      </c>
      <c r="BM37" s="27">
        <f t="shared" si="10"/>
        <v>0.16006628994040178</v>
      </c>
      <c r="BN37" s="27">
        <f t="shared" si="10"/>
        <v>0.15384711750487945</v>
      </c>
      <c r="BO37" s="27">
        <f t="shared" ref="BO37:CY37" si="11">(1+BO5)^-BO$1</f>
        <v>0.14786829325652265</v>
      </c>
      <c r="BP37" s="27">
        <f t="shared" si="11"/>
        <v>0.14212072786876431</v>
      </c>
      <c r="BQ37" s="27">
        <f t="shared" si="11"/>
        <v>0.1365956448053646</v>
      </c>
      <c r="BR37" s="27">
        <f t="shared" si="11"/>
        <v>0.13128457446735406</v>
      </c>
      <c r="BS37" s="27">
        <f t="shared" si="11"/>
        <v>0.12617934759298938</v>
      </c>
      <c r="BT37" s="27">
        <f t="shared" si="11"/>
        <v>0.12127208809010982</v>
      </c>
      <c r="BU37" s="27">
        <f t="shared" si="11"/>
        <v>0.1165552054501314</v>
      </c>
      <c r="BV37" s="27">
        <f t="shared" si="11"/>
        <v>0.11202138686747587</v>
      </c>
      <c r="BW37" s="27">
        <f t="shared" si="11"/>
        <v>0.10766358916687153</v>
      </c>
      <c r="BX37" s="27">
        <f t="shared" si="11"/>
        <v>0.10347503062289683</v>
      </c>
      <c r="BY37" s="27">
        <f t="shared" si="11"/>
        <v>9.9449182741070188E-2</v>
      </c>
      <c r="BZ37" s="27">
        <f t="shared" si="11"/>
        <v>9.5579762056969761E-2</v>
      </c>
      <c r="CA37" s="27">
        <f t="shared" si="11"/>
        <v>9.1860721999252867E-2</v>
      </c>
      <c r="CB37" s="27">
        <f t="shared" si="11"/>
        <v>8.8286244853446744E-2</v>
      </c>
      <c r="CC37" s="27">
        <f t="shared" si="11"/>
        <v>8.4850733855897767E-2</v>
      </c>
      <c r="CD37" s="27">
        <f t="shared" si="11"/>
        <v>8.1548805440952221E-2</v>
      </c>
      <c r="CE37" s="27">
        <f t="shared" si="11"/>
        <v>7.8375281659257806E-2</v>
      </c>
      <c r="CF37" s="27">
        <f t="shared" si="11"/>
        <v>7.5325182780642055E-2</v>
      </c>
      <c r="CG37" s="27">
        <f t="shared" si="11"/>
        <v>7.2393720091446914E-2</v>
      </c>
      <c r="CH37" s="27">
        <f t="shared" si="11"/>
        <v>6.9576288893150012E-2</v>
      </c>
      <c r="CI37" s="27">
        <f t="shared" si="11"/>
        <v>6.6868461706641902E-2</v>
      </c>
      <c r="CJ37" s="27">
        <f t="shared" si="11"/>
        <v>6.4265981684444154E-2</v>
      </c>
      <c r="CK37" s="27">
        <f t="shared" si="11"/>
        <v>6.1764756231528668E-2</v>
      </c>
      <c r="CL37" s="27">
        <f t="shared" si="11"/>
        <v>5.9360850833955155E-2</v>
      </c>
      <c r="CM37" s="27">
        <f t="shared" si="11"/>
        <v>5.7050483093514327E-2</v>
      </c>
      <c r="CN37" s="27">
        <f t="shared" si="11"/>
        <v>5.4830016965608422E-2</v>
      </c>
      <c r="CO37" s="27">
        <f t="shared" si="11"/>
        <v>5.2695957196935518E-2</v>
      </c>
      <c r="CP37" s="27">
        <f t="shared" si="11"/>
        <v>5.0644943958971837E-2</v>
      </c>
      <c r="CQ37" s="27">
        <f t="shared" si="11"/>
        <v>4.8673747672824681E-2</v>
      </c>
      <c r="CR37" s="27">
        <f t="shared" si="11"/>
        <v>4.677926402070267E-2</v>
      </c>
      <c r="CS37" s="27">
        <f t="shared" si="11"/>
        <v>4.4958509139032182E-2</v>
      </c>
      <c r="CT37" s="27">
        <f t="shared" si="11"/>
        <v>4.3208614988078792E-2</v>
      </c>
      <c r="CU37" s="27">
        <f t="shared" si="11"/>
        <v>4.1526824892828676E-2</v>
      </c>
      <c r="CV37" s="27">
        <f t="shared" si="11"/>
        <v>3.9910489249862645E-2</v>
      </c>
      <c r="CW37" s="27">
        <f t="shared" si="11"/>
        <v>3.8357061394918485E-2</v>
      </c>
      <c r="CX37" s="27">
        <f t="shared" si="11"/>
        <v>3.6864093625875637E-2</v>
      </c>
      <c r="CY37" s="27">
        <f t="shared" si="11"/>
        <v>3.5429233375955646E-2</v>
      </c>
    </row>
    <row r="38" spans="1:103" x14ac:dyDescent="0.35">
      <c r="A38" s="167"/>
      <c r="B38" s="32">
        <f t="shared" si="5"/>
        <v>44926</v>
      </c>
      <c r="C38" s="27">
        <f t="shared" ref="C38:BN38" si="12">(1+C6)^-C$1</f>
        <v>1</v>
      </c>
      <c r="D38" s="27">
        <f t="shared" si="12"/>
        <v>0.9932350115649301</v>
      </c>
      <c r="E38" s="27">
        <f t="shared" si="12"/>
        <v>0.98402551041795816</v>
      </c>
      <c r="F38" s="27">
        <f t="shared" si="12"/>
        <v>0.97255163604083295</v>
      </c>
      <c r="G38" s="27">
        <f t="shared" si="12"/>
        <v>0.95919474574374242</v>
      </c>
      <c r="H38" s="27">
        <f t="shared" si="12"/>
        <v>0.94432087337957837</v>
      </c>
      <c r="I38" s="27">
        <f t="shared" si="12"/>
        <v>0.92850626204846076</v>
      </c>
      <c r="J38" s="27">
        <f t="shared" si="12"/>
        <v>0.91220473755583165</v>
      </c>
      <c r="K38" s="27">
        <f t="shared" si="12"/>
        <v>0.89545112380475766</v>
      </c>
      <c r="L38" s="27">
        <f t="shared" si="12"/>
        <v>0.8785158324303044</v>
      </c>
      <c r="M38" s="27">
        <f t="shared" si="12"/>
        <v>0.86188950281732668</v>
      </c>
      <c r="N38" s="27">
        <f t="shared" si="12"/>
        <v>0.84667371281154624</v>
      </c>
      <c r="O38" s="27">
        <f t="shared" si="12"/>
        <v>0.83219943563877508</v>
      </c>
      <c r="P38" s="27">
        <f t="shared" si="12"/>
        <v>0.81771581668372195</v>
      </c>
      <c r="Q38" s="27">
        <f t="shared" si="12"/>
        <v>0.80362569571687037</v>
      </c>
      <c r="R38" s="27">
        <f t="shared" si="12"/>
        <v>0.79052872916557604</v>
      </c>
      <c r="S38" s="27">
        <f t="shared" si="12"/>
        <v>0.7787082859019191</v>
      </c>
      <c r="T38" s="27">
        <f t="shared" si="12"/>
        <v>0.76750012376632271</v>
      </c>
      <c r="U38" s="27">
        <f t="shared" si="12"/>
        <v>0.75612653118017858</v>
      </c>
      <c r="V38" s="27">
        <f t="shared" si="12"/>
        <v>0.74392855356060594</v>
      </c>
      <c r="W38" s="27">
        <f t="shared" si="12"/>
        <v>0.73034346113430082</v>
      </c>
      <c r="X38" s="27">
        <f t="shared" si="12"/>
        <v>0.71503610613110224</v>
      </c>
      <c r="Y38" s="27">
        <f t="shared" si="12"/>
        <v>0.69829019194659747</v>
      </c>
      <c r="Z38" s="27">
        <f t="shared" si="12"/>
        <v>0.68047715550893906</v>
      </c>
      <c r="AA38" s="27">
        <f t="shared" si="12"/>
        <v>0.66190506463337218</v>
      </c>
      <c r="AB38" s="27">
        <f t="shared" si="12"/>
        <v>0.64282866860825505</v>
      </c>
      <c r="AC38" s="27">
        <f t="shared" si="12"/>
        <v>0.6234578816236529</v>
      </c>
      <c r="AD38" s="27">
        <f t="shared" si="12"/>
        <v>0.60396494238076581</v>
      </c>
      <c r="AE38" s="27">
        <f t="shared" si="12"/>
        <v>0.58449045547610257</v>
      </c>
      <c r="AF38" s="27">
        <f t="shared" si="12"/>
        <v>0.56514848826299202</v>
      </c>
      <c r="AG38" s="27">
        <f t="shared" si="12"/>
        <v>0.5460308699469909</v>
      </c>
      <c r="AH38" s="27">
        <f t="shared" si="12"/>
        <v>0.527210816904508</v>
      </c>
      <c r="AI38" s="27">
        <f t="shared" si="12"/>
        <v>0.50874598897725343</v>
      </c>
      <c r="AJ38" s="27">
        <f t="shared" si="12"/>
        <v>0.49068106524178073</v>
      </c>
      <c r="AK38" s="27">
        <f t="shared" si="12"/>
        <v>0.47304991402045671</v>
      </c>
      <c r="AL38" s="27">
        <f t="shared" si="12"/>
        <v>0.45587742029730255</v>
      </c>
      <c r="AM38" s="27">
        <f t="shared" si="12"/>
        <v>0.43918102389842334</v>
      </c>
      <c r="AN38" s="27">
        <f t="shared" si="12"/>
        <v>0.42297201351388874</v>
      </c>
      <c r="AO38" s="27">
        <f t="shared" si="12"/>
        <v>0.40725661463939966</v>
      </c>
      <c r="AP38" s="27">
        <f t="shared" si="12"/>
        <v>0.39203690360337878</v>
      </c>
      <c r="AQ38" s="27">
        <f t="shared" si="12"/>
        <v>0.37731157484921535</v>
      </c>
      <c r="AR38" s="27">
        <f t="shared" si="12"/>
        <v>0.36307658442187679</v>
      </c>
      <c r="AS38" s="27">
        <f t="shared" si="12"/>
        <v>0.34932568904180472</v>
      </c>
      <c r="AT38" s="27">
        <f t="shared" si="12"/>
        <v>0.33605089713652636</v>
      </c>
      <c r="AU38" s="27">
        <f t="shared" si="12"/>
        <v>0.32324284565482736</v>
      </c>
      <c r="AV38" s="27">
        <f t="shared" si="12"/>
        <v>0.31089111433811201</v>
      </c>
      <c r="AW38" s="27">
        <f t="shared" si="12"/>
        <v>0.2989844873067507</v>
      </c>
      <c r="AX38" s="27">
        <f t="shared" si="12"/>
        <v>0.28751117028454071</v>
      </c>
      <c r="AY38" s="27">
        <f t="shared" si="12"/>
        <v>0.27645897048784707</v>
      </c>
      <c r="AZ38" s="27">
        <f t="shared" si="12"/>
        <v>0.26581544511064004</v>
      </c>
      <c r="BA38" s="27">
        <f t="shared" si="12"/>
        <v>0.25556802341158108</v>
      </c>
      <c r="BB38" s="27">
        <f t="shared" si="12"/>
        <v>0.24570410662760067</v>
      </c>
      <c r="BC38" s="27">
        <f t="shared" si="12"/>
        <v>0.23621114927840742</v>
      </c>
      <c r="BD38" s="27">
        <f t="shared" si="12"/>
        <v>0.22707672486864874</v>
      </c>
      <c r="BE38" s="27">
        <f t="shared" si="12"/>
        <v>0.21828857852361017</v>
      </c>
      <c r="BF38" s="27">
        <f t="shared" si="12"/>
        <v>0.20983466869649731</v>
      </c>
      <c r="BG38" s="27">
        <f t="shared" si="12"/>
        <v>0.20170319974957823</v>
      </c>
      <c r="BH38" s="27">
        <f t="shared" si="12"/>
        <v>0.19388264692772089</v>
      </c>
      <c r="BI38" s="27">
        <f t="shared" si="12"/>
        <v>0.18636177500340709</v>
      </c>
      <c r="BJ38" s="27">
        <f t="shared" si="12"/>
        <v>0.17912965167012176</v>
      </c>
      <c r="BK38" s="27">
        <f t="shared" si="12"/>
        <v>0.17217565659029915</v>
      </c>
      <c r="BL38" s="27">
        <f t="shared" si="12"/>
        <v>0.16548948685989773</v>
      </c>
      <c r="BM38" s="27">
        <f t="shared" si="12"/>
        <v>0.15906115953013147</v>
      </c>
      <c r="BN38" s="27">
        <f t="shared" si="12"/>
        <v>0.15288101172420684</v>
      </c>
      <c r="BO38" s="27">
        <f t="shared" ref="BO38:CY38" si="13">(1+BO6)^-BO$1</f>
        <v>0.14693969880036348</v>
      </c>
      <c r="BP38" s="27">
        <f t="shared" si="13"/>
        <v>0.14122819093951686</v>
      </c>
      <c r="BQ38" s="27">
        <f t="shared" si="13"/>
        <v>0.13573776847416183</v>
      </c>
      <c r="BR38" s="27">
        <f t="shared" si="13"/>
        <v>0.1304600162233101</v>
      </c>
      <c r="BS38" s="27">
        <f t="shared" si="13"/>
        <v>0.1253868170544539</v>
      </c>
      <c r="BT38" s="27">
        <f t="shared" si="13"/>
        <v>0.12051034485672253</v>
      </c>
      <c r="BU38" s="27">
        <f t="shared" si="13"/>
        <v>0.11582305707824737</v>
      </c>
      <c r="BV38" s="27">
        <f t="shared" si="13"/>
        <v>0.11131768695473027</v>
      </c>
      <c r="BW38" s="27">
        <f t="shared" si="13"/>
        <v>0.10698723553413218</v>
      </c>
      <c r="BX38" s="27">
        <f t="shared" si="13"/>
        <v>0.10282496358392985</v>
      </c>
      <c r="BY38" s="27">
        <f t="shared" si="13"/>
        <v>9.882438345187454E-2</v>
      </c>
      <c r="BZ38" s="27">
        <f t="shared" si="13"/>
        <v>9.4979250938089468E-2</v>
      </c>
      <c r="CA38" s="27">
        <f t="shared" si="13"/>
        <v>9.1283557225448952E-2</v>
      </c>
      <c r="CB38" s="27">
        <f t="shared" si="13"/>
        <v>8.7731520905983906E-2</v>
      </c>
      <c r="CC38" s="27">
        <f t="shared" si="13"/>
        <v>8.4317580133378367E-2</v>
      </c>
      <c r="CD38" s="27">
        <f t="shared" si="13"/>
        <v>8.1036384925235738E-2</v>
      </c>
      <c r="CE38" s="27">
        <f t="shared" si="13"/>
        <v>7.7882789633427443E-2</v>
      </c>
      <c r="CF38" s="27">
        <f t="shared" si="13"/>
        <v>7.4851845596349761E-2</v>
      </c>
      <c r="CG38" s="27">
        <f t="shared" si="13"/>
        <v>7.1938793983291602E-2</v>
      </c>
      <c r="CH38" s="27">
        <f t="shared" si="13"/>
        <v>6.9139058837945064E-2</v>
      </c>
      <c r="CI38" s="27">
        <f t="shared" si="13"/>
        <v>6.6448240325654453E-2</v>
      </c>
      <c r="CJ38" s="27">
        <f t="shared" si="13"/>
        <v>6.386210818684776E-2</v>
      </c>
      <c r="CK38" s="27">
        <f t="shared" si="13"/>
        <v>6.1376595397418791E-2</v>
      </c>
      <c r="CL38" s="27">
        <f t="shared" si="13"/>
        <v>5.8987792035413884E-2</v>
      </c>
      <c r="CM38" s="27">
        <f t="shared" si="13"/>
        <v>5.6691939352284774E-2</v>
      </c>
      <c r="CN38" s="27">
        <f t="shared" si="13"/>
        <v>5.4485424046028685E-2</v>
      </c>
      <c r="CO38" s="27">
        <f t="shared" si="13"/>
        <v>5.2364772732838336E-2</v>
      </c>
      <c r="CP38" s="27">
        <f t="shared" si="13"/>
        <v>5.0326646613326878E-2</v>
      </c>
      <c r="CQ38" s="27">
        <f t="shared" si="13"/>
        <v>4.8367836328931386E-2</v>
      </c>
      <c r="CR38" s="27">
        <f t="shared" si="13"/>
        <v>4.6485257003820432E-2</v>
      </c>
      <c r="CS38" s="27">
        <f t="shared" si="13"/>
        <v>4.4675943467339246E-2</v>
      </c>
      <c r="CT38" s="27">
        <f t="shared" si="13"/>
        <v>4.2937045651917041E-2</v>
      </c>
      <c r="CU38" s="27">
        <f t="shared" si="13"/>
        <v>4.1265824161216304E-2</v>
      </c>
      <c r="CV38" s="27">
        <f t="shared" si="13"/>
        <v>3.9659646003296009E-2</v>
      </c>
      <c r="CW38" s="27">
        <f t="shared" si="13"/>
        <v>3.8115980483505445E-2</v>
      </c>
      <c r="CX38" s="27">
        <f t="shared" si="13"/>
        <v>3.6632395251890049E-2</v>
      </c>
      <c r="CY38" s="27">
        <f t="shared" si="13"/>
        <v>3.5206552499927116E-2</v>
      </c>
    </row>
    <row r="39" spans="1:103" x14ac:dyDescent="0.35">
      <c r="A39" s="167"/>
      <c r="B39" s="32">
        <f t="shared" si="5"/>
        <v>45291</v>
      </c>
      <c r="C39" s="27">
        <f t="shared" ref="C39:BN39" si="14">(1+C7)^-C$1</f>
        <v>1</v>
      </c>
      <c r="D39" s="27">
        <f t="shared" si="14"/>
        <v>0.99072777234017562</v>
      </c>
      <c r="E39" s="27">
        <f t="shared" si="14"/>
        <v>0.9791757486564443</v>
      </c>
      <c r="F39" s="27">
        <f t="shared" si="14"/>
        <v>0.96572788370851548</v>
      </c>
      <c r="G39" s="27">
        <f t="shared" si="14"/>
        <v>0.95075270442971793</v>
      </c>
      <c r="H39" s="27">
        <f t="shared" si="14"/>
        <v>0.93483037874951846</v>
      </c>
      <c r="I39" s="27">
        <f t="shared" si="14"/>
        <v>0.91841782351050916</v>
      </c>
      <c r="J39" s="27">
        <f t="shared" si="14"/>
        <v>0.90155009980362943</v>
      </c>
      <c r="K39" s="27">
        <f t="shared" si="14"/>
        <v>0.88449946105523336</v>
      </c>
      <c r="L39" s="27">
        <f t="shared" si="14"/>
        <v>0.86775988842701479</v>
      </c>
      <c r="M39" s="27">
        <f t="shared" si="14"/>
        <v>0.85223465736761128</v>
      </c>
      <c r="N39" s="27">
        <f t="shared" si="14"/>
        <v>0.83822613283986713</v>
      </c>
      <c r="O39" s="27">
        <f t="shared" si="14"/>
        <v>0.82423303872375664</v>
      </c>
      <c r="P39" s="27">
        <f t="shared" si="14"/>
        <v>0.80909765192605043</v>
      </c>
      <c r="Q39" s="27">
        <f t="shared" si="14"/>
        <v>0.79388902370052983</v>
      </c>
      <c r="R39" s="27">
        <f t="shared" si="14"/>
        <v>0.78001626211729502</v>
      </c>
      <c r="S39" s="27">
        <f t="shared" si="14"/>
        <v>0.76829095997242436</v>
      </c>
      <c r="T39" s="27">
        <f t="shared" si="14"/>
        <v>0.75787446137117331</v>
      </c>
      <c r="U39" s="27">
        <f t="shared" si="14"/>
        <v>0.74769418070381266</v>
      </c>
      <c r="V39" s="27">
        <f t="shared" si="14"/>
        <v>0.73684324921132838</v>
      </c>
      <c r="W39" s="27">
        <f t="shared" si="14"/>
        <v>0.72454938525079715</v>
      </c>
      <c r="X39" s="27">
        <f t="shared" si="14"/>
        <v>0.71033264399761875</v>
      </c>
      <c r="Y39" s="27">
        <f t="shared" si="14"/>
        <v>0.69448176946400675</v>
      </c>
      <c r="Z39" s="27">
        <f t="shared" si="14"/>
        <v>0.67740252349908647</v>
      </c>
      <c r="AA39" s="27">
        <f t="shared" si="14"/>
        <v>0.65943135634779182</v>
      </c>
      <c r="AB39" s="27">
        <f t="shared" si="14"/>
        <v>0.64084647545290196</v>
      </c>
      <c r="AC39" s="27">
        <f t="shared" si="14"/>
        <v>0.62187717408693255</v>
      </c>
      <c r="AD39" s="27">
        <f t="shared" si="14"/>
        <v>0.60271169234539457</v>
      </c>
      <c r="AE39" s="27">
        <f t="shared" si="14"/>
        <v>0.58350384039184011</v>
      </c>
      <c r="AF39" s="27">
        <f t="shared" si="14"/>
        <v>0.56437857787419632</v>
      </c>
      <c r="AG39" s="27">
        <f t="shared" si="14"/>
        <v>0.54543671308761721</v>
      </c>
      <c r="AH39" s="27">
        <f t="shared" si="14"/>
        <v>0.52675885986199156</v>
      </c>
      <c r="AI39" s="27">
        <f t="shared" si="14"/>
        <v>0.50840876855881811</v>
      </c>
      <c r="AJ39" s="27">
        <f t="shared" si="14"/>
        <v>0.49043612934713671</v>
      </c>
      <c r="AK39" s="27">
        <f t="shared" si="14"/>
        <v>0.47287893056249419</v>
      </c>
      <c r="AL39" s="27">
        <f t="shared" si="14"/>
        <v>0.45576544199100877</v>
      </c>
      <c r="AM39" s="27">
        <f t="shared" si="14"/>
        <v>0.43911588198662954</v>
      </c>
      <c r="AN39" s="27">
        <f t="shared" si="14"/>
        <v>0.42294381810622111</v>
      </c>
      <c r="AO39" s="27">
        <f t="shared" si="14"/>
        <v>0.40725734316666701</v>
      </c>
      <c r="AP39" s="27">
        <f t="shared" si="14"/>
        <v>0.39206006206524613</v>
      </c>
      <c r="AQ39" s="27">
        <f t="shared" si="14"/>
        <v>0.37735191916818295</v>
      </c>
      <c r="AR39" s="27">
        <f t="shared" si="14"/>
        <v>0.36312989140249896</v>
      </c>
      <c r="AS39" s="27">
        <f t="shared" si="14"/>
        <v>0.34938856824699338</v>
      </c>
      <c r="AT39" s="27">
        <f t="shared" si="14"/>
        <v>0.33612063649558299</v>
      </c>
      <c r="AU39" s="27">
        <f t="shared" si="14"/>
        <v>0.3233172848633763</v>
      </c>
      <c r="AV39" s="27">
        <f t="shared" si="14"/>
        <v>0.31096854114194322</v>
      </c>
      <c r="AW39" s="27">
        <f t="shared" si="14"/>
        <v>0.29906355261604711</v>
      </c>
      <c r="AX39" s="27">
        <f t="shared" si="14"/>
        <v>0.28759081877243525</v>
      </c>
      <c r="AY39" s="27">
        <f t="shared" si="14"/>
        <v>0.27653838391252827</v>
      </c>
      <c r="AZ39" s="27">
        <f t="shared" si="14"/>
        <v>0.26589399608455128</v>
      </c>
      <c r="BA39" s="27">
        <f t="shared" si="14"/>
        <v>0.25564523774150621</v>
      </c>
      <c r="BB39" s="27">
        <f t="shared" si="14"/>
        <v>0.24577963268039152</v>
      </c>
      <c r="BC39" s="27">
        <f t="shared" si="14"/>
        <v>0.23628473310033807</v>
      </c>
      <c r="BD39" s="27">
        <f t="shared" si="14"/>
        <v>0.22714819001215322</v>
      </c>
      <c r="BE39" s="27">
        <f t="shared" si="14"/>
        <v>0.21835780972128846</v>
      </c>
      <c r="BF39" s="27">
        <f t="shared" si="14"/>
        <v>0.20990159867601113</v>
      </c>
      <c r="BG39" s="27">
        <f t="shared" si="14"/>
        <v>0.20176779860956079</v>
      </c>
      <c r="BH39" s="27">
        <f t="shared" si="14"/>
        <v>0.19394491359921312</v>
      </c>
      <c r="BI39" s="27">
        <f t="shared" si="14"/>
        <v>0.18642173040725687</v>
      </c>
      <c r="BJ39" s="27">
        <f t="shared" si="14"/>
        <v>0.17918733325137615</v>
      </c>
      <c r="BK39" s="27">
        <f t="shared" si="14"/>
        <v>0.17223111396881283</v>
      </c>
      <c r="BL39" s="27">
        <f t="shared" si="14"/>
        <v>0.16554277838410691</v>
      </c>
      <c r="BM39" s="27">
        <f t="shared" si="14"/>
        <v>0.15911234956012929</v>
      </c>
      <c r="BN39" s="27">
        <f t="shared" si="14"/>
        <v>0.15293016850245442</v>
      </c>
      <c r="BO39" s="27">
        <f t="shared" ref="BO39:CY39" si="15">(1+BO7)^-BO$1</f>
        <v>0.14698689279473837</v>
      </c>
      <c r="BP39" s="27">
        <f t="shared" si="15"/>
        <v>0.14127349356495153</v>
      </c>
      <c r="BQ39" s="27">
        <f t="shared" si="15"/>
        <v>0.13578125111683759</v>
      </c>
      <c r="BR39" s="27">
        <f t="shared" si="15"/>
        <v>0.13050174950580179</v>
      </c>
      <c r="BS39" s="27">
        <f t="shared" si="15"/>
        <v>0.12542687029199404</v>
      </c>
      <c r="BT39" s="27">
        <f t="shared" si="15"/>
        <v>0.1205487856643586</v>
      </c>
      <c r="BU39" s="27">
        <f t="shared" si="15"/>
        <v>0.11585995109655595</v>
      </c>
      <c r="BV39" s="27">
        <f t="shared" si="15"/>
        <v>0.11135309766804426</v>
      </c>
      <c r="BW39" s="27">
        <f t="shared" si="15"/>
        <v>0.10702122416044858</v>
      </c>
      <c r="BX39" s="27">
        <f t="shared" si="15"/>
        <v>0.10285758901987524</v>
      </c>
      <c r="BY39" s="27">
        <f t="shared" si="15"/>
        <v>9.8855702259460429E-2</v>
      </c>
      <c r="BZ39" s="27">
        <f t="shared" si="15"/>
        <v>9.500931736275775E-2</v>
      </c>
      <c r="CA39" s="27">
        <f t="shared" si="15"/>
        <v>9.1312423237128459E-2</v>
      </c>
      <c r="CB39" s="27">
        <f t="shared" si="15"/>
        <v>8.775923625662567E-2</v>
      </c>
      <c r="CC39" s="27">
        <f t="shared" si="15"/>
        <v>8.4344192425905004E-2</v>
      </c>
      <c r="CD39" s="27">
        <f t="shared" si="15"/>
        <v>8.1061939689952206E-2</v>
      </c>
      <c r="CE39" s="27">
        <f t="shared" si="15"/>
        <v>7.7907330408859582E-2</v>
      </c>
      <c r="CF39" s="27">
        <f t="shared" si="15"/>
        <v>7.4875414012221517E-2</v>
      </c>
      <c r="CG39" s="27">
        <f t="shared" si="15"/>
        <v>7.1961429843896557E-2</v>
      </c>
      <c r="CH39" s="27">
        <f t="shared" si="15"/>
        <v>6.9160800204639841E-2</v>
      </c>
      <c r="CI39" s="27">
        <f t="shared" si="15"/>
        <v>6.6469123597555385E-2</v>
      </c>
      <c r="CJ39" s="27">
        <f t="shared" si="15"/>
        <v>6.3882168179070165E-2</v>
      </c>
      <c r="CK39" s="27">
        <f t="shared" si="15"/>
        <v>6.1395865416443374E-2</v>
      </c>
      <c r="CL39" s="27">
        <f t="shared" si="15"/>
        <v>5.9006303951302436E-2</v>
      </c>
      <c r="CM39" s="27">
        <f t="shared" si="15"/>
        <v>5.6709723667608118E-2</v>
      </c>
      <c r="CN39" s="27">
        <f t="shared" si="15"/>
        <v>5.4502509961445587E-2</v>
      </c>
      <c r="CO39" s="27">
        <f t="shared" si="15"/>
        <v>5.2381188209363605E-2</v>
      </c>
      <c r="CP39" s="27">
        <f t="shared" si="15"/>
        <v>5.0342418431339214E-2</v>
      </c>
      <c r="CQ39" s="27">
        <f t="shared" si="15"/>
        <v>4.8382990144035624E-2</v>
      </c>
      <c r="CR39" s="27">
        <f t="shared" si="15"/>
        <v>4.6499817399687213E-2</v>
      </c>
      <c r="CS39" s="27">
        <f t="shared" si="15"/>
        <v>4.4689934005665191E-2</v>
      </c>
      <c r="CT39" s="27">
        <f t="shared" si="15"/>
        <v>4.2950488919651211E-2</v>
      </c>
      <c r="CU39" s="27">
        <f t="shared" si="15"/>
        <v>4.1278741815210206E-2</v>
      </c>
      <c r="CV39" s="27">
        <f t="shared" si="15"/>
        <v>3.9672058812522469E-2</v>
      </c>
      <c r="CW39" s="27">
        <f t="shared" si="15"/>
        <v>3.8127908368993831E-2</v>
      </c>
      <c r="CX39" s="27">
        <f t="shared" si="15"/>
        <v>3.6643857324526755E-2</v>
      </c>
      <c r="CY39" s="27">
        <f t="shared" si="15"/>
        <v>3.5217567096244275E-2</v>
      </c>
    </row>
    <row r="40" spans="1:103" x14ac:dyDescent="0.35">
      <c r="A40" s="167"/>
      <c r="B40" s="32">
        <f t="shared" si="5"/>
        <v>45657</v>
      </c>
      <c r="C40" s="27">
        <f t="shared" ref="C40:BN40" si="16">(1+C8)^-C$1</f>
        <v>1</v>
      </c>
      <c r="D40" s="27">
        <f t="shared" si="16"/>
        <v>0.98833986085148251</v>
      </c>
      <c r="E40" s="27">
        <f t="shared" si="16"/>
        <v>0.97476613724804229</v>
      </c>
      <c r="F40" s="27">
        <f t="shared" si="16"/>
        <v>0.95965080516900603</v>
      </c>
      <c r="G40" s="27">
        <f t="shared" si="16"/>
        <v>0.94357946233924628</v>
      </c>
      <c r="H40" s="27">
        <f t="shared" si="16"/>
        <v>0.92701330188905617</v>
      </c>
      <c r="I40" s="27">
        <f t="shared" si="16"/>
        <v>0.90998771304635673</v>
      </c>
      <c r="J40" s="27">
        <f t="shared" si="16"/>
        <v>0.89277749725908129</v>
      </c>
      <c r="K40" s="27">
        <f t="shared" si="16"/>
        <v>0.87588125886183288</v>
      </c>
      <c r="L40" s="27">
        <f t="shared" si="16"/>
        <v>0.86021072706403745</v>
      </c>
      <c r="M40" s="27">
        <f t="shared" si="16"/>
        <v>0.84570920858036946</v>
      </c>
      <c r="N40" s="27">
        <f t="shared" si="16"/>
        <v>0.8319765397559723</v>
      </c>
      <c r="O40" s="27">
        <f t="shared" si="16"/>
        <v>0.81807032878018482</v>
      </c>
      <c r="P40" s="27">
        <f t="shared" si="16"/>
        <v>0.80341202755891139</v>
      </c>
      <c r="Q40" s="27">
        <f t="shared" si="16"/>
        <v>0.7889358448967857</v>
      </c>
      <c r="R40" s="27">
        <f t="shared" si="16"/>
        <v>0.77578644442301969</v>
      </c>
      <c r="S40" s="27">
        <f t="shared" si="16"/>
        <v>0.76459466841544788</v>
      </c>
      <c r="T40" s="27">
        <f t="shared" si="16"/>
        <v>0.75453723006866436</v>
      </c>
      <c r="U40" s="27">
        <f t="shared" si="16"/>
        <v>0.74459472551695205</v>
      </c>
      <c r="V40" s="27">
        <f t="shared" si="16"/>
        <v>0.73390504954679558</v>
      </c>
      <c r="W40" s="27">
        <f t="shared" si="16"/>
        <v>0.72173370047858965</v>
      </c>
      <c r="X40" s="27">
        <f t="shared" si="16"/>
        <v>0.70762815918422384</v>
      </c>
      <c r="Y40" s="27">
        <f t="shared" si="16"/>
        <v>0.69188285543518235</v>
      </c>
      <c r="Z40" s="27">
        <f t="shared" si="16"/>
        <v>0.67490413798885285</v>
      </c>
      <c r="AA40" s="27">
        <f t="shared" si="16"/>
        <v>0.65702893790948558</v>
      </c>
      <c r="AB40" s="27">
        <f t="shared" si="16"/>
        <v>0.6385358585443337</v>
      </c>
      <c r="AC40" s="27">
        <f t="shared" si="16"/>
        <v>0.61965452120970455</v>
      </c>
      <c r="AD40" s="27">
        <f t="shared" si="16"/>
        <v>0.60057343989281464</v>
      </c>
      <c r="AE40" s="27">
        <f t="shared" si="16"/>
        <v>0.58144665549276908</v>
      </c>
      <c r="AF40" s="27">
        <f t="shared" si="16"/>
        <v>0.56239932403658877</v>
      </c>
      <c r="AG40" s="27">
        <f t="shared" si="16"/>
        <v>0.54353242286685222</v>
      </c>
      <c r="AH40" s="27">
        <f t="shared" si="16"/>
        <v>0.52492671312199835</v>
      </c>
      <c r="AI40" s="27">
        <f t="shared" si="16"/>
        <v>0.50664607517308313</v>
      </c>
      <c r="AJ40" s="27">
        <f t="shared" si="16"/>
        <v>0.48874031541336721</v>
      </c>
      <c r="AK40" s="27">
        <f t="shared" si="16"/>
        <v>0.47124752738848941</v>
      </c>
      <c r="AL40" s="27">
        <f t="shared" si="16"/>
        <v>0.45419607725821221</v>
      </c>
      <c r="AM40" s="27">
        <f t="shared" si="16"/>
        <v>0.43760627261820428</v>
      </c>
      <c r="AN40" s="27">
        <f t="shared" si="16"/>
        <v>0.42149176446361386</v>
      </c>
      <c r="AO40" s="27">
        <f t="shared" si="16"/>
        <v>0.40586072427693221</v>
      </c>
      <c r="AP40" s="27">
        <f t="shared" si="16"/>
        <v>0.39071683164409615</v>
      </c>
      <c r="AQ40" s="27">
        <f t="shared" si="16"/>
        <v>0.37606010225435038</v>
      </c>
      <c r="AR40" s="27">
        <f t="shared" si="16"/>
        <v>0.36188758145910088</v>
      </c>
      <c r="AS40" s="27">
        <f t="shared" si="16"/>
        <v>0.34819392461786547</v>
      </c>
      <c r="AT40" s="27">
        <f t="shared" si="16"/>
        <v>0.33497188212994283</v>
      </c>
      <c r="AU40" s="27">
        <f t="shared" si="16"/>
        <v>0.32221270424250759</v>
      </c>
      <c r="AV40" s="27">
        <f t="shared" si="16"/>
        <v>0.30990647835742552</v>
      </c>
      <c r="AW40" s="27">
        <f t="shared" si="16"/>
        <v>0.29804240956165351</v>
      </c>
      <c r="AX40" s="27">
        <f t="shared" si="16"/>
        <v>0.28660905342148124</v>
      </c>
      <c r="AY40" s="27">
        <f t="shared" si="16"/>
        <v>0.27559450866013802</v>
      </c>
      <c r="AZ40" s="27">
        <f t="shared" si="16"/>
        <v>0.264986576140052</v>
      </c>
      <c r="BA40" s="27">
        <f t="shared" si="16"/>
        <v>0.25477288956065619</v>
      </c>
      <c r="BB40" s="27">
        <f t="shared" si="16"/>
        <v>0.24494102243051424</v>
      </c>
      <c r="BC40" s="27">
        <f t="shared" si="16"/>
        <v>0.23547857515392265</v>
      </c>
      <c r="BD40" s="27">
        <f t="shared" si="16"/>
        <v>0.2263732454663579</v>
      </c>
      <c r="BE40" s="27">
        <f t="shared" si="16"/>
        <v>0.21761288494208011</v>
      </c>
      <c r="BF40" s="27">
        <f t="shared" si="16"/>
        <v>0.20918554386662941</v>
      </c>
      <c r="BG40" s="27">
        <f t="shared" si="16"/>
        <v>0.20107950640357894</v>
      </c>
      <c r="BH40" s="27">
        <f t="shared" si="16"/>
        <v>0.19328331767891596</v>
      </c>
      <c r="BI40" s="27">
        <f t="shared" si="16"/>
        <v>0.18578580414819637</v>
      </c>
      <c r="BJ40" s="27">
        <f t="shared" si="16"/>
        <v>0.17857608839416553</v>
      </c>
      <c r="BK40" s="27">
        <f t="shared" si="16"/>
        <v>0.17164359931910469</v>
      </c>
      <c r="BL40" s="27">
        <f t="shared" si="16"/>
        <v>0.16497807854173974</v>
      </c>
      <c r="BM40" s="27">
        <f t="shared" si="16"/>
        <v>0.15856958367827376</v>
      </c>
      <c r="BN40" s="27">
        <f t="shared" si="16"/>
        <v>0.15240848907747967</v>
      </c>
      <c r="BO40" s="27">
        <f t="shared" ref="BO40:CY40" si="17">(1+BO8)^-BO$1</f>
        <v>0.14648548448735985</v>
      </c>
      <c r="BP40" s="27">
        <f t="shared" si="17"/>
        <v>0.14079157205310944</v>
      </c>
      <c r="BQ40" s="27">
        <f t="shared" si="17"/>
        <v>0.13531806198059051</v>
      </c>
      <c r="BR40" s="27">
        <f t="shared" si="17"/>
        <v>0.13005656714434743</v>
      </c>
      <c r="BS40" s="27">
        <f t="shared" si="17"/>
        <v>0.12499899687287616</v>
      </c>
      <c r="BT40" s="27">
        <f t="shared" si="17"/>
        <v>0.12013755010472457</v>
      </c>
      <c r="BU40" s="27">
        <f t="shared" si="17"/>
        <v>0.11546470807624827</v>
      </c>
      <c r="BV40" s="27">
        <f t="shared" si="17"/>
        <v>0.11097322667422131</v>
      </c>
      <c r="BW40" s="27">
        <f t="shared" si="17"/>
        <v>0.10665612856333613</v>
      </c>
      <c r="BX40" s="27">
        <f t="shared" si="17"/>
        <v>0.10250669517915871</v>
      </c>
      <c r="BY40" s="27">
        <f t="shared" si="17"/>
        <v>9.851845866079148E-2</v>
      </c>
      <c r="BZ40" s="27">
        <f t="shared" si="17"/>
        <v>9.468519378378569E-2</v>
      </c>
      <c r="CA40" s="27">
        <f t="shared" si="17"/>
        <v>9.1000909942408212E-2</v>
      </c>
      <c r="CB40" s="27">
        <f t="shared" si="17"/>
        <v>8.7459843220743835E-2</v>
      </c>
      <c r="CC40" s="27">
        <f t="shared" si="17"/>
        <v>8.4056448584108281E-2</v>
      </c>
      <c r="CD40" s="27">
        <f t="shared" si="17"/>
        <v>8.0785392215576568E-2</v>
      </c>
      <c r="CE40" s="27">
        <f t="shared" si="17"/>
        <v>7.7641544016813238E-2</v>
      </c>
      <c r="CF40" s="27">
        <f t="shared" si="17"/>
        <v>7.4619970287778864E-2</v>
      </c>
      <c r="CG40" s="27">
        <f t="shared" si="17"/>
        <v>7.1715926596047586E-2</v>
      </c>
      <c r="CH40" s="27">
        <f t="shared" si="17"/>
        <v>6.89248508432663E-2</v>
      </c>
      <c r="CI40" s="27">
        <f t="shared" si="17"/>
        <v>6.6242356533655178E-2</v>
      </c>
      <c r="CJ40" s="27">
        <f t="shared" si="17"/>
        <v>6.3664226247318767E-2</v>
      </c>
      <c r="CK40" s="27">
        <f t="shared" si="17"/>
        <v>6.1186405319339381E-2</v>
      </c>
      <c r="CL40" s="27">
        <f t="shared" si="17"/>
        <v>5.8804995724183941E-2</v>
      </c>
      <c r="CM40" s="27">
        <f t="shared" si="17"/>
        <v>5.6516250163830294E-2</v>
      </c>
      <c r="CN40" s="27">
        <f t="shared" si="17"/>
        <v>5.4316566357031616E-2</v>
      </c>
      <c r="CO40" s="27">
        <f t="shared" si="17"/>
        <v>5.220248152642807E-2</v>
      </c>
      <c r="CP40" s="27">
        <f t="shared" si="17"/>
        <v>5.017066707964319E-2</v>
      </c>
      <c r="CQ40" s="27">
        <f t="shared" si="17"/>
        <v>4.8217923480018403E-2</v>
      </c>
      <c r="CR40" s="27">
        <f t="shared" si="17"/>
        <v>4.6341175302336925E-2</v>
      </c>
      <c r="CS40" s="27">
        <f t="shared" si="17"/>
        <v>4.4537466468629279E-2</v>
      </c>
      <c r="CT40" s="27">
        <f t="shared" si="17"/>
        <v>4.2803955658985787E-2</v>
      </c>
      <c r="CU40" s="27">
        <f t="shared" si="17"/>
        <v>4.1137911892192389E-2</v>
      </c>
      <c r="CV40" s="27">
        <f t="shared" si="17"/>
        <v>3.9536710270968681E-2</v>
      </c>
      <c r="CW40" s="27">
        <f t="shared" si="17"/>
        <v>3.79978278865463E-2</v>
      </c>
      <c r="CX40" s="27">
        <f t="shared" si="17"/>
        <v>3.6518839877381082E-2</v>
      </c>
      <c r="CY40" s="27">
        <f t="shared" si="17"/>
        <v>3.5097415636814164E-2</v>
      </c>
    </row>
    <row r="41" spans="1:103" x14ac:dyDescent="0.35">
      <c r="A41" s="167"/>
      <c r="B41" s="32">
        <f t="shared" si="5"/>
        <v>46022</v>
      </c>
      <c r="C41" s="27">
        <f t="shared" ref="C41:BN41" si="18">(1+C9)^-C$1</f>
        <v>1</v>
      </c>
      <c r="D41" s="27">
        <f t="shared" si="18"/>
        <v>0.98626613765057491</v>
      </c>
      <c r="E41" s="27">
        <f t="shared" si="18"/>
        <v>0.97097247938814923</v>
      </c>
      <c r="F41" s="27">
        <f t="shared" si="18"/>
        <v>0.95471153164504396</v>
      </c>
      <c r="G41" s="27">
        <f t="shared" si="18"/>
        <v>0.93794992857068205</v>
      </c>
      <c r="H41" s="27">
        <f t="shared" si="18"/>
        <v>0.92072347690454559</v>
      </c>
      <c r="I41" s="27">
        <f t="shared" si="18"/>
        <v>0.90331022012015649</v>
      </c>
      <c r="J41" s="27">
        <f t="shared" si="18"/>
        <v>0.88621464493746904</v>
      </c>
      <c r="K41" s="27">
        <f t="shared" si="18"/>
        <v>0.87035923687542593</v>
      </c>
      <c r="L41" s="27">
        <f t="shared" si="18"/>
        <v>0.85568663379821486</v>
      </c>
      <c r="M41" s="27">
        <f t="shared" si="18"/>
        <v>0.84176210435628507</v>
      </c>
      <c r="N41" s="27">
        <f t="shared" si="18"/>
        <v>0.82740240154479638</v>
      </c>
      <c r="O41" s="27">
        <f t="shared" si="18"/>
        <v>0.81283985329940256</v>
      </c>
      <c r="P41" s="27">
        <f t="shared" si="18"/>
        <v>0.79865271823649031</v>
      </c>
      <c r="Q41" s="27">
        <f t="shared" si="18"/>
        <v>0.78536594693589257</v>
      </c>
      <c r="R41" s="27">
        <f t="shared" si="18"/>
        <v>0.77344376443199703</v>
      </c>
      <c r="S41" s="27">
        <f t="shared" si="18"/>
        <v>0.76305081424014765</v>
      </c>
      <c r="T41" s="27">
        <f t="shared" si="18"/>
        <v>0.75339859379664198</v>
      </c>
      <c r="U41" s="27">
        <f t="shared" si="18"/>
        <v>0.74359949211769971</v>
      </c>
      <c r="V41" s="27">
        <f t="shared" si="18"/>
        <v>0.73290225301490264</v>
      </c>
      <c r="W41" s="27">
        <f t="shared" si="18"/>
        <v>0.7206659500812489</v>
      </c>
      <c r="X41" s="27">
        <f t="shared" si="18"/>
        <v>0.70650501218469997</v>
      </c>
      <c r="Y41" s="27">
        <f t="shared" si="18"/>
        <v>0.69072307030059621</v>
      </c>
      <c r="Z41" s="27">
        <f t="shared" si="18"/>
        <v>0.67372292142121415</v>
      </c>
      <c r="AA41" s="27">
        <f t="shared" si="18"/>
        <v>0.65583855960571125</v>
      </c>
      <c r="AB41" s="27">
        <f t="shared" si="18"/>
        <v>0.63734616199130834</v>
      </c>
      <c r="AC41" s="27">
        <f t="shared" si="18"/>
        <v>0.61847334794085962</v>
      </c>
      <c r="AD41" s="27">
        <f t="shared" si="18"/>
        <v>0.59940698172699158</v>
      </c>
      <c r="AE41" s="27">
        <f t="shared" si="18"/>
        <v>0.58029974685275532</v>
      </c>
      <c r="AF41" s="27">
        <f t="shared" si="18"/>
        <v>0.56127568442439768</v>
      </c>
      <c r="AG41" s="27">
        <f t="shared" si="18"/>
        <v>0.54243485788821588</v>
      </c>
      <c r="AH41" s="27">
        <f t="shared" si="18"/>
        <v>0.52385728104847684</v>
      </c>
      <c r="AI41" s="27">
        <f t="shared" si="18"/>
        <v>0.50560622485993512</v>
      </c>
      <c r="AJ41" s="27">
        <f t="shared" si="18"/>
        <v>0.48773100041603878</v>
      </c>
      <c r="AK41" s="27">
        <f t="shared" si="18"/>
        <v>0.47026930030811559</v>
      </c>
      <c r="AL41" s="27">
        <f t="shared" si="18"/>
        <v>0.45324916766956208</v>
      </c>
      <c r="AM41" s="27">
        <f t="shared" si="18"/>
        <v>0.4366906513697012</v>
      </c>
      <c r="AN41" s="27">
        <f t="shared" si="18"/>
        <v>0.42060719666952701</v>
      </c>
      <c r="AO41" s="27">
        <f t="shared" si="18"/>
        <v>0.4050068129308278</v>
      </c>
      <c r="AP41" s="27">
        <f t="shared" si="18"/>
        <v>0.38989305345729514</v>
      </c>
      <c r="AQ41" s="27">
        <f t="shared" si="18"/>
        <v>0.37526583705204458</v>
      </c>
      <c r="AR41" s="27">
        <f t="shared" si="18"/>
        <v>0.36112213624151346</v>
      </c>
      <c r="AS41" s="27">
        <f t="shared" si="18"/>
        <v>0.34745655320614638</v>
      </c>
      <c r="AT41" s="27">
        <f t="shared" si="18"/>
        <v>0.33426180116052578</v>
      </c>
      <c r="AU41" s="27">
        <f t="shared" si="18"/>
        <v>0.32152910614387425</v>
      </c>
      <c r="AV41" s="27">
        <f t="shared" si="18"/>
        <v>0.30924854183528172</v>
      </c>
      <c r="AW41" s="27">
        <f t="shared" si="18"/>
        <v>0.29740930802889376</v>
      </c>
      <c r="AX41" s="27">
        <f t="shared" si="18"/>
        <v>0.28599996173472858</v>
      </c>
      <c r="AY41" s="27">
        <f t="shared" si="18"/>
        <v>0.27500860846267605</v>
      </c>
      <c r="AZ41" s="27">
        <f t="shared" si="18"/>
        <v>0.2644230600596098</v>
      </c>
      <c r="BA41" s="27">
        <f t="shared" si="18"/>
        <v>0.25423096446767718</v>
      </c>
      <c r="BB41" s="27">
        <f t="shared" si="18"/>
        <v>0.24441991192710155</v>
      </c>
      <c r="BC41" s="27">
        <f t="shared" si="18"/>
        <v>0.23497752143427283</v>
      </c>
      <c r="BD41" s="27">
        <f t="shared" si="18"/>
        <v>0.22589151066494315</v>
      </c>
      <c r="BE41" s="27">
        <f t="shared" si="18"/>
        <v>0.21714975206572562</v>
      </c>
      <c r="BF41" s="27">
        <f t="shared" si="18"/>
        <v>0.20874031738968191</v>
      </c>
      <c r="BG41" s="27">
        <f t="shared" si="18"/>
        <v>0.20065151259160469</v>
      </c>
      <c r="BH41" s="27">
        <f t="shared" si="18"/>
        <v>0.19287190469467264</v>
      </c>
      <c r="BI41" s="27">
        <f t="shared" si="18"/>
        <v>0.18539034198420956</v>
      </c>
      <c r="BJ41" s="27">
        <f t="shared" si="18"/>
        <v>0.17819596866823353</v>
      </c>
      <c r="BK41" s="27">
        <f t="shared" si="18"/>
        <v>0.17127823496259442</v>
      </c>
      <c r="BL41" s="27">
        <f t="shared" si="18"/>
        <v>0.1646269034050655</v>
      </c>
      <c r="BM41" s="27">
        <f t="shared" si="18"/>
        <v>0.15823205207354119</v>
      </c>
      <c r="BN41" s="27">
        <f t="shared" si="18"/>
        <v>0.1520840752745283</v>
      </c>
      <c r="BO41" s="27">
        <f t="shared" ref="BO41:CY41" si="19">(1+BO9)^-BO$1</f>
        <v>0.14617368217647428</v>
      </c>
      <c r="BP41" s="27">
        <f t="shared" si="19"/>
        <v>0.14049189378506474</v>
      </c>
      <c r="BQ41" s="27">
        <f t="shared" si="19"/>
        <v>0.13503003859271182</v>
      </c>
      <c r="BR41" s="27">
        <f t="shared" si="19"/>
        <v>0.1297797471795186</v>
      </c>
      <c r="BS41" s="27">
        <f t="shared" si="19"/>
        <v>0.1247329459970468</v>
      </c>
      <c r="BT41" s="27">
        <f t="shared" si="19"/>
        <v>0.1198818505273246</v>
      </c>
      <c r="BU41" s="27">
        <f t="shared" si="19"/>
        <v>0.1152189579769612</v>
      </c>
      <c r="BV41" s="27">
        <f t="shared" si="19"/>
        <v>0.11073703963881686</v>
      </c>
      <c r="BW41" s="27">
        <f t="shared" si="19"/>
        <v>0.1064291330306294</v>
      </c>
      <c r="BX41" s="27">
        <f t="shared" si="19"/>
        <v>0.10228853390063644</v>
      </c>
      <c r="BY41" s="27">
        <f t="shared" si="19"/>
        <v>9.8308788174044676E-2</v>
      </c>
      <c r="BZ41" s="27">
        <f t="shared" si="19"/>
        <v>9.4483683900563345E-2</v>
      </c>
      <c r="CA41" s="27">
        <f t="shared" si="19"/>
        <v>9.0807243251790709E-2</v>
      </c>
      <c r="CB41" s="27">
        <f t="shared" si="19"/>
        <v>8.7273714607762565E-2</v>
      </c>
      <c r="CC41" s="27">
        <f t="shared" si="19"/>
        <v>8.3877564763944062E-2</v>
      </c>
      <c r="CD41" s="27">
        <f t="shared" si="19"/>
        <v>8.0613471283317972E-2</v>
      </c>
      <c r="CE41" s="27">
        <f t="shared" si="19"/>
        <v>7.747631501266776E-2</v>
      </c>
      <c r="CF41" s="27">
        <f t="shared" si="19"/>
        <v>7.4461172777527146E-2</v>
      </c>
      <c r="CG41" s="27">
        <f t="shared" si="19"/>
        <v>7.1563310266487656E-2</v>
      </c>
      <c r="CH41" s="27">
        <f t="shared" si="19"/>
        <v>6.8778175112300582E-2</v>
      </c>
      <c r="CI41" s="27">
        <f t="shared" si="19"/>
        <v>6.6101390174695712E-2</v>
      </c>
      <c r="CJ41" s="27">
        <f t="shared" si="19"/>
        <v>6.352874702760869E-2</v>
      </c>
      <c r="CK41" s="27">
        <f t="shared" si="19"/>
        <v>6.1056199651789281E-2</v>
      </c>
      <c r="CL41" s="27">
        <f t="shared" si="19"/>
        <v>5.8679858332327452E-2</v>
      </c>
      <c r="CM41" s="27">
        <f t="shared" si="19"/>
        <v>5.6395983759463454E-2</v>
      </c>
      <c r="CN41" s="27">
        <f t="shared" si="19"/>
        <v>5.420098133011475E-2</v>
      </c>
      <c r="CO41" s="27">
        <f t="shared" si="19"/>
        <v>5.209139564685384E-2</v>
      </c>
      <c r="CP41" s="27">
        <f t="shared" si="19"/>
        <v>5.0063905210432295E-2</v>
      </c>
      <c r="CQ41" s="27">
        <f t="shared" si="19"/>
        <v>4.8115317301550983E-2</v>
      </c>
      <c r="CR41" s="27">
        <f t="shared" si="19"/>
        <v>4.6242563047212561E-2</v>
      </c>
      <c r="CS41" s="27">
        <f t="shared" si="19"/>
        <v>4.4442692666772199E-2</v>
      </c>
      <c r="CT41" s="27">
        <f t="shared" si="19"/>
        <v>4.2712870892611991E-2</v>
      </c>
      <c r="CU41" s="27">
        <f t="shared" si="19"/>
        <v>4.1050372560269714E-2</v>
      </c>
      <c r="CV41" s="27">
        <f t="shared" si="19"/>
        <v>3.9452578362810978E-2</v>
      </c>
      <c r="CW41" s="27">
        <f t="shared" si="19"/>
        <v>3.7916970764202078E-2</v>
      </c>
      <c r="CX41" s="27">
        <f t="shared" si="19"/>
        <v>3.6441130066472198E-2</v>
      </c>
      <c r="CY41" s="27">
        <f t="shared" si="19"/>
        <v>3.5022730625507474E-2</v>
      </c>
    </row>
    <row r="42" spans="1:103" x14ac:dyDescent="0.35">
      <c r="A42" s="167"/>
      <c r="B42" s="32">
        <f t="shared" si="5"/>
        <v>46387</v>
      </c>
      <c r="C42" s="27">
        <f t="shared" ref="C42:BN42" si="20">(1+C10)^-C$1</f>
        <v>1</v>
      </c>
      <c r="D42" s="27">
        <f t="shared" si="20"/>
        <v>0.98449337589666697</v>
      </c>
      <c r="E42" s="27">
        <f t="shared" si="20"/>
        <v>0.96800599270229692</v>
      </c>
      <c r="F42" s="27">
        <f t="shared" si="20"/>
        <v>0.95101098249717397</v>
      </c>
      <c r="G42" s="27">
        <f t="shared" si="20"/>
        <v>0.93354465063347558</v>
      </c>
      <c r="H42" s="27">
        <f t="shared" si="20"/>
        <v>0.91588891237010495</v>
      </c>
      <c r="I42" s="27">
        <f t="shared" si="20"/>
        <v>0.89855527945900127</v>
      </c>
      <c r="J42" s="27">
        <f t="shared" si="20"/>
        <v>0.88247908312946677</v>
      </c>
      <c r="K42" s="27">
        <f t="shared" si="20"/>
        <v>0.8676021624717587</v>
      </c>
      <c r="L42" s="27">
        <f t="shared" si="20"/>
        <v>0.85348373245539422</v>
      </c>
      <c r="M42" s="27">
        <f t="shared" si="20"/>
        <v>0.83924779238848191</v>
      </c>
      <c r="N42" s="27">
        <f t="shared" si="20"/>
        <v>0.82335785438822218</v>
      </c>
      <c r="O42" s="27">
        <f t="shared" si="20"/>
        <v>0.80769777416177069</v>
      </c>
      <c r="P42" s="27">
        <f t="shared" si="20"/>
        <v>0.79424845358394547</v>
      </c>
      <c r="Q42" s="27">
        <f t="shared" si="20"/>
        <v>0.78279945052487598</v>
      </c>
      <c r="R42" s="27">
        <f t="shared" si="20"/>
        <v>0.77272949077545883</v>
      </c>
      <c r="S42" s="27">
        <f t="shared" si="20"/>
        <v>0.76346246051300393</v>
      </c>
      <c r="T42" s="27">
        <f t="shared" si="20"/>
        <v>0.75428055457032095</v>
      </c>
      <c r="U42" s="27">
        <f t="shared" si="20"/>
        <v>0.74452224212685736</v>
      </c>
      <c r="V42" s="27">
        <f t="shared" si="20"/>
        <v>0.73362644020942624</v>
      </c>
      <c r="W42" s="27">
        <f t="shared" si="20"/>
        <v>0.72111280985023973</v>
      </c>
      <c r="X42" s="27">
        <f t="shared" si="20"/>
        <v>0.70671016624323768</v>
      </c>
      <c r="Y42" s="27">
        <f t="shared" si="20"/>
        <v>0.69073535311430156</v>
      </c>
      <c r="Z42" s="27">
        <f t="shared" si="20"/>
        <v>0.67358242245981392</v>
      </c>
      <c r="AA42" s="27">
        <f t="shared" si="20"/>
        <v>0.65557813994763203</v>
      </c>
      <c r="AB42" s="27">
        <f t="shared" si="20"/>
        <v>0.63699271142750868</v>
      </c>
      <c r="AC42" s="27">
        <f t="shared" si="20"/>
        <v>0.61804882660820792</v>
      </c>
      <c r="AD42" s="27">
        <f t="shared" si="20"/>
        <v>0.59892928287900882</v>
      </c>
      <c r="AE42" s="27">
        <f t="shared" si="20"/>
        <v>0.57978341119763965</v>
      </c>
      <c r="AF42" s="27">
        <f t="shared" si="20"/>
        <v>0.5607324913190449</v>
      </c>
      <c r="AG42" s="27">
        <f t="shared" si="20"/>
        <v>0.54187431439945433</v>
      </c>
      <c r="AH42" s="27">
        <f t="shared" si="20"/>
        <v>0.52328702633438873</v>
      </c>
      <c r="AI42" s="27">
        <f t="shared" si="20"/>
        <v>0.50503236436488763</v>
      </c>
      <c r="AJ42" s="27">
        <f t="shared" si="20"/>
        <v>0.48715838191229816</v>
      </c>
      <c r="AK42" s="27">
        <f t="shared" si="20"/>
        <v>0.46970174177127583</v>
      </c>
      <c r="AL42" s="27">
        <f t="shared" si="20"/>
        <v>0.45268964527490496</v>
      </c>
      <c r="AM42" s="27">
        <f t="shared" si="20"/>
        <v>0.43614145448372887</v>
      </c>
      <c r="AN42" s="27">
        <f t="shared" si="20"/>
        <v>0.42007005553739807</v>
      </c>
      <c r="AO42" s="27">
        <f t="shared" si="20"/>
        <v>0.40448300378560759</v>
      </c>
      <c r="AP42" s="27">
        <f t="shared" si="20"/>
        <v>0.38938348496759856</v>
      </c>
      <c r="AQ42" s="27">
        <f t="shared" si="20"/>
        <v>0.3747711213527935</v>
      </c>
      <c r="AR42" s="27">
        <f t="shared" si="20"/>
        <v>0.36064264723500561</v>
      </c>
      <c r="AS42" s="27">
        <f t="shared" si="20"/>
        <v>0.34699247435803843</v>
      </c>
      <c r="AT42" s="27">
        <f t="shared" si="20"/>
        <v>0.33381316463170785</v>
      </c>
      <c r="AU42" s="27">
        <f t="shared" si="20"/>
        <v>0.32109582478108645</v>
      </c>
      <c r="AV42" s="27">
        <f t="shared" si="20"/>
        <v>0.30883043527966603</v>
      </c>
      <c r="AW42" s="27">
        <f t="shared" si="20"/>
        <v>0.29700612398319892</v>
      </c>
      <c r="AX42" s="27">
        <f t="shared" si="20"/>
        <v>0.28561139324888501</v>
      </c>
      <c r="AY42" s="27">
        <f t="shared" si="20"/>
        <v>0.27463430794766264</v>
      </c>
      <c r="AZ42" s="27">
        <f t="shared" si="20"/>
        <v>0.26406265061540002</v>
      </c>
      <c r="BA42" s="27">
        <f t="shared" si="20"/>
        <v>0.25388404900852912</v>
      </c>
      <c r="BB42" s="27">
        <f t="shared" si="20"/>
        <v>0.24408608050250855</v>
      </c>
      <c r="BC42" s="27">
        <f t="shared" si="20"/>
        <v>0.23465635707369559</v>
      </c>
      <c r="BD42" s="27">
        <f t="shared" si="20"/>
        <v>0.22558259401653519</v>
      </c>
      <c r="BE42" s="27">
        <f t="shared" si="20"/>
        <v>0.21685266505125905</v>
      </c>
      <c r="BF42" s="27">
        <f t="shared" si="20"/>
        <v>0.20845464605844261</v>
      </c>
      <c r="BG42" s="27">
        <f t="shared" si="20"/>
        <v>0.2003768493232882</v>
      </c>
      <c r="BH42" s="27">
        <f t="shared" si="20"/>
        <v>0.19260784987447249</v>
      </c>
      <c r="BI42" s="27">
        <f t="shared" si="20"/>
        <v>0.18513650525107569</v>
      </c>
      <c r="BJ42" s="27">
        <f t="shared" si="20"/>
        <v>0.17795196981901398</v>
      </c>
      <c r="BK42" s="27">
        <f t="shared" si="20"/>
        <v>0.17104370457971388</v>
      </c>
      <c r="BL42" s="27">
        <f t="shared" si="20"/>
        <v>0.16440148326304257</v>
      </c>
      <c r="BM42" s="27">
        <f t="shared" si="20"/>
        <v>0.15801539536942671</v>
      </c>
      <c r="BN42" s="27">
        <f t="shared" si="20"/>
        <v>0.15187584671907176</v>
      </c>
      <c r="BO42" s="27">
        <f t="shared" ref="BO42:CY42" si="21">(1+BO10)^-BO$1</f>
        <v>0.14597355797582481</v>
      </c>
      <c r="BP42" s="27">
        <f t="shared" si="21"/>
        <v>0.14029956153736145</v>
      </c>
      <c r="BQ42" s="27">
        <f t="shared" si="21"/>
        <v>0.13484519711913781</v>
      </c>
      <c r="BR42" s="27">
        <f t="shared" si="21"/>
        <v>0.12960210630574756</v>
      </c>
      <c r="BS42" s="27">
        <f t="shared" si="21"/>
        <v>0.12456222629784908</v>
      </c>
      <c r="BT42" s="27">
        <f t="shared" si="21"/>
        <v>0.11971778304461525</v>
      </c>
      <c r="BU42" s="27">
        <f t="shared" si="21"/>
        <v>0.11506128391950729</v>
      </c>
      <c r="BV42" s="27">
        <f t="shared" si="21"/>
        <v>0.11058551007014503</v>
      </c>
      <c r="BW42" s="27">
        <f t="shared" si="21"/>
        <v>0.1062835085503137</v>
      </c>
      <c r="BX42" s="27">
        <f t="shared" si="21"/>
        <v>0.10214858432305857</v>
      </c>
      <c r="BY42" s="27">
        <f t="shared" si="21"/>
        <v>9.817429220779747E-2</v>
      </c>
      <c r="BZ42" s="27">
        <f t="shared" si="21"/>
        <v>9.4354428830957918E-2</v>
      </c>
      <c r="CA42" s="27">
        <f t="shared" si="21"/>
        <v>9.0683024628356673E-2</v>
      </c>
      <c r="CB42" s="27">
        <f t="shared" si="21"/>
        <v>8.715433593813815E-2</v>
      </c>
      <c r="CC42" s="27">
        <f t="shared" si="21"/>
        <v>8.3762837215194702E-2</v>
      </c>
      <c r="CD42" s="27">
        <f t="shared" si="21"/>
        <v>8.050321339142015E-2</v>
      </c>
      <c r="CE42" s="27">
        <f t="shared" si="21"/>
        <v>7.7370352400638276E-2</v>
      </c>
      <c r="CF42" s="27">
        <f t="shared" si="21"/>
        <v>7.435933788252394E-2</v>
      </c>
      <c r="CG42" s="27">
        <f t="shared" si="21"/>
        <v>7.1465442076024857E-2</v>
      </c>
      <c r="CH42" s="27">
        <f t="shared" si="21"/>
        <v>6.8684118909624975E-2</v>
      </c>
      <c r="CI42" s="27">
        <f t="shared" si="21"/>
        <v>6.6010997293283025E-2</v>
      </c>
      <c r="CJ42" s="27">
        <f t="shared" si="21"/>
        <v>6.3441874614655724E-2</v>
      </c>
      <c r="CK42" s="27">
        <f t="shared" si="21"/>
        <v>6.0972710440547917E-2</v>
      </c>
      <c r="CL42" s="27">
        <f t="shared" si="21"/>
        <v>5.8599620423062118E-2</v>
      </c>
      <c r="CM42" s="27">
        <f t="shared" si="21"/>
        <v>5.6318870408814399E-2</v>
      </c>
      <c r="CN42" s="27">
        <f t="shared" si="21"/>
        <v>5.4126870748614254E-2</v>
      </c>
      <c r="CO42" s="27">
        <f t="shared" si="21"/>
        <v>5.2020170804332869E-2</v>
      </c>
      <c r="CP42" s="27">
        <f t="shared" si="21"/>
        <v>4.9995453649050538E-2</v>
      </c>
      <c r="CQ42" s="27">
        <f t="shared" si="21"/>
        <v>4.8049530956185534E-2</v>
      </c>
      <c r="CR42" s="27">
        <f t="shared" si="21"/>
        <v>4.6179338072931835E-2</v>
      </c>
      <c r="CS42" s="27">
        <f t="shared" si="21"/>
        <v>4.4381929273132129E-2</v>
      </c>
      <c r="CT42" s="27">
        <f t="shared" si="21"/>
        <v>4.2654473184506644E-2</v>
      </c>
      <c r="CU42" s="27">
        <f t="shared" si="21"/>
        <v>4.0994248385098082E-2</v>
      </c>
      <c r="CV42" s="27">
        <f t="shared" si="21"/>
        <v>3.9398639163692246E-2</v>
      </c>
      <c r="CW42" s="27">
        <f t="shared" si="21"/>
        <v>3.7865131439013884E-2</v>
      </c>
      <c r="CX42" s="27">
        <f t="shared" si="21"/>
        <v>3.6391308832471728E-2</v>
      </c>
      <c r="CY42" s="27">
        <f t="shared" si="21"/>
        <v>3.497484888931713E-2</v>
      </c>
    </row>
    <row r="43" spans="1:103" x14ac:dyDescent="0.35">
      <c r="A43" s="167"/>
      <c r="B43" s="32">
        <f t="shared" si="5"/>
        <v>46752</v>
      </c>
      <c r="C43" s="27">
        <f t="shared" ref="C43:BN43" si="22">(1+C11)^-C$1</f>
        <v>1</v>
      </c>
      <c r="D43" s="27">
        <f t="shared" si="22"/>
        <v>0.98325292622774885</v>
      </c>
      <c r="E43" s="27">
        <f t="shared" si="22"/>
        <v>0.96599022987927874</v>
      </c>
      <c r="F43" s="27">
        <f t="shared" si="22"/>
        <v>0.94824878814755753</v>
      </c>
      <c r="G43" s="27">
        <f t="shared" si="22"/>
        <v>0.93031495670118169</v>
      </c>
      <c r="H43" s="27">
        <f t="shared" si="22"/>
        <v>0.91270830404560643</v>
      </c>
      <c r="I43" s="27">
        <f t="shared" si="22"/>
        <v>0.89637889368780654</v>
      </c>
      <c r="J43" s="27">
        <f t="shared" si="22"/>
        <v>0.88126764863329066</v>
      </c>
      <c r="K43" s="27">
        <f t="shared" si="22"/>
        <v>0.8669268411052421</v>
      </c>
      <c r="L43" s="27">
        <f t="shared" si="22"/>
        <v>0.85246667264148523</v>
      </c>
      <c r="M43" s="27">
        <f t="shared" si="22"/>
        <v>0.83713995046636658</v>
      </c>
      <c r="N43" s="27">
        <f t="shared" si="22"/>
        <v>0.82229309722893784</v>
      </c>
      <c r="O43" s="27">
        <f t="shared" si="22"/>
        <v>0.80840493254871715</v>
      </c>
      <c r="P43" s="27">
        <f t="shared" si="22"/>
        <v>0.7955823944635706</v>
      </c>
      <c r="Q43" s="27">
        <f t="shared" si="22"/>
        <v>0.78389467953909997</v>
      </c>
      <c r="R43" s="27">
        <f t="shared" si="22"/>
        <v>0.77340603360833671</v>
      </c>
      <c r="S43" s="27">
        <f t="shared" si="22"/>
        <v>0.76401374760100693</v>
      </c>
      <c r="T43" s="27">
        <f t="shared" si="22"/>
        <v>0.75498224710311213</v>
      </c>
      <c r="U43" s="27">
        <f t="shared" si="22"/>
        <v>0.74553517680964287</v>
      </c>
      <c r="V43" s="27">
        <f t="shared" si="22"/>
        <v>0.73501485321840654</v>
      </c>
      <c r="W43" s="27">
        <f t="shared" si="22"/>
        <v>0.72285924836013171</v>
      </c>
      <c r="X43" s="27">
        <f t="shared" si="22"/>
        <v>0.70874069820940999</v>
      </c>
      <c r="Y43" s="27">
        <f t="shared" si="22"/>
        <v>0.69297790632034539</v>
      </c>
      <c r="Z43" s="27">
        <f t="shared" si="22"/>
        <v>0.67597820190390534</v>
      </c>
      <c r="AA43" s="27">
        <f t="shared" si="22"/>
        <v>0.65807932811435388</v>
      </c>
      <c r="AB43" s="27">
        <f t="shared" si="22"/>
        <v>0.63956055958821945</v>
      </c>
      <c r="AC43" s="27">
        <f t="shared" si="22"/>
        <v>0.62065207123324817</v>
      </c>
      <c r="AD43" s="27">
        <f t="shared" si="22"/>
        <v>0.60154283229247718</v>
      </c>
      <c r="AE43" s="27">
        <f t="shared" si="22"/>
        <v>0.582387256810039</v>
      </c>
      <c r="AF43" s="27">
        <f t="shared" si="22"/>
        <v>0.56331080544085843</v>
      </c>
      <c r="AG43" s="27">
        <f t="shared" si="22"/>
        <v>0.54441470302548134</v>
      </c>
      <c r="AH43" s="27">
        <f t="shared" si="22"/>
        <v>0.52577991060727736</v>
      </c>
      <c r="AI43" s="27">
        <f t="shared" si="22"/>
        <v>0.50747046885473612</v>
      </c>
      <c r="AJ43" s="27">
        <f t="shared" si="22"/>
        <v>0.48953631153579258</v>
      </c>
      <c r="AK43" s="27">
        <f t="shared" si="22"/>
        <v>0.47201563224230025</v>
      </c>
      <c r="AL43" s="27">
        <f t="shared" si="22"/>
        <v>0.4549368745319165</v>
      </c>
      <c r="AM43" s="27">
        <f t="shared" si="22"/>
        <v>0.43832040466387606</v>
      </c>
      <c r="AN43" s="27">
        <f t="shared" si="22"/>
        <v>0.42217991683433365</v>
      </c>
      <c r="AO43" s="27">
        <f t="shared" si="22"/>
        <v>0.40652361299790823</v>
      </c>
      <c r="AP43" s="27">
        <f t="shared" si="22"/>
        <v>0.39135519276661646</v>
      </c>
      <c r="AQ43" s="27">
        <f t="shared" si="22"/>
        <v>0.37667468331478116</v>
      </c>
      <c r="AR43" s="27">
        <f t="shared" si="22"/>
        <v>0.36247913452662422</v>
      </c>
      <c r="AS43" s="27">
        <f t="shared" si="22"/>
        <v>0.34876320066592909</v>
      </c>
      <c r="AT43" s="27">
        <f t="shared" si="22"/>
        <v>0.33551962650966838</v>
      </c>
      <c r="AU43" s="27">
        <f t="shared" si="22"/>
        <v>0.32273965307232172</v>
      </c>
      <c r="AV43" s="27">
        <f t="shared" si="22"/>
        <v>0.31041335567353051</v>
      </c>
      <c r="AW43" s="27">
        <f t="shared" si="22"/>
        <v>0.29852992509937626</v>
      </c>
      <c r="AX43" s="27">
        <f t="shared" si="22"/>
        <v>0.28707790091876795</v>
      </c>
      <c r="AY43" s="27">
        <f t="shared" si="22"/>
        <v>0.27604536459234197</v>
      </c>
      <c r="AZ43" s="27">
        <f t="shared" si="22"/>
        <v>0.26542009881006917</v>
      </c>
      <c r="BA43" s="27">
        <f t="shared" si="22"/>
        <v>0.2551897184810224</v>
      </c>
      <c r="BB43" s="27">
        <f t="shared" si="22"/>
        <v>0.24534177794453638</v>
      </c>
      <c r="BC43" s="27">
        <f t="shared" si="22"/>
        <v>0.23586385825169964</v>
      </c>
      <c r="BD43" s="27">
        <f t="shared" si="22"/>
        <v>0.22674363775892742</v>
      </c>
      <c r="BE43" s="27">
        <f t="shared" si="22"/>
        <v>0.21796894876306647</v>
      </c>
      <c r="BF43" s="27">
        <f t="shared" si="22"/>
        <v>0.20952782247589297</v>
      </c>
      <c r="BG43" s="27">
        <f t="shared" si="22"/>
        <v>0.20140852427175948</v>
      </c>
      <c r="BH43" s="27">
        <f t="shared" si="22"/>
        <v>0.19359958083526685</v>
      </c>
      <c r="BI43" s="27">
        <f t="shared" si="22"/>
        <v>0.18608980057722241</v>
      </c>
      <c r="BJ43" s="27">
        <f t="shared" si="22"/>
        <v>0.17886828846901381</v>
      </c>
      <c r="BK43" s="27">
        <f t="shared" si="22"/>
        <v>0.17192445626182709</v>
      </c>
      <c r="BL43" s="27">
        <f t="shared" si="22"/>
        <v>0.16524802890226936</v>
      </c>
      <c r="BM43" s="27">
        <f t="shared" si="22"/>
        <v>0.15882904782544846</v>
      </c>
      <c r="BN43" s="27">
        <f t="shared" si="22"/>
        <v>0.15265787169663772</v>
      </c>
      <c r="BO43" s="27">
        <f t="shared" ref="BO43:CY43" si="23">(1+BO11)^-BO$1</f>
        <v>0.14672517508009683</v>
      </c>
      <c r="BP43" s="27">
        <f t="shared" si="23"/>
        <v>0.14102194543561927</v>
      </c>
      <c r="BQ43" s="27">
        <f t="shared" si="23"/>
        <v>0.13553947877767794</v>
      </c>
      <c r="BR43" s="27">
        <f t="shared" si="23"/>
        <v>0.13026937427687943</v>
      </c>
      <c r="BS43" s="27">
        <f t="shared" si="23"/>
        <v>0.12520352803682128</v>
      </c>
      <c r="BT43" s="27">
        <f t="shared" si="23"/>
        <v>0.12033412624041678</v>
      </c>
      <c r="BU43" s="27">
        <f t="shared" si="23"/>
        <v>0.11565363782680958</v>
      </c>
      <c r="BV43" s="27">
        <f t="shared" si="23"/>
        <v>0.11115480683234293</v>
      </c>
      <c r="BW43" s="27">
        <f t="shared" si="23"/>
        <v>0.10683064450587533</v>
      </c>
      <c r="BX43" s="27">
        <f t="shared" si="23"/>
        <v>0.10267442128916643</v>
      </c>
      <c r="BY43" s="27">
        <f t="shared" si="23"/>
        <v>9.8679658736763154E-2</v>
      </c>
      <c r="BZ43" s="27">
        <f t="shared" si="23"/>
        <v>9.4840121436028241E-2</v>
      </c>
      <c r="CA43" s="27">
        <f t="shared" si="23"/>
        <v>9.1149808976535601E-2</v>
      </c>
      <c r="CB43" s="27">
        <f t="shared" si="23"/>
        <v>8.7602948008370415E-2</v>
      </c>
      <c r="CC43" s="27">
        <f t="shared" si="23"/>
        <v>8.4193984420918341E-2</v>
      </c>
      <c r="CD43" s="27">
        <f t="shared" si="23"/>
        <v>8.0917575666936262E-2</v>
      </c>
      <c r="CE43" s="27">
        <f t="shared" si="23"/>
        <v>7.7768583251190584E-2</v>
      </c>
      <c r="CF43" s="27">
        <f t="shared" si="23"/>
        <v>7.4742065398231569E-2</v>
      </c>
      <c r="CG43" s="27">
        <f t="shared" si="23"/>
        <v>7.1833269910073078E-2</v>
      </c>
      <c r="CH43" s="27">
        <f t="shared" si="23"/>
        <v>6.9037627221322048E-2</v>
      </c>
      <c r="CI43" s="27">
        <f t="shared" si="23"/>
        <v>6.6350743656674427E-2</v>
      </c>
      <c r="CJ43" s="27">
        <f t="shared" si="23"/>
        <v>6.3768394893550032E-2</v>
      </c>
      <c r="CK43" s="27">
        <f t="shared" si="23"/>
        <v>6.1286519630834965E-2</v>
      </c>
      <c r="CL43" s="27">
        <f t="shared" si="23"/>
        <v>5.8901213463278645E-2</v>
      </c>
      <c r="CM43" s="27">
        <f t="shared" si="23"/>
        <v>5.6608722959935694E-2</v>
      </c>
      <c r="CN43" s="27">
        <f t="shared" si="23"/>
        <v>5.4405439944071605E-2</v>
      </c>
      <c r="CO43" s="27">
        <f t="shared" si="23"/>
        <v>5.2287895971249998E-2</v>
      </c>
      <c r="CP43" s="27">
        <f t="shared" si="23"/>
        <v>5.025275700170407E-2</v>
      </c>
      <c r="CQ43" s="27">
        <f t="shared" si="23"/>
        <v>4.8296818262675741E-2</v>
      </c>
      <c r="CR43" s="27">
        <f t="shared" si="23"/>
        <v>4.6416999296031769E-2</v>
      </c>
      <c r="CS43" s="27">
        <f t="shared" si="23"/>
        <v>4.461033918626759E-2</v>
      </c>
      <c r="CT43" s="27">
        <f t="shared" si="23"/>
        <v>4.287399196379555E-2</v>
      </c>
      <c r="CU43" s="27">
        <f t="shared" si="23"/>
        <v>4.1205222178344623E-2</v>
      </c>
      <c r="CV43" s="27">
        <f t="shared" si="23"/>
        <v>3.9601400637225538E-2</v>
      </c>
      <c r="CW43" s="27">
        <f t="shared" si="23"/>
        <v>3.8060000303200926E-2</v>
      </c>
      <c r="CX43" s="27">
        <f t="shared" si="23"/>
        <v>3.6578592346741955E-2</v>
      </c>
      <c r="CY43" s="27">
        <f t="shared" si="23"/>
        <v>3.5154842347476345E-2</v>
      </c>
    </row>
    <row r="44" spans="1:103" x14ac:dyDescent="0.35">
      <c r="A44" s="167"/>
      <c r="B44" s="32">
        <f t="shared" si="5"/>
        <v>47118</v>
      </c>
      <c r="C44" s="27">
        <f t="shared" ref="C44:BN44" si="24">(1+C12)^-C$1</f>
        <v>1</v>
      </c>
      <c r="D44" s="27">
        <f t="shared" si="24"/>
        <v>0.98244327996597691</v>
      </c>
      <c r="E44" s="27">
        <f t="shared" si="24"/>
        <v>0.96439966040643266</v>
      </c>
      <c r="F44" s="27">
        <f t="shared" si="24"/>
        <v>0.94616037428996502</v>
      </c>
      <c r="G44" s="27">
        <f t="shared" si="24"/>
        <v>0.9282538395765797</v>
      </c>
      <c r="H44" s="27">
        <f t="shared" si="24"/>
        <v>0.91164630155437976</v>
      </c>
      <c r="I44" s="27">
        <f t="shared" si="24"/>
        <v>0.89627767701087657</v>
      </c>
      <c r="J44" s="27">
        <f t="shared" si="24"/>
        <v>0.88169261232863716</v>
      </c>
      <c r="K44" s="27">
        <f t="shared" si="24"/>
        <v>0.86698615371760379</v>
      </c>
      <c r="L44" s="27">
        <f t="shared" si="24"/>
        <v>0.85139838197924422</v>
      </c>
      <c r="M44" s="27">
        <f t="shared" si="24"/>
        <v>0.83439336145747645</v>
      </c>
      <c r="N44" s="27">
        <f t="shared" si="24"/>
        <v>0.82123793717869065</v>
      </c>
      <c r="O44" s="27">
        <f t="shared" si="24"/>
        <v>0.81013346837804334</v>
      </c>
      <c r="P44" s="27">
        <f t="shared" si="24"/>
        <v>0.79830454097773751</v>
      </c>
      <c r="Q44" s="27">
        <f t="shared" si="24"/>
        <v>0.78624322122761059</v>
      </c>
      <c r="R44" s="27">
        <f t="shared" si="24"/>
        <v>0.77505973460134747</v>
      </c>
      <c r="S44" s="27">
        <f t="shared" si="24"/>
        <v>0.76537674205023021</v>
      </c>
      <c r="T44" s="27">
        <f t="shared" si="24"/>
        <v>0.75644744237030903</v>
      </c>
      <c r="U44" s="27">
        <f t="shared" si="24"/>
        <v>0.74733687990714115</v>
      </c>
      <c r="V44" s="27">
        <f t="shared" si="24"/>
        <v>0.73725400471013636</v>
      </c>
      <c r="W44" s="27">
        <f t="shared" si="24"/>
        <v>0.72552406800389069</v>
      </c>
      <c r="X44" s="27">
        <f t="shared" si="24"/>
        <v>0.71174114079436812</v>
      </c>
      <c r="Y44" s="27">
        <f t="shared" si="24"/>
        <v>0.69622477451497755</v>
      </c>
      <c r="Z44" s="27">
        <f t="shared" si="24"/>
        <v>0.67939884327045297</v>
      </c>
      <c r="AA44" s="27">
        <f t="shared" si="24"/>
        <v>0.66161476336144043</v>
      </c>
      <c r="AB44" s="27">
        <f t="shared" si="24"/>
        <v>0.6431630997968184</v>
      </c>
      <c r="AC44" s="27">
        <f t="shared" si="24"/>
        <v>0.62428334150980336</v>
      </c>
      <c r="AD44" s="27">
        <f t="shared" si="24"/>
        <v>0.60517213315953178</v>
      </c>
      <c r="AE44" s="27">
        <f t="shared" si="24"/>
        <v>0.58599020618606601</v>
      </c>
      <c r="AF44" s="27">
        <f t="shared" si="24"/>
        <v>0.56686821367172135</v>
      </c>
      <c r="AG44" s="27">
        <f t="shared" si="24"/>
        <v>0.54791164143252824</v>
      </c>
      <c r="AH44" s="27">
        <f t="shared" si="24"/>
        <v>0.52920494067879342</v>
      </c>
      <c r="AI44" s="27">
        <f t="shared" si="24"/>
        <v>0.51081500475255648</v>
      </c>
      <c r="AJ44" s="27">
        <f t="shared" si="24"/>
        <v>0.4927940932034881</v>
      </c>
      <c r="AK44" s="27">
        <f t="shared" si="24"/>
        <v>0.47518229024088532</v>
      </c>
      <c r="AL44" s="27">
        <f t="shared" si="24"/>
        <v>0.4580095709233245</v>
      </c>
      <c r="AM44" s="27">
        <f t="shared" si="24"/>
        <v>0.44129753691903034</v>
      </c>
      <c r="AN44" s="27">
        <f t="shared" si="24"/>
        <v>0.42506087395218028</v>
      </c>
      <c r="AO44" s="27">
        <f t="shared" si="24"/>
        <v>0.40930857485841871</v>
      </c>
      <c r="AP44" s="27">
        <f t="shared" si="24"/>
        <v>0.39404496526786065</v>
      </c>
      <c r="AQ44" s="27">
        <f t="shared" si="24"/>
        <v>0.37927056311298246</v>
      </c>
      <c r="AR44" s="27">
        <f t="shared" si="24"/>
        <v>0.36498279825250823</v>
      </c>
      <c r="AS44" s="27">
        <f t="shared" si="24"/>
        <v>0.35117661436658437</v>
      </c>
      <c r="AT44" s="27">
        <f t="shared" si="24"/>
        <v>0.33784497179239903</v>
      </c>
      <c r="AU44" s="27">
        <f t="shared" si="24"/>
        <v>0.32497926703102825</v>
      </c>
      <c r="AV44" s="27">
        <f t="shared" si="24"/>
        <v>0.31256968217946551</v>
      </c>
      <c r="AW44" s="27">
        <f t="shared" si="24"/>
        <v>0.3006054754540769</v>
      </c>
      <c r="AX44" s="27">
        <f t="shared" si="24"/>
        <v>0.28907522221223503</v>
      </c>
      <c r="AY44" s="27">
        <f t="shared" si="24"/>
        <v>0.2779670143956936</v>
      </c>
      <c r="AZ44" s="27">
        <f t="shared" si="24"/>
        <v>0.2672686250693711</v>
      </c>
      <c r="BA44" s="27">
        <f t="shared" si="24"/>
        <v>0.25696764367563907</v>
      </c>
      <c r="BB44" s="27">
        <f t="shared" si="24"/>
        <v>0.2470515867364127</v>
      </c>
      <c r="BC44" s="27">
        <f t="shared" si="24"/>
        <v>0.23750798798708811</v>
      </c>
      <c r="BD44" s="27">
        <f t="shared" si="24"/>
        <v>0.22832447129575023</v>
      </c>
      <c r="BE44" s="27">
        <f t="shared" si="24"/>
        <v>0.21948880918979471</v>
      </c>
      <c r="BF44" s="27">
        <f t="shared" si="24"/>
        <v>0.21098896936431871</v>
      </c>
      <c r="BG44" s="27">
        <f t="shared" si="24"/>
        <v>0.20281315116939697</v>
      </c>
      <c r="BH44" s="27">
        <f t="shared" si="24"/>
        <v>0.19494981375546477</v>
      </c>
      <c r="BI44" s="27">
        <f t="shared" si="24"/>
        <v>0.18738769728832039</v>
      </c>
      <c r="BJ44" s="27">
        <f t="shared" si="24"/>
        <v>0.18011583841961787</v>
      </c>
      <c r="BK44" s="27">
        <f t="shared" si="24"/>
        <v>0.17312358100874789</v>
      </c>
      <c r="BL44" s="27">
        <f t="shared" si="24"/>
        <v>0.16640058293197482</v>
      </c>
      <c r="BM44" s="27">
        <f t="shared" si="24"/>
        <v>0.15993681967994494</v>
      </c>
      <c r="BN44" s="27">
        <f t="shared" si="24"/>
        <v>0.15372258533124719</v>
      </c>
      <c r="BO44" s="27">
        <f t="shared" ref="BO44:CY44" si="25">(1+BO12)^-BO$1</f>
        <v>0.14774849139411358</v>
      </c>
      <c r="BP44" s="27">
        <f t="shared" si="25"/>
        <v>0.1420054639280606</v>
      </c>
      <c r="BQ44" s="27">
        <f t="shared" si="25"/>
        <v>0.13648473928953811</v>
      </c>
      <c r="BR44" s="27">
        <f t="shared" si="25"/>
        <v>0.13117785878880575</v>
      </c>
      <c r="BS44" s="27">
        <f t="shared" si="25"/>
        <v>0.12607666249734967</v>
      </c>
      <c r="BT44" s="27">
        <f t="shared" si="25"/>
        <v>0.12117328240492189</v>
      </c>
      <c r="BU44" s="27">
        <f t="shared" si="25"/>
        <v>0.11646013509152124</v>
      </c>
      <c r="BV44" s="27">
        <f t="shared" si="25"/>
        <v>0.11192991405111993</v>
      </c>
      <c r="BW44" s="27">
        <f t="shared" si="25"/>
        <v>0.10757558178020034</v>
      </c>
      <c r="BX44" s="27">
        <f t="shared" si="25"/>
        <v>0.10339036172407981</v>
      </c>
      <c r="BY44" s="27">
        <f t="shared" si="25"/>
        <v>9.9367730157223874E-2</v>
      </c>
      <c r="BZ44" s="27">
        <f t="shared" si="25"/>
        <v>9.5501408059735102E-2</v>
      </c>
      <c r="CA44" s="27">
        <f t="shared" si="25"/>
        <v>9.1785353040358508E-2</v>
      </c>
      <c r="CB44" s="27">
        <f t="shared" si="25"/>
        <v>8.8213751346550365E-2</v>
      </c>
      <c r="CC44" s="27">
        <f t="shared" si="25"/>
        <v>8.4781009993909501E-2</v>
      </c>
      <c r="CD44" s="27">
        <f t="shared" si="25"/>
        <v>8.1481749040420673E-2</v>
      </c>
      <c r="CE44" s="27">
        <f t="shared" si="25"/>
        <v>7.8310794025224048E-2</v>
      </c>
      <c r="CF44" s="27">
        <f t="shared" si="25"/>
        <v>7.5263168586904197E-2</v>
      </c>
      <c r="CG44" s="27">
        <f t="shared" si="25"/>
        <v>7.2334087272321254E-2</v>
      </c>
      <c r="CH44" s="27">
        <f t="shared" si="25"/>
        <v>6.9518948543770415E-2</v>
      </c>
      <c r="CI44" s="27">
        <f t="shared" si="25"/>
        <v>6.681332798956971E-2</v>
      </c>
      <c r="CJ44" s="27">
        <f t="shared" si="25"/>
        <v>6.4212971740914851E-2</v>
      </c>
      <c r="CK44" s="27">
        <f t="shared" si="25"/>
        <v>6.1713790096139504E-2</v>
      </c>
      <c r="CL44" s="27">
        <f t="shared" si="25"/>
        <v>5.9311851351913129E-2</v>
      </c>
      <c r="CM44" s="27">
        <f t="shared" si="25"/>
        <v>5.7003375839844557E-2</v>
      </c>
      <c r="CN44" s="27">
        <f t="shared" si="25"/>
        <v>5.4784730165914244E-2</v>
      </c>
      <c r="CO44" s="27">
        <f t="shared" si="25"/>
        <v>5.2652421649453926E-2</v>
      </c>
      <c r="CP44" s="27">
        <f t="shared" si="25"/>
        <v>5.0603092957772731E-2</v>
      </c>
      <c r="CQ44" s="27">
        <f t="shared" si="25"/>
        <v>4.8633516932091329E-2</v>
      </c>
      <c r="CR44" s="27">
        <f t="shared" si="25"/>
        <v>4.674059160008058E-2</v>
      </c>
      <c r="CS44" s="27">
        <f t="shared" si="25"/>
        <v>4.492133537006663E-2</v>
      </c>
      <c r="CT44" s="27">
        <f t="shared" si="25"/>
        <v>4.3172882401794115E-2</v>
      </c>
      <c r="CU44" s="27">
        <f t="shared" si="25"/>
        <v>4.1492478148509739E-2</v>
      </c>
      <c r="CV44" s="27">
        <f t="shared" si="25"/>
        <v>3.9877475065108955E-2</v>
      </c>
      <c r="CW44" s="27">
        <f t="shared" si="25"/>
        <v>3.8325328477036062E-2</v>
      </c>
      <c r="CX44" s="27">
        <f t="shared" si="25"/>
        <v>3.6833592604679506E-2</v>
      </c>
      <c r="CY44" s="27">
        <f t="shared" si="25"/>
        <v>3.5399916738033783E-2</v>
      </c>
    </row>
    <row r="45" spans="1:103" x14ac:dyDescent="0.35">
      <c r="A45" s="167"/>
      <c r="B45" s="32">
        <f t="shared" si="5"/>
        <v>47483</v>
      </c>
      <c r="C45" s="27">
        <f t="shared" ref="C45:BN45" si="26">(1+C13)^-C$1</f>
        <v>1</v>
      </c>
      <c r="D45" s="27">
        <f t="shared" si="26"/>
        <v>0.98163393253585396</v>
      </c>
      <c r="E45" s="27">
        <f t="shared" si="26"/>
        <v>0.96306870186205773</v>
      </c>
      <c r="F45" s="27">
        <f t="shared" si="26"/>
        <v>0.94484216901425089</v>
      </c>
      <c r="G45" s="27">
        <f t="shared" si="26"/>
        <v>0.92793784653490397</v>
      </c>
      <c r="H45" s="27">
        <f t="shared" si="26"/>
        <v>0.91229457749647502</v>
      </c>
      <c r="I45" s="27">
        <f t="shared" si="26"/>
        <v>0.89744887089980829</v>
      </c>
      <c r="J45" s="27">
        <f t="shared" si="26"/>
        <v>0.88247960100817158</v>
      </c>
      <c r="K45" s="27">
        <f t="shared" si="26"/>
        <v>0.86661326851221543</v>
      </c>
      <c r="L45" s="27">
        <f t="shared" si="26"/>
        <v>0.84930436033549195</v>
      </c>
      <c r="M45" s="27">
        <f t="shared" si="26"/>
        <v>0.83686657229435446</v>
      </c>
      <c r="N45" s="27">
        <f t="shared" si="26"/>
        <v>0.8249177098311713</v>
      </c>
      <c r="O45" s="27">
        <f t="shared" si="26"/>
        <v>0.81253477088818016</v>
      </c>
      <c r="P45" s="27">
        <f t="shared" si="26"/>
        <v>0.80038834840737383</v>
      </c>
      <c r="Q45" s="27">
        <f t="shared" si="26"/>
        <v>0.78893802753743281</v>
      </c>
      <c r="R45" s="27">
        <f t="shared" si="26"/>
        <v>0.77855808434245344</v>
      </c>
      <c r="S45" s="27">
        <f t="shared" si="26"/>
        <v>0.76935995012870873</v>
      </c>
      <c r="T45" s="27">
        <f t="shared" si="26"/>
        <v>0.76059979117293031</v>
      </c>
      <c r="U45" s="27">
        <f t="shared" si="26"/>
        <v>0.75144911091299604</v>
      </c>
      <c r="V45" s="27">
        <f t="shared" si="26"/>
        <v>0.7412063426263209</v>
      </c>
      <c r="W45" s="27">
        <f t="shared" si="26"/>
        <v>0.72927224412490543</v>
      </c>
      <c r="X45" s="27">
        <f t="shared" si="26"/>
        <v>0.71529495193072967</v>
      </c>
      <c r="Y45" s="27">
        <f t="shared" si="26"/>
        <v>0.69960169263248995</v>
      </c>
      <c r="Z45" s="27">
        <f t="shared" si="26"/>
        <v>0.68261374471039193</v>
      </c>
      <c r="AA45" s="27">
        <f t="shared" si="26"/>
        <v>0.66468038711835309</v>
      </c>
      <c r="AB45" s="27">
        <f t="shared" si="26"/>
        <v>0.64609042300728947</v>
      </c>
      <c r="AC45" s="27">
        <f t="shared" si="26"/>
        <v>0.62708188696221867</v>
      </c>
      <c r="AD45" s="27">
        <f t="shared" si="26"/>
        <v>0.60785022102130692</v>
      </c>
      <c r="AE45" s="27">
        <f t="shared" si="26"/>
        <v>0.588555159986481</v>
      </c>
      <c r="AF45" s="27">
        <f t="shared" si="26"/>
        <v>0.56932652879797607</v>
      </c>
      <c r="AG45" s="27">
        <f t="shared" si="26"/>
        <v>0.5502691229272757</v>
      </c>
      <c r="AH45" s="27">
        <f t="shared" si="26"/>
        <v>0.53146681591650791</v>
      </c>
      <c r="AI45" s="27">
        <f t="shared" si="26"/>
        <v>0.51298601557394563</v>
      </c>
      <c r="AJ45" s="27">
        <f t="shared" si="26"/>
        <v>0.49487857126518509</v>
      </c>
      <c r="AK45" s="27">
        <f t="shared" si="26"/>
        <v>0.47718421866093536</v>
      </c>
      <c r="AL45" s="27">
        <f t="shared" si="26"/>
        <v>0.45993263474638196</v>
      </c>
      <c r="AM45" s="27">
        <f t="shared" si="26"/>
        <v>0.44314516446748159</v>
      </c>
      <c r="AN45" s="27">
        <f t="shared" si="26"/>
        <v>0.42683627075317759</v>
      </c>
      <c r="AO45" s="27">
        <f t="shared" si="26"/>
        <v>0.41101475152822103</v>
      </c>
      <c r="AP45" s="27">
        <f t="shared" si="26"/>
        <v>0.39568476048128881</v>
      </c>
      <c r="AQ45" s="27">
        <f t="shared" si="26"/>
        <v>0.38084666257809863</v>
      </c>
      <c r="AR45" s="27">
        <f t="shared" si="26"/>
        <v>0.36649775044038801</v>
      </c>
      <c r="AS45" s="27">
        <f t="shared" si="26"/>
        <v>0.35263284360663671</v>
      </c>
      <c r="AT45" s="27">
        <f t="shared" si="26"/>
        <v>0.33924478922970741</v>
      </c>
      <c r="AU45" s="27">
        <f t="shared" si="26"/>
        <v>0.32632487984906722</v>
      </c>
      <c r="AV45" s="27">
        <f t="shared" si="26"/>
        <v>0.31386320141540464</v>
      </c>
      <c r="AW45" s="27">
        <f t="shared" si="26"/>
        <v>0.30184892267188407</v>
      </c>
      <c r="AX45" s="27">
        <f t="shared" si="26"/>
        <v>0.29027053524823598</v>
      </c>
      <c r="AY45" s="27">
        <f t="shared" si="26"/>
        <v>0.27911605235014192</v>
      </c>
      <c r="AZ45" s="27">
        <f t="shared" si="26"/>
        <v>0.26837317268407013</v>
      </c>
      <c r="BA45" s="27">
        <f t="shared" si="26"/>
        <v>0.25802941521056139</v>
      </c>
      <c r="BB45" s="27">
        <f t="shared" si="26"/>
        <v>0.24807222943628254</v>
      </c>
      <c r="BC45" s="27">
        <f t="shared" si="26"/>
        <v>0.23848908521099368</v>
      </c>
      <c r="BD45" s="27">
        <f t="shared" si="26"/>
        <v>0.22926754536852298</v>
      </c>
      <c r="BE45" s="27">
        <f t="shared" si="26"/>
        <v>0.22039532402222822</v>
      </c>
      <c r="BF45" s="27">
        <f t="shared" si="26"/>
        <v>0.21186033287999306</v>
      </c>
      <c r="BG45" s="27">
        <f t="shared" si="26"/>
        <v>0.20365071756827602</v>
      </c>
      <c r="BH45" s="27">
        <f t="shared" si="26"/>
        <v>0.19575488563842458</v>
      </c>
      <c r="BI45" s="27">
        <f t="shared" si="26"/>
        <v>0.18816152766197036</v>
      </c>
      <c r="BJ45" s="27">
        <f t="shared" si="26"/>
        <v>0.18085963259684598</v>
      </c>
      <c r="BK45" s="27">
        <f t="shared" si="26"/>
        <v>0.17383849841735885</v>
      </c>
      <c r="BL45" s="27">
        <f t="shared" si="26"/>
        <v>0.1670877388414107</v>
      </c>
      <c r="BM45" s="27">
        <f t="shared" si="26"/>
        <v>0.16059728685402008</v>
      </c>
      <c r="BN45" s="27">
        <f t="shared" si="26"/>
        <v>0.15435739561338196</v>
      </c>
      <c r="BO45" s="27">
        <f t="shared" ref="BO45:CY45" si="27">(1+BO13)^-BO$1</f>
        <v>0.14835863723031972</v>
      </c>
      <c r="BP45" s="27">
        <f t="shared" si="27"/>
        <v>0.14259189983197898</v>
      </c>
      <c r="BQ45" s="27">
        <f t="shared" si="27"/>
        <v>0.13704838325307447</v>
      </c>
      <c r="BR45" s="27">
        <f t="shared" si="27"/>
        <v>0.13171959364134619</v>
      </c>
      <c r="BS45" s="27">
        <f t="shared" si="27"/>
        <v>0.12659733721610483</v>
      </c>
      <c r="BT45" s="27">
        <f t="shared" si="27"/>
        <v>0.12167371337853472</v>
      </c>
      <c r="BU45" s="27">
        <f t="shared" si="27"/>
        <v>0.11694110733888571</v>
      </c>
      <c r="BV45" s="27">
        <f t="shared" si="27"/>
        <v>0.11239218239709782</v>
      </c>
      <c r="BW45" s="27">
        <f t="shared" si="27"/>
        <v>0.10801987198975464</v>
      </c>
      <c r="BX45" s="27">
        <f t="shared" si="27"/>
        <v>0.10381737159628084</v>
      </c>
      <c r="BY45" s="27">
        <f t="shared" si="27"/>
        <v>9.9778130580419594E-2</v>
      </c>
      <c r="BZ45" s="27">
        <f t="shared" si="27"/>
        <v>9.5895844029128444E-2</v>
      </c>
      <c r="CA45" s="27">
        <f t="shared" si="27"/>
        <v>9.2164444639216428E-2</v>
      </c>
      <c r="CB45" s="27">
        <f t="shared" si="27"/>
        <v>8.8578094692139911E-2</v>
      </c>
      <c r="CC45" s="27">
        <f t="shared" si="27"/>
        <v>8.5131178149310482E-2</v>
      </c>
      <c r="CD45" s="27">
        <f t="shared" si="27"/>
        <v>8.1818292893254402E-2</v>
      </c>
      <c r="CE45" s="27">
        <f t="shared" si="27"/>
        <v>7.8634243134361542E-2</v>
      </c>
      <c r="CF45" s="27">
        <f t="shared" si="27"/>
        <v>7.5574031998166688E-2</v>
      </c>
      <c r="CG45" s="27">
        <f t="shared" si="27"/>
        <v>7.2632854304184244E-2</v>
      </c>
      <c r="CH45" s="27">
        <f t="shared" si="27"/>
        <v>6.9806089544035291E-2</v>
      </c>
      <c r="CI45" s="27">
        <f t="shared" si="27"/>
        <v>6.7089295063953044E-2</v>
      </c>
      <c r="CJ45" s="27">
        <f t="shared" si="27"/>
        <v>6.4478199454524432E-2</v>
      </c>
      <c r="CK45" s="27">
        <f t="shared" si="27"/>
        <v>6.1968696148701617E-2</v>
      </c>
      <c r="CL45" s="27">
        <f t="shared" si="27"/>
        <v>5.9556837227684761E-2</v>
      </c>
      <c r="CM45" s="27">
        <f t="shared" si="27"/>
        <v>5.7238827433065624E-2</v>
      </c>
      <c r="CN45" s="27">
        <f t="shared" si="27"/>
        <v>5.5011018382648727E-2</v>
      </c>
      <c r="CO45" s="27">
        <f t="shared" si="27"/>
        <v>5.2869902986650674E-2</v>
      </c>
      <c r="CP45" s="27">
        <f t="shared" si="27"/>
        <v>5.0812110060358656E-2</v>
      </c>
      <c r="CQ45" s="27">
        <f t="shared" si="27"/>
        <v>4.8834399128867653E-2</v>
      </c>
      <c r="CR45" s="27">
        <f t="shared" si="27"/>
        <v>4.6933655419201158E-2</v>
      </c>
      <c r="CS45" s="27">
        <f t="shared" si="27"/>
        <v>4.5106885034822054E-2</v>
      </c>
      <c r="CT45" s="27">
        <f t="shared" si="27"/>
        <v>4.3351210307427508E-2</v>
      </c>
      <c r="CU45" s="27">
        <f t="shared" si="27"/>
        <v>4.166386532076536E-2</v>
      </c>
      <c r="CV45" s="27">
        <f t="shared" si="27"/>
        <v>4.0042191601175843E-2</v>
      </c>
      <c r="CW45" s="27">
        <f t="shared" si="27"/>
        <v>3.8483633969545253E-2</v>
      </c>
      <c r="CX45" s="27">
        <f t="shared" si="27"/>
        <v>3.6985736549383738E-2</v>
      </c>
      <c r="CY45" s="27">
        <f t="shared" si="27"/>
        <v>3.5546138925790255E-2</v>
      </c>
    </row>
    <row r="46" spans="1:103" x14ac:dyDescent="0.35">
      <c r="A46" s="167"/>
      <c r="B46" s="32">
        <f t="shared" si="5"/>
        <v>47848</v>
      </c>
      <c r="C46" s="27">
        <f t="shared" ref="C46:BN46" si="28">(1+C14)^-C$1</f>
        <v>1</v>
      </c>
      <c r="D46" s="27">
        <f t="shared" si="28"/>
        <v>0.9810874195986411</v>
      </c>
      <c r="E46" s="27">
        <f t="shared" si="28"/>
        <v>0.96251987395493455</v>
      </c>
      <c r="F46" s="27">
        <f t="shared" si="28"/>
        <v>0.94529927682698778</v>
      </c>
      <c r="G46" s="27">
        <f t="shared" si="28"/>
        <v>0.92936332706004965</v>
      </c>
      <c r="H46" s="27">
        <f t="shared" si="28"/>
        <v>0.9142398618816423</v>
      </c>
      <c r="I46" s="27">
        <f t="shared" si="28"/>
        <v>0.89899052157720183</v>
      </c>
      <c r="J46" s="27">
        <f t="shared" si="28"/>
        <v>0.88282733490438459</v>
      </c>
      <c r="K46" s="27">
        <f t="shared" si="28"/>
        <v>0.8651945824056998</v>
      </c>
      <c r="L46" s="27">
        <f t="shared" si="28"/>
        <v>0.85252408719471662</v>
      </c>
      <c r="M46" s="27">
        <f t="shared" si="28"/>
        <v>0.84003914729365992</v>
      </c>
      <c r="N46" s="27">
        <f t="shared" si="28"/>
        <v>0.82764414987862933</v>
      </c>
      <c r="O46" s="27">
        <f t="shared" si="28"/>
        <v>0.81561510362643541</v>
      </c>
      <c r="P46" s="27">
        <f t="shared" si="28"/>
        <v>0.80390564365275374</v>
      </c>
      <c r="Q46" s="27">
        <f t="shared" si="28"/>
        <v>0.79282191606445784</v>
      </c>
      <c r="R46" s="27">
        <f t="shared" si="28"/>
        <v>0.78271703519959945</v>
      </c>
      <c r="S46" s="27">
        <f t="shared" si="28"/>
        <v>0.77369135029003577</v>
      </c>
      <c r="T46" s="27">
        <f t="shared" si="28"/>
        <v>0.7650188733608011</v>
      </c>
      <c r="U46" s="27">
        <f t="shared" si="28"/>
        <v>0.75589261548314546</v>
      </c>
      <c r="V46" s="27">
        <f t="shared" si="28"/>
        <v>0.74562906693419939</v>
      </c>
      <c r="W46" s="27">
        <f t="shared" si="28"/>
        <v>0.73364416796065535</v>
      </c>
      <c r="X46" s="27">
        <f t="shared" si="28"/>
        <v>0.71959762407389005</v>
      </c>
      <c r="Y46" s="27">
        <f t="shared" si="28"/>
        <v>0.70382171011070926</v>
      </c>
      <c r="Z46" s="27">
        <f t="shared" si="28"/>
        <v>0.68674079353886675</v>
      </c>
      <c r="AA46" s="27">
        <f t="shared" si="28"/>
        <v>0.66870671275776128</v>
      </c>
      <c r="AB46" s="27">
        <f t="shared" si="28"/>
        <v>0.65001038667285282</v>
      </c>
      <c r="AC46" s="27">
        <f t="shared" si="28"/>
        <v>0.6308915940465083</v>
      </c>
      <c r="AD46" s="27">
        <f t="shared" si="28"/>
        <v>0.61154721008401192</v>
      </c>
      <c r="AE46" s="27">
        <f t="shared" si="28"/>
        <v>0.59213814260642506</v>
      </c>
      <c r="AF46" s="27">
        <f t="shared" si="28"/>
        <v>0.57279517213082298</v>
      </c>
      <c r="AG46" s="27">
        <f t="shared" si="28"/>
        <v>0.55362386811419384</v>
      </c>
      <c r="AH46" s="27">
        <f t="shared" si="28"/>
        <v>0.53470872658312363</v>
      </c>
      <c r="AI46" s="27">
        <f t="shared" si="28"/>
        <v>0.51611665157875786</v>
      </c>
      <c r="AJ46" s="27">
        <f t="shared" si="28"/>
        <v>0.49789988362980536</v>
      </c>
      <c r="AK46" s="27">
        <f t="shared" si="28"/>
        <v>0.48009846226448222</v>
      </c>
      <c r="AL46" s="27">
        <f t="shared" si="28"/>
        <v>0.46274229591259558</v>
      </c>
      <c r="AM46" s="27">
        <f t="shared" si="28"/>
        <v>0.44585290103238623</v>
      </c>
      <c r="AN46" s="27">
        <f t="shared" si="28"/>
        <v>0.42944486258704595</v>
      </c>
      <c r="AO46" s="27">
        <f t="shared" si="28"/>
        <v>0.41352705981006899</v>
      </c>
      <c r="AP46" s="27">
        <f t="shared" si="28"/>
        <v>0.39810369429662235</v>
      </c>
      <c r="AQ46" s="27">
        <f t="shared" si="28"/>
        <v>0.38317515163999105</v>
      </c>
      <c r="AR46" s="27">
        <f t="shared" si="28"/>
        <v>0.3687387229263312</v>
      </c>
      <c r="AS46" s="27">
        <f t="shared" si="28"/>
        <v>0.35478920826556609</v>
      </c>
      <c r="AT46" s="27">
        <f t="shared" si="28"/>
        <v>0.34131942104962137</v>
      </c>
      <c r="AU46" s="27">
        <f t="shared" si="28"/>
        <v>0.32832060868972646</v>
      </c>
      <c r="AV46" s="27">
        <f t="shared" si="28"/>
        <v>0.3157828031068674</v>
      </c>
      <c r="AW46" s="27">
        <f t="shared" si="28"/>
        <v>0.30369511216007705</v>
      </c>
      <c r="AX46" s="27">
        <f t="shared" si="28"/>
        <v>0.29204596143669481</v>
      </c>
      <c r="AY46" s="27">
        <f t="shared" si="28"/>
        <v>0.28082329434380865</v>
      </c>
      <c r="AZ46" s="27">
        <f t="shared" si="28"/>
        <v>0.27001473718897023</v>
      </c>
      <c r="BA46" s="27">
        <f t="shared" si="28"/>
        <v>0.25960773488331346</v>
      </c>
      <c r="BB46" s="27">
        <f t="shared" si="28"/>
        <v>0.24958966201100105</v>
      </c>
      <c r="BC46" s="27">
        <f t="shared" si="28"/>
        <v>0.23994791325960754</v>
      </c>
      <c r="BD46" s="27">
        <f t="shared" si="28"/>
        <v>0.23066997657417296</v>
      </c>
      <c r="BE46" s="27">
        <f t="shared" si="28"/>
        <v>0.22174349186539485</v>
      </c>
      <c r="BF46" s="27">
        <f t="shared" si="28"/>
        <v>0.2131562976537357</v>
      </c>
      <c r="BG46" s="27">
        <f t="shared" si="28"/>
        <v>0.20489646765292727</v>
      </c>
      <c r="BH46" s="27">
        <f t="shared" si="28"/>
        <v>0.19695233897805858</v>
      </c>
      <c r="BI46" s="27">
        <f t="shared" si="28"/>
        <v>0.18931253339452395</v>
      </c>
      <c r="BJ46" s="27">
        <f t="shared" si="28"/>
        <v>0.18196597279826524</v>
      </c>
      <c r="BK46" s="27">
        <f t="shared" si="28"/>
        <v>0.17490188992707273</v>
      </c>
      <c r="BL46" s="27">
        <f t="shared" si="28"/>
        <v>0.16810983514200536</v>
      </c>
      <c r="BM46" s="27">
        <f t="shared" si="28"/>
        <v>0.16157967998315145</v>
      </c>
      <c r="BN46" s="27">
        <f t="shared" si="28"/>
        <v>0.155301618089735</v>
      </c>
      <c r="BO46" s="27">
        <f t="shared" ref="BO46:CY46" si="29">(1+BO14)^-BO$1</f>
        <v>0.14926616397901318</v>
      </c>
      <c r="BP46" s="27">
        <f t="shared" si="29"/>
        <v>0.14346415009749983</v>
      </c>
      <c r="BQ46" s="27">
        <f t="shared" si="29"/>
        <v>0.13788672249031564</v>
      </c>
      <c r="BR46" s="27">
        <f t="shared" si="29"/>
        <v>0.13252533537714845</v>
      </c>
      <c r="BS46" s="27">
        <f t="shared" si="29"/>
        <v>0.12737174487542038</v>
      </c>
      <c r="BT46" s="27">
        <f t="shared" si="29"/>
        <v>0.1224180020707122</v>
      </c>
      <c r="BU46" s="27">
        <f t="shared" si="29"/>
        <v>0.11765644560056576</v>
      </c>
      <c r="BV46" s="27">
        <f t="shared" si="29"/>
        <v>0.11307969388930429</v>
      </c>
      <c r="BW46" s="27">
        <f t="shared" si="29"/>
        <v>0.10868063714741333</v>
      </c>
      <c r="BX46" s="27">
        <f t="shared" si="29"/>
        <v>0.10445242922905125</v>
      </c>
      <c r="BY46" s="27">
        <f t="shared" si="29"/>
        <v>0.10038847942428211</v>
      </c>
      <c r="BZ46" s="27">
        <f t="shared" si="29"/>
        <v>9.6482444248563601E-2</v>
      </c>
      <c r="CA46" s="27">
        <f t="shared" si="29"/>
        <v>9.2728219280085025E-2</v>
      </c>
      <c r="CB46" s="27">
        <f t="shared" si="29"/>
        <v>8.9119931085802365E-2</v>
      </c>
      <c r="CC46" s="27">
        <f t="shared" si="29"/>
        <v>8.5651929268560648E-2</v>
      </c>
      <c r="CD46" s="27">
        <f t="shared" si="29"/>
        <v>8.2318778660965125E-2</v>
      </c>
      <c r="CE46" s="27">
        <f t="shared" si="29"/>
        <v>7.9115251685773255E-2</v>
      </c>
      <c r="CF46" s="27">
        <f t="shared" si="29"/>
        <v>7.6036320897914567E-2</v>
      </c>
      <c r="CG46" s="27">
        <f t="shared" si="29"/>
        <v>7.3077151719172534E-2</v>
      </c>
      <c r="CH46" s="27">
        <f t="shared" si="29"/>
        <v>7.0233095373407939E-2</v>
      </c>
      <c r="CI46" s="27">
        <f t="shared" si="29"/>
        <v>6.7499682027354402E-2</v>
      </c>
      <c r="CJ46" s="27">
        <f t="shared" si="29"/>
        <v>6.4872614139924636E-2</v>
      </c>
      <c r="CK46" s="27">
        <f t="shared" si="29"/>
        <v>6.2347760021058705E-2</v>
      </c>
      <c r="CL46" s="27">
        <f t="shared" si="29"/>
        <v>5.9921147599699333E-2</v>
      </c>
      <c r="CM46" s="27">
        <f t="shared" si="29"/>
        <v>5.7588958399285316E-2</v>
      </c>
      <c r="CN46" s="27">
        <f t="shared" si="29"/>
        <v>5.5347521718173649E-2</v>
      </c>
      <c r="CO46" s="27">
        <f t="shared" si="29"/>
        <v>5.3193309011671207E-2</v>
      </c>
      <c r="CP46" s="27">
        <f t="shared" si="29"/>
        <v>5.1122928471703175E-2</v>
      </c>
      <c r="CQ46" s="27">
        <f t="shared" si="29"/>
        <v>4.9133119799764653E-2</v>
      </c>
      <c r="CR46" s="27">
        <f t="shared" si="29"/>
        <v>4.7220749168376583E-2</v>
      </c>
      <c r="CS46" s="27">
        <f t="shared" si="29"/>
        <v>4.5382804366069757E-2</v>
      </c>
      <c r="CT46" s="27">
        <f t="shared" si="29"/>
        <v>4.3616390120728765E-2</v>
      </c>
      <c r="CU46" s="27">
        <f t="shared" si="29"/>
        <v>4.1918723596006763E-2</v>
      </c>
      <c r="CV46" s="27">
        <f t="shared" si="29"/>
        <v>4.0287130055493815E-2</v>
      </c>
      <c r="CW46" s="27">
        <f t="shared" si="29"/>
        <v>3.8719038689287839E-2</v>
      </c>
      <c r="CX46" s="27">
        <f t="shared" si="29"/>
        <v>3.721197859763728E-2</v>
      </c>
      <c r="CY46" s="27">
        <f t="shared" si="29"/>
        <v>3.5763574926398339E-2</v>
      </c>
    </row>
    <row r="47" spans="1:103" x14ac:dyDescent="0.35">
      <c r="A47" s="167"/>
      <c r="B47" s="32">
        <f t="shared" si="5"/>
        <v>48213</v>
      </c>
      <c r="C47" s="27">
        <f t="shared" ref="C47:BN47" si="30">(1+C15)^-C$1</f>
        <v>1</v>
      </c>
      <c r="D47" s="27">
        <f t="shared" si="30"/>
        <v>0.98107452478460822</v>
      </c>
      <c r="E47" s="27">
        <f t="shared" si="30"/>
        <v>0.96352196342874519</v>
      </c>
      <c r="F47" s="27">
        <f t="shared" si="30"/>
        <v>0.94727881378823442</v>
      </c>
      <c r="G47" s="27">
        <f t="shared" si="30"/>
        <v>0.93186381113270078</v>
      </c>
      <c r="H47" s="27">
        <f t="shared" si="30"/>
        <v>0.91632050683604349</v>
      </c>
      <c r="I47" s="27">
        <f t="shared" si="30"/>
        <v>0.89984573980719174</v>
      </c>
      <c r="J47" s="27">
        <f t="shared" si="30"/>
        <v>0.88187307789506741</v>
      </c>
      <c r="K47" s="27">
        <f t="shared" si="30"/>
        <v>0.86895833150460677</v>
      </c>
      <c r="L47" s="27">
        <f t="shared" si="30"/>
        <v>0.85623271740371398</v>
      </c>
      <c r="M47" s="27">
        <f t="shared" si="30"/>
        <v>0.84369346581109361</v>
      </c>
      <c r="N47" s="27">
        <f t="shared" si="30"/>
        <v>0.83127482719067525</v>
      </c>
      <c r="O47" s="27">
        <f t="shared" si="30"/>
        <v>0.81916317324424037</v>
      </c>
      <c r="P47" s="27">
        <f t="shared" si="30"/>
        <v>0.80768747239880467</v>
      </c>
      <c r="Q47" s="27">
        <f t="shared" si="30"/>
        <v>0.79703091536586368</v>
      </c>
      <c r="R47" s="27">
        <f t="shared" si="30"/>
        <v>0.78733654279557097</v>
      </c>
      <c r="S47" s="27">
        <f t="shared" si="30"/>
        <v>0.77856135882370281</v>
      </c>
      <c r="T47" s="27">
        <f t="shared" si="30"/>
        <v>0.76999290571752144</v>
      </c>
      <c r="U47" s="27">
        <f t="shared" si="30"/>
        <v>0.76086775757028779</v>
      </c>
      <c r="V47" s="27">
        <f t="shared" si="30"/>
        <v>0.75053900464545031</v>
      </c>
      <c r="W47" s="27">
        <f t="shared" si="30"/>
        <v>0.73845342620260912</v>
      </c>
      <c r="X47" s="27">
        <f t="shared" si="30"/>
        <v>0.72429339241701385</v>
      </c>
      <c r="Y47" s="27">
        <f t="shared" si="30"/>
        <v>0.70839723753626815</v>
      </c>
      <c r="Z47" s="27">
        <f t="shared" si="30"/>
        <v>0.69119128208748792</v>
      </c>
      <c r="AA47" s="27">
        <f t="shared" si="30"/>
        <v>0.67302898603304462</v>
      </c>
      <c r="AB47" s="27">
        <f t="shared" si="30"/>
        <v>0.6542026098065532</v>
      </c>
      <c r="AC47" s="27">
        <f t="shared" si="30"/>
        <v>0.63495303731156716</v>
      </c>
      <c r="AD47" s="27">
        <f t="shared" si="30"/>
        <v>0.61547804952017948</v>
      </c>
      <c r="AE47" s="27">
        <f t="shared" si="30"/>
        <v>0.59593929202421025</v>
      </c>
      <c r="AF47" s="27">
        <f t="shared" si="30"/>
        <v>0.57646814171025018</v>
      </c>
      <c r="AG47" s="27">
        <f t="shared" si="30"/>
        <v>0.557170645537301</v>
      </c>
      <c r="AH47" s="27">
        <f t="shared" si="30"/>
        <v>0.53813167725316247</v>
      </c>
      <c r="AI47" s="27">
        <f t="shared" si="30"/>
        <v>0.51941843500034035</v>
      </c>
      <c r="AJ47" s="27">
        <f t="shared" si="30"/>
        <v>0.50108338346717651</v>
      </c>
      <c r="AK47" s="27">
        <f t="shared" si="30"/>
        <v>0.48316672797125126</v>
      </c>
      <c r="AL47" s="27">
        <f t="shared" si="30"/>
        <v>0.46569849414563108</v>
      </c>
      <c r="AM47" s="27">
        <f t="shared" si="30"/>
        <v>0.44870027533380397</v>
      </c>
      <c r="AN47" s="27">
        <f t="shared" si="30"/>
        <v>0.43218670004865223</v>
      </c>
      <c r="AO47" s="27">
        <f t="shared" si="30"/>
        <v>0.41616666362995264</v>
      </c>
      <c r="AP47" s="27">
        <f t="shared" si="30"/>
        <v>0.40064436130379549</v>
      </c>
      <c r="AQ47" s="27">
        <f t="shared" si="30"/>
        <v>0.38562015400373301</v>
      </c>
      <c r="AR47" s="27">
        <f t="shared" si="30"/>
        <v>0.37109129338657754</v>
      </c>
      <c r="AS47" s="27">
        <f t="shared" si="30"/>
        <v>0.35705252832217249</v>
      </c>
      <c r="AT47" s="27">
        <f t="shared" si="30"/>
        <v>0.34349661163440925</v>
      </c>
      <c r="AU47" s="27">
        <f t="shared" si="30"/>
        <v>0.33041472291840218</v>
      </c>
      <c r="AV47" s="27">
        <f t="shared" si="30"/>
        <v>0.3177968207698339</v>
      </c>
      <c r="AW47" s="27">
        <f t="shared" si="30"/>
        <v>0.30563193566379315</v>
      </c>
      <c r="AX47" s="27">
        <f t="shared" si="30"/>
        <v>0.29390841295181386</v>
      </c>
      <c r="AY47" s="27">
        <f t="shared" si="30"/>
        <v>0.282614113954199</v>
      </c>
      <c r="AZ47" s="27">
        <f t="shared" si="30"/>
        <v>0.27173658186776783</v>
      </c>
      <c r="BA47" s="27">
        <f t="shared" si="30"/>
        <v>0.26126317814931543</v>
      </c>
      <c r="BB47" s="27">
        <f t="shared" si="30"/>
        <v>0.25118119414187423</v>
      </c>
      <c r="BC47" s="27">
        <f t="shared" si="30"/>
        <v>0.24147794195769928</v>
      </c>
      <c r="BD47" s="27">
        <f t="shared" si="30"/>
        <v>0.23214082799747424</v>
      </c>
      <c r="BE47" s="27">
        <f t="shared" si="30"/>
        <v>0.22315741195006111</v>
      </c>
      <c r="BF47" s="27">
        <f t="shared" si="30"/>
        <v>0.21451545366646307</v>
      </c>
      <c r="BG47" s="27">
        <f t="shared" si="30"/>
        <v>0.20620294992160004</v>
      </c>
      <c r="BH47" s="27">
        <f t="shared" si="30"/>
        <v>0.19820816275737105</v>
      </c>
      <c r="BI47" s="27">
        <f t="shared" si="30"/>
        <v>0.19051964083070208</v>
      </c>
      <c r="BJ47" s="27">
        <f t="shared" si="30"/>
        <v>0.18312623496291322</v>
      </c>
      <c r="BK47" s="27">
        <f t="shared" si="30"/>
        <v>0.17601710889529062</v>
      </c>
      <c r="BL47" s="27">
        <f t="shared" si="30"/>
        <v>0.16918174609438441</v>
      </c>
      <c r="BM47" s="27">
        <f t="shared" si="30"/>
        <v>0.16260995331469594</v>
      </c>
      <c r="BN47" s="27">
        <f t="shared" si="30"/>
        <v>0.15629186151205252</v>
      </c>
      <c r="BO47" s="27">
        <f t="shared" ref="BO47:CY47" si="31">(1+BO15)^-BO$1</f>
        <v>0.15021792460449121</v>
      </c>
      <c r="BP47" s="27">
        <f t="shared" si="31"/>
        <v>0.14437891649653614</v>
      </c>
      <c r="BQ47" s="27">
        <f t="shared" si="31"/>
        <v>0.13876592671434929</v>
      </c>
      <c r="BR47" s="27">
        <f t="shared" si="31"/>
        <v>0.13337035494189289</v>
      </c>
      <c r="BS47" s="27">
        <f t="shared" si="31"/>
        <v>0.12818390469991053</v>
      </c>
      <c r="BT47" s="27">
        <f t="shared" si="31"/>
        <v>0.12319857636883301</v>
      </c>
      <c r="BU47" s="27">
        <f t="shared" si="31"/>
        <v>0.11840665972270821</v>
      </c>
      <c r="BV47" s="27">
        <f t="shared" si="31"/>
        <v>0.11380072611242455</v>
      </c>
      <c r="BW47" s="27">
        <f t="shared" si="31"/>
        <v>0.10937362041247957</v>
      </c>
      <c r="BX47" s="27">
        <f t="shared" si="31"/>
        <v>0.10511845282531268</v>
      </c>
      <c r="BY47" s="27">
        <f t="shared" si="31"/>
        <v>0.10102859062023722</v>
      </c>
      <c r="BZ47" s="27">
        <f t="shared" si="31"/>
        <v>9.7097649869812244E-2</v>
      </c>
      <c r="CA47" s="27">
        <f t="shared" si="31"/>
        <v>9.3319487234601067E-2</v>
      </c>
      <c r="CB47" s="27">
        <f t="shared" si="31"/>
        <v>8.9688191837264411E-2</v>
      </c>
      <c r="CC47" s="27">
        <f t="shared" si="31"/>
        <v>8.6198077258691524E-2</v>
      </c>
      <c r="CD47" s="27">
        <f t="shared" si="31"/>
        <v>8.2843673681849611E-2</v>
      </c>
      <c r="CE47" s="27">
        <f t="shared" si="31"/>
        <v>7.9619720203309541E-2</v>
      </c>
      <c r="CF47" s="27">
        <f t="shared" si="31"/>
        <v>7.6521157327603007E-2</v>
      </c>
      <c r="CG47" s="27">
        <f t="shared" si="31"/>
        <v>7.3543119655517686E-2</v>
      </c>
      <c r="CH47" s="27">
        <f t="shared" si="31"/>
        <v>7.0680928774221746E-2</v>
      </c>
      <c r="CI47" s="27">
        <f t="shared" si="31"/>
        <v>6.7930086354314898E-2</v>
      </c>
      <c r="CJ47" s="27">
        <f t="shared" si="31"/>
        <v>6.5286267456722405E-2</v>
      </c>
      <c r="CK47" s="27">
        <f t="shared" si="31"/>
        <v>6.2745314050481671E-2</v>
      </c>
      <c r="CL47" s="27">
        <f t="shared" si="31"/>
        <v>6.03032287410099E-2</v>
      </c>
      <c r="CM47" s="27">
        <f t="shared" si="31"/>
        <v>5.7956168707183724E-2</v>
      </c>
      <c r="CN47" s="27">
        <f t="shared" si="31"/>
        <v>5.5700439844712853E-2</v>
      </c>
      <c r="CO47" s="27">
        <f t="shared" si="31"/>
        <v>5.3532491112340652E-2</v>
      </c>
      <c r="CP47" s="27">
        <f t="shared" si="31"/>
        <v>5.144890907701228E-2</v>
      </c>
      <c r="CQ47" s="27">
        <f t="shared" si="31"/>
        <v>4.9446412653502164E-2</v>
      </c>
      <c r="CR47" s="27">
        <f t="shared" si="31"/>
        <v>4.7521848033781885E-2</v>
      </c>
      <c r="CS47" s="27">
        <f t="shared" si="31"/>
        <v>4.5672183801070125E-2</v>
      </c>
      <c r="CT47" s="27">
        <f t="shared" si="31"/>
        <v>4.3894506223373653E-2</v>
      </c>
      <c r="CU47" s="27">
        <f t="shared" si="31"/>
        <v>4.2186014721219106E-2</v>
      </c>
      <c r="CV47" s="27">
        <f t="shared" si="31"/>
        <v>4.0544017504186125E-2</v>
      </c>
      <c r="CW47" s="27">
        <f t="shared" si="31"/>
        <v>3.8965927370890718E-2</v>
      </c>
      <c r="CX47" s="27">
        <f t="shared" si="31"/>
        <v>3.7449257667032033E-2</v>
      </c>
      <c r="CY47" s="27">
        <f t="shared" si="31"/>
        <v>3.5991618396226915E-2</v>
      </c>
    </row>
    <row r="48" spans="1:103" x14ac:dyDescent="0.35">
      <c r="A48" s="167"/>
      <c r="B48" s="32">
        <f t="shared" si="5"/>
        <v>48579</v>
      </c>
      <c r="C48" s="27">
        <f t="shared" ref="C48:BN48" si="32">(1+C16)^-C$1</f>
        <v>1</v>
      </c>
      <c r="D48" s="27">
        <f t="shared" si="32"/>
        <v>0.98210883993779929</v>
      </c>
      <c r="E48" s="27">
        <f t="shared" si="32"/>
        <v>0.96555235087385582</v>
      </c>
      <c r="F48" s="27">
        <f t="shared" si="32"/>
        <v>0.94983998421248894</v>
      </c>
      <c r="G48" s="27">
        <f t="shared" si="32"/>
        <v>0.93399684089971635</v>
      </c>
      <c r="H48" s="27">
        <f t="shared" si="32"/>
        <v>0.917204266418718</v>
      </c>
      <c r="I48" s="27">
        <f t="shared" si="32"/>
        <v>0.89888490182602498</v>
      </c>
      <c r="J48" s="27">
        <f t="shared" si="32"/>
        <v>0.88572102276872167</v>
      </c>
      <c r="K48" s="27">
        <f t="shared" si="32"/>
        <v>0.87274992446842448</v>
      </c>
      <c r="L48" s="27">
        <f t="shared" si="32"/>
        <v>0.85996878371321417</v>
      </c>
      <c r="M48" s="27">
        <f t="shared" si="32"/>
        <v>0.84737481863619435</v>
      </c>
      <c r="N48" s="27">
        <f t="shared" si="32"/>
        <v>0.83546674716612379</v>
      </c>
      <c r="O48" s="27">
        <f t="shared" si="32"/>
        <v>0.82400861209939369</v>
      </c>
      <c r="P48" s="27">
        <f t="shared" si="32"/>
        <v>0.81271485439586411</v>
      </c>
      <c r="Q48" s="27">
        <f t="shared" si="32"/>
        <v>0.80190457844597851</v>
      </c>
      <c r="R48" s="27">
        <f t="shared" si="32"/>
        <v>0.79199372368595167</v>
      </c>
      <c r="S48" s="27">
        <f t="shared" si="32"/>
        <v>0.78312669372052501</v>
      </c>
      <c r="T48" s="27">
        <f t="shared" si="32"/>
        <v>0.77457880937089896</v>
      </c>
      <c r="U48" s="27">
        <f t="shared" si="32"/>
        <v>0.76553559352240386</v>
      </c>
      <c r="V48" s="27">
        <f t="shared" si="32"/>
        <v>0.75530717646902346</v>
      </c>
      <c r="W48" s="27">
        <f t="shared" si="32"/>
        <v>0.74330398011295562</v>
      </c>
      <c r="X48" s="27">
        <f t="shared" si="32"/>
        <v>0.72918363478585135</v>
      </c>
      <c r="Y48" s="27">
        <f t="shared" si="32"/>
        <v>0.71328728905320471</v>
      </c>
      <c r="Z48" s="27">
        <f t="shared" si="32"/>
        <v>0.69604922032617889</v>
      </c>
      <c r="AA48" s="27">
        <f t="shared" si="32"/>
        <v>0.67782946964714152</v>
      </c>
      <c r="AB48" s="27">
        <f t="shared" si="32"/>
        <v>0.65892573315360248</v>
      </c>
      <c r="AC48" s="27">
        <f t="shared" si="32"/>
        <v>0.63958337727594161</v>
      </c>
      <c r="AD48" s="27">
        <f t="shared" si="32"/>
        <v>0.62000387262178813</v>
      </c>
      <c r="AE48" s="27">
        <f t="shared" si="32"/>
        <v>0.6003518951747101</v>
      </c>
      <c r="AF48" s="27">
        <f t="shared" si="32"/>
        <v>0.5807613043843054</v>
      </c>
      <c r="AG48" s="27">
        <f t="shared" si="32"/>
        <v>0.56134017480563059</v>
      </c>
      <c r="AH48" s="27">
        <f t="shared" si="32"/>
        <v>0.54217503019637858</v>
      </c>
      <c r="AI48" s="27">
        <f t="shared" si="32"/>
        <v>0.52333440558782018</v>
      </c>
      <c r="AJ48" s="27">
        <f t="shared" si="32"/>
        <v>0.50487184312684408</v>
      </c>
      <c r="AK48" s="27">
        <f t="shared" si="32"/>
        <v>0.4868284108638064</v>
      </c>
      <c r="AL48" s="27">
        <f t="shared" si="32"/>
        <v>0.46923481964908259</v>
      </c>
      <c r="AM48" s="27">
        <f t="shared" si="32"/>
        <v>0.45211320148960177</v>
      </c>
      <c r="AN48" s="27">
        <f t="shared" si="32"/>
        <v>0.43547860275997352</v>
      </c>
      <c r="AO48" s="27">
        <f t="shared" si="32"/>
        <v>0.41934023726995712</v>
      </c>
      <c r="AP48" s="27">
        <f t="shared" si="32"/>
        <v>0.40370253711518228</v>
      </c>
      <c r="AQ48" s="27">
        <f t="shared" si="32"/>
        <v>0.38856603327452105</v>
      </c>
      <c r="AR48" s="27">
        <f t="shared" si="32"/>
        <v>0.37392809289048584</v>
      </c>
      <c r="AS48" s="27">
        <f t="shared" si="32"/>
        <v>0.35978353593184692</v>
      </c>
      <c r="AT48" s="27">
        <f t="shared" si="32"/>
        <v>0.34612515036581648</v>
      </c>
      <c r="AU48" s="27">
        <f t="shared" si="32"/>
        <v>0.33294412195676415</v>
      </c>
      <c r="AV48" s="27">
        <f t="shared" si="32"/>
        <v>0.32023039227059114</v>
      </c>
      <c r="AW48" s="27">
        <f t="shared" si="32"/>
        <v>0.30797295632521332</v>
      </c>
      <c r="AX48" s="27">
        <f t="shared" si="32"/>
        <v>0.29616010952461486</v>
      </c>
      <c r="AY48" s="27">
        <f t="shared" si="32"/>
        <v>0.28477965199456828</v>
      </c>
      <c r="AZ48" s="27">
        <f t="shared" si="32"/>
        <v>0.27381905715742677</v>
      </c>
      <c r="BA48" s="27">
        <f t="shared" si="32"/>
        <v>0.26326561030399442</v>
      </c>
      <c r="BB48" s="27">
        <f t="shared" si="32"/>
        <v>0.25310652201092626</v>
      </c>
      <c r="BC48" s="27">
        <f t="shared" si="32"/>
        <v>0.24332902048536109</v>
      </c>
      <c r="BD48" s="27">
        <f t="shared" si="32"/>
        <v>0.23392042627260934</v>
      </c>
      <c r="BE48" s="27">
        <f t="shared" si="32"/>
        <v>0.22486821221820344</v>
      </c>
      <c r="BF48" s="27">
        <f t="shared" si="32"/>
        <v>0.21616005111692824</v>
      </c>
      <c r="BG48" s="27">
        <f t="shared" si="32"/>
        <v>0.20778385309495065</v>
      </c>
      <c r="BH48" s="27">
        <f t="shared" si="32"/>
        <v>0.19972779444547181</v>
      </c>
      <c r="BI48" s="27">
        <f t="shared" si="32"/>
        <v>0.19198033936401565</v>
      </c>
      <c r="BJ48" s="27">
        <f t="shared" si="32"/>
        <v>0.18453025579835852</v>
      </c>
      <c r="BK48" s="27">
        <f t="shared" si="32"/>
        <v>0.17736662643332446</v>
      </c>
      <c r="BL48" s="27">
        <f t="shared" si="32"/>
        <v>0.17047885566697468</v>
      </c>
      <c r="BM48" s="27">
        <f t="shared" si="32"/>
        <v>0.16385667329636952</v>
      </c>
      <c r="BN48" s="27">
        <f t="shared" si="32"/>
        <v>0.15749013551502092</v>
      </c>
      <c r="BO48" s="27">
        <f t="shared" ref="BO48:CY48" si="33">(1+BO16)^-BO$1</f>
        <v>0.15136962372624599</v>
      </c>
      <c r="BP48" s="27">
        <f t="shared" si="33"/>
        <v>0.14548584159427941</v>
      </c>
      <c r="BQ48" s="27">
        <f t="shared" si="33"/>
        <v>0.1398298106856605</v>
      </c>
      <c r="BR48" s="27">
        <f t="shared" si="33"/>
        <v>0.13439286499512579</v>
      </c>
      <c r="BS48" s="27">
        <f t="shared" si="33"/>
        <v>0.12916664460125579</v>
      </c>
      <c r="BT48" s="27">
        <f t="shared" si="33"/>
        <v>0.12414308865577306</v>
      </c>
      <c r="BU48" s="27">
        <f t="shared" si="33"/>
        <v>0.11931442787590364</v>
      </c>
      <c r="BV48" s="27">
        <f t="shared" si="33"/>
        <v>0.11467317667994791</v>
      </c>
      <c r="BW48" s="27">
        <f t="shared" si="33"/>
        <v>0.11021212508189156</v>
      </c>
      <c r="BX48" s="27">
        <f t="shared" si="33"/>
        <v>0.10592433044031034</v>
      </c>
      <c r="BY48" s="27">
        <f t="shared" si="33"/>
        <v>0.10180310913968146</v>
      </c>
      <c r="BZ48" s="27">
        <f t="shared" si="33"/>
        <v>9.7842028267731807E-2</v>
      </c>
      <c r="CA48" s="27">
        <f t="shared" si="33"/>
        <v>9.4034897340480858E-2</v>
      </c>
      <c r="CB48" s="27">
        <f t="shared" si="33"/>
        <v>9.037576011645565E-2</v>
      </c>
      <c r="CC48" s="27">
        <f t="shared" si="33"/>
        <v>8.6858886533223531E-2</v>
      </c>
      <c r="CD48" s="27">
        <f t="shared" si="33"/>
        <v>8.3478764792254287E-2</v>
      </c>
      <c r="CE48" s="27">
        <f t="shared" si="33"/>
        <v>8.023009361237711E-2</v>
      </c>
      <c r="CF48" s="27">
        <f t="shared" si="33"/>
        <v>7.7107774667117962E-2</v>
      </c>
      <c r="CG48" s="27">
        <f t="shared" si="33"/>
        <v>7.4106905217299457E-2</v>
      </c>
      <c r="CH48" s="27">
        <f t="shared" si="33"/>
        <v>7.1222770946785224E-2</v>
      </c>
      <c r="CI48" s="27">
        <f t="shared" si="33"/>
        <v>6.8450839006656689E-2</v>
      </c>
      <c r="CJ48" s="27">
        <f t="shared" si="33"/>
        <v>6.5786751270737423E-2</v>
      </c>
      <c r="CK48" s="27">
        <f t="shared" si="33"/>
        <v>6.3226317803558793E-2</v>
      </c>
      <c r="CL48" s="27">
        <f t="shared" si="33"/>
        <v>6.076551054038009E-2</v>
      </c>
      <c r="CM48" s="27">
        <f t="shared" si="33"/>
        <v>5.8400457177621573E-2</v>
      </c>
      <c r="CN48" s="27">
        <f t="shared" si="33"/>
        <v>5.6127435271110464E-2</v>
      </c>
      <c r="CO48" s="27">
        <f t="shared" si="33"/>
        <v>5.3942866538761722E-2</v>
      </c>
      <c r="CP48" s="27">
        <f t="shared" si="33"/>
        <v>5.1843311363705166E-2</v>
      </c>
      <c r="CQ48" s="27">
        <f t="shared" si="33"/>
        <v>4.9825463493402652E-2</v>
      </c>
      <c r="CR48" s="27">
        <f t="shared" si="33"/>
        <v>4.7886144929947284E-2</v>
      </c>
      <c r="CS48" s="27">
        <f t="shared" si="33"/>
        <v>4.6022301006484446E-2</v>
      </c>
      <c r="CT48" s="27">
        <f t="shared" si="33"/>
        <v>4.4230995644514375E-2</v>
      </c>
      <c r="CU48" s="27">
        <f t="shared" si="33"/>
        <v>4.25094067867164E-2</v>
      </c>
      <c r="CV48" s="27">
        <f t="shared" si="33"/>
        <v>4.085482199990699E-2</v>
      </c>
      <c r="CW48" s="27">
        <f t="shared" si="33"/>
        <v>3.9264634242687071E-2</v>
      </c>
      <c r="CX48" s="27">
        <f t="shared" si="33"/>
        <v>3.773633779240132E-2</v>
      </c>
      <c r="CY48" s="27">
        <f t="shared" si="33"/>
        <v>3.6267524326045311E-2</v>
      </c>
    </row>
    <row r="49" spans="1:103" x14ac:dyDescent="0.35">
      <c r="A49" s="167"/>
      <c r="B49" s="32">
        <f t="shared" si="5"/>
        <v>48944</v>
      </c>
      <c r="C49" s="27">
        <f t="shared" ref="C49:BN49" si="34">(1+C17)^-C$1</f>
        <v>1</v>
      </c>
      <c r="D49" s="27">
        <f t="shared" si="34"/>
        <v>0.98314189997008505</v>
      </c>
      <c r="E49" s="27">
        <f t="shared" si="34"/>
        <v>0.96714329979216562</v>
      </c>
      <c r="F49" s="27">
        <f t="shared" si="34"/>
        <v>0.95101154059349491</v>
      </c>
      <c r="G49" s="27">
        <f t="shared" si="34"/>
        <v>0.93391305435844796</v>
      </c>
      <c r="H49" s="27">
        <f t="shared" si="34"/>
        <v>0.9152599643467042</v>
      </c>
      <c r="I49" s="27">
        <f t="shared" si="34"/>
        <v>0.90185627778775512</v>
      </c>
      <c r="J49" s="27">
        <f t="shared" si="34"/>
        <v>0.88864888388921948</v>
      </c>
      <c r="K49" s="27">
        <f t="shared" si="34"/>
        <v>0.87563490800848232</v>
      </c>
      <c r="L49" s="27">
        <f t="shared" si="34"/>
        <v>0.86281151760114638</v>
      </c>
      <c r="M49" s="27">
        <f t="shared" si="34"/>
        <v>0.85017592160451361</v>
      </c>
      <c r="N49" s="27">
        <f t="shared" si="34"/>
        <v>0.83882577054739116</v>
      </c>
      <c r="O49" s="27">
        <f t="shared" si="34"/>
        <v>0.82800976832100681</v>
      </c>
      <c r="P49" s="27">
        <f t="shared" si="34"/>
        <v>0.81689795537825571</v>
      </c>
      <c r="Q49" s="27">
        <f t="shared" si="34"/>
        <v>0.80594851141975188</v>
      </c>
      <c r="R49" s="27">
        <f t="shared" si="34"/>
        <v>0.79583942452994716</v>
      </c>
      <c r="S49" s="27">
        <f t="shared" si="34"/>
        <v>0.78689501125248051</v>
      </c>
      <c r="T49" s="27">
        <f t="shared" si="34"/>
        <v>0.77837871285481708</v>
      </c>
      <c r="U49" s="27">
        <f t="shared" si="34"/>
        <v>0.76942689312442236</v>
      </c>
      <c r="V49" s="27">
        <f t="shared" si="34"/>
        <v>0.75930832502049306</v>
      </c>
      <c r="W49" s="27">
        <f t="shared" si="34"/>
        <v>0.74739843702643027</v>
      </c>
      <c r="X49" s="27">
        <f t="shared" si="34"/>
        <v>0.73333101449573501</v>
      </c>
      <c r="Y49" s="27">
        <f t="shared" si="34"/>
        <v>0.71744974219341595</v>
      </c>
      <c r="Z49" s="27">
        <f t="shared" si="34"/>
        <v>0.70019637627273257</v>
      </c>
      <c r="AA49" s="27">
        <f t="shared" si="34"/>
        <v>0.68193714179001774</v>
      </c>
      <c r="AB49" s="27">
        <f t="shared" si="34"/>
        <v>0.66297484168506871</v>
      </c>
      <c r="AC49" s="27">
        <f t="shared" si="34"/>
        <v>0.64355905328942109</v>
      </c>
      <c r="AD49" s="27">
        <f t="shared" si="34"/>
        <v>0.62389471331581925</v>
      </c>
      <c r="AE49" s="27">
        <f t="shared" si="34"/>
        <v>0.60414934496534289</v>
      </c>
      <c r="AF49" s="27">
        <f t="shared" si="34"/>
        <v>0.58445914091006279</v>
      </c>
      <c r="AG49" s="27">
        <f t="shared" si="34"/>
        <v>0.56493408229873943</v>
      </c>
      <c r="AH49" s="27">
        <f t="shared" si="34"/>
        <v>0.5456622456055491</v>
      </c>
      <c r="AI49" s="27">
        <f t="shared" si="34"/>
        <v>0.52671342526802134</v>
      </c>
      <c r="AJ49" s="27">
        <f t="shared" si="34"/>
        <v>0.50814217993846389</v>
      </c>
      <c r="AK49" s="27">
        <f t="shared" si="34"/>
        <v>0.48999039321508553</v>
      </c>
      <c r="AL49" s="27">
        <f t="shared" si="34"/>
        <v>0.4722894254263133</v>
      </c>
      <c r="AM49" s="27">
        <f t="shared" si="34"/>
        <v>0.45506192099633902</v>
      </c>
      <c r="AN49" s="27">
        <f t="shared" si="34"/>
        <v>0.43832332576765692</v>
      </c>
      <c r="AO49" s="27">
        <f t="shared" si="34"/>
        <v>0.42208316010074753</v>
      </c>
      <c r="AP49" s="27">
        <f t="shared" si="34"/>
        <v>0.40634608635984004</v>
      </c>
      <c r="AQ49" s="27">
        <f t="shared" si="34"/>
        <v>0.39111280331702486</v>
      </c>
      <c r="AR49" s="27">
        <f t="shared" si="34"/>
        <v>0.37638079488495191</v>
      </c>
      <c r="AS49" s="27">
        <f t="shared" si="34"/>
        <v>0.36214495627246379</v>
      </c>
      <c r="AT49" s="27">
        <f t="shared" si="34"/>
        <v>0.34839811701971179</v>
      </c>
      <c r="AU49" s="27">
        <f t="shared" si="34"/>
        <v>0.33513147730388693</v>
      </c>
      <c r="AV49" s="27">
        <f t="shared" si="34"/>
        <v>0.32233497132324906</v>
      </c>
      <c r="AW49" s="27">
        <f t="shared" si="34"/>
        <v>0.30999756939009554</v>
      </c>
      <c r="AX49" s="27">
        <f t="shared" si="34"/>
        <v>0.29810752852867795</v>
      </c>
      <c r="AY49" s="27">
        <f t="shared" si="34"/>
        <v>0.28665259982796326</v>
      </c>
      <c r="AZ49" s="27">
        <f t="shared" si="34"/>
        <v>0.27562019949659394</v>
      </c>
      <c r="BA49" s="27">
        <f t="shared" si="34"/>
        <v>0.26499754946929455</v>
      </c>
      <c r="BB49" s="27">
        <f t="shared" si="34"/>
        <v>0.25477179248929555</v>
      </c>
      <c r="BC49" s="27">
        <f t="shared" si="34"/>
        <v>0.24493008581174125</v>
      </c>
      <c r="BD49" s="27">
        <f t="shared" si="34"/>
        <v>0.23545967701641163</v>
      </c>
      <c r="BE49" s="27">
        <f t="shared" si="34"/>
        <v>0.22634796486491018</v>
      </c>
      <c r="BF49" s="27">
        <f t="shared" si="34"/>
        <v>0.21758254767118607</v>
      </c>
      <c r="BG49" s="27">
        <f t="shared" si="34"/>
        <v>0.20915126126178474</v>
      </c>
      <c r="BH49" s="27">
        <f t="shared" si="34"/>
        <v>0.2010422082712629</v>
      </c>
      <c r="BI49" s="27">
        <f t="shared" si="34"/>
        <v>0.19324378023977623</v>
      </c>
      <c r="BJ49" s="27">
        <f t="shared" si="34"/>
        <v>0.18574467374504139</v>
      </c>
      <c r="BK49" s="27">
        <f t="shared" si="34"/>
        <v>0.17853390160339061</v>
      </c>
      <c r="BL49" s="27">
        <f t="shared" si="34"/>
        <v>0.17160080000810385</v>
      </c>
      <c r="BM49" s="27">
        <f t="shared" si="34"/>
        <v>0.16493503233326826</v>
      </c>
      <c r="BN49" s="27">
        <f t="shared" si="34"/>
        <v>0.15852659021331261</v>
      </c>
      <c r="BO49" s="27">
        <f t="shared" ref="BO49:CY49" si="35">(1+BO17)^-BO$1</f>
        <v>0.15236579240921447</v>
      </c>
      <c r="BP49" s="27">
        <f t="shared" si="35"/>
        <v>0.14644328188881384</v>
      </c>
      <c r="BQ49" s="27">
        <f t="shared" si="35"/>
        <v>0.14075002147835622</v>
      </c>
      <c r="BR49" s="27">
        <f t="shared" si="35"/>
        <v>0.13527728838331973</v>
      </c>
      <c r="BS49" s="27">
        <f t="shared" si="35"/>
        <v>0.1300166678268779</v>
      </c>
      <c r="BT49" s="27">
        <f t="shared" si="35"/>
        <v>0.12496004601252453</v>
      </c>
      <c r="BU49" s="27">
        <f t="shared" si="35"/>
        <v>0.12009960258231601</v>
      </c>
      <c r="BV49" s="27">
        <f t="shared" si="35"/>
        <v>0.11542780271270944</v>
      </c>
      <c r="BW49" s="27">
        <f t="shared" si="35"/>
        <v>0.11093738896517839</v>
      </c>
      <c r="BX49" s="27">
        <f t="shared" si="35"/>
        <v>0.10662137298807946</v>
      </c>
      <c r="BY49" s="27">
        <f t="shared" si="35"/>
        <v>0.10247302714876577</v>
      </c>
      <c r="BZ49" s="27">
        <f t="shared" si="35"/>
        <v>9.8485876160407534E-2</v>
      </c>
      <c r="CA49" s="27">
        <f t="shared" si="35"/>
        <v>9.4653688755762813E-2</v>
      </c>
      <c r="CB49" s="27">
        <f t="shared" si="35"/>
        <v>9.0970469449890706E-2</v>
      </c>
      <c r="CC49" s="27">
        <f t="shared" si="35"/>
        <v>8.7430450425319148E-2</v>
      </c>
      <c r="CD49" s="27">
        <f t="shared" si="35"/>
        <v>8.4028083566053263E-2</v>
      </c>
      <c r="CE49" s="27">
        <f t="shared" si="35"/>
        <v>8.0758032660875667E-2</v>
      </c>
      <c r="CF49" s="27">
        <f t="shared" si="35"/>
        <v>7.7615165791462853E-2</v>
      </c>
      <c r="CG49" s="27">
        <f t="shared" si="35"/>
        <v>7.4594547916802451E-2</v>
      </c>
      <c r="CH49" s="27">
        <f t="shared" si="35"/>
        <v>7.169143366195721E-2</v>
      </c>
      <c r="CI49" s="27">
        <f t="shared" si="35"/>
        <v>6.8901260316490659E-2</v>
      </c>
      <c r="CJ49" s="27">
        <f t="shared" si="35"/>
        <v>6.6219641045547353E-2</v>
      </c>
      <c r="CK49" s="27">
        <f t="shared" si="35"/>
        <v>6.3642358314718026E-2</v>
      </c>
      <c r="CL49" s="27">
        <f t="shared" si="35"/>
        <v>6.1165357528313466E-2</v>
      </c>
      <c r="CM49" s="27">
        <f t="shared" si="35"/>
        <v>5.8784740879404836E-2</v>
      </c>
      <c r="CN49" s="27">
        <f t="shared" si="35"/>
        <v>5.6496761409046053E-2</v>
      </c>
      <c r="CO49" s="27">
        <f t="shared" si="35"/>
        <v>5.4297817271254399E-2</v>
      </c>
      <c r="CP49" s="27">
        <f t="shared" si="35"/>
        <v>5.2184446199774137E-2</v>
      </c>
      <c r="CQ49" s="27">
        <f t="shared" si="35"/>
        <v>5.0153320172112908E-2</v>
      </c>
      <c r="CR49" s="27">
        <f t="shared" si="35"/>
        <v>4.8201240266044186E-2</v>
      </c>
      <c r="CS49" s="27">
        <f t="shared" si="35"/>
        <v>4.6325131703448784E-2</v>
      </c>
      <c r="CT49" s="27">
        <f t="shared" si="35"/>
        <v>4.452203907625199E-2</v>
      </c>
      <c r="CU49" s="27">
        <f t="shared" si="35"/>
        <v>4.2789121749051001E-2</v>
      </c>
      <c r="CV49" s="27">
        <f t="shared" si="35"/>
        <v>4.1123649432994486E-2</v>
      </c>
      <c r="CW49" s="27">
        <f t="shared" si="35"/>
        <v>3.9522997925472571E-2</v>
      </c>
      <c r="CX49" s="27">
        <f t="shared" si="35"/>
        <v>3.7984645010146749E-2</v>
      </c>
      <c r="CY49" s="27">
        <f t="shared" si="35"/>
        <v>3.6506166511986092E-2</v>
      </c>
    </row>
    <row r="50" spans="1:103" x14ac:dyDescent="0.35">
      <c r="A50" s="167"/>
      <c r="B50" s="32">
        <f t="shared" si="5"/>
        <v>49309</v>
      </c>
      <c r="C50" s="27">
        <f t="shared" ref="C50:BN50" si="36">(1+C18)^-C$1</f>
        <v>1</v>
      </c>
      <c r="D50" s="27">
        <f t="shared" si="36"/>
        <v>0.98372706912565466</v>
      </c>
      <c r="E50" s="27">
        <f t="shared" si="36"/>
        <v>0.9673186959303407</v>
      </c>
      <c r="F50" s="27">
        <f t="shared" si="36"/>
        <v>0.94992701906704546</v>
      </c>
      <c r="G50" s="27">
        <f t="shared" si="36"/>
        <v>0.93095408137381264</v>
      </c>
      <c r="H50" s="27">
        <f t="shared" si="36"/>
        <v>0.91732055954003688</v>
      </c>
      <c r="I50" s="27">
        <f t="shared" si="36"/>
        <v>0.90388669623003293</v>
      </c>
      <c r="J50" s="27">
        <f t="shared" si="36"/>
        <v>0.89064956750921731</v>
      </c>
      <c r="K50" s="27">
        <f t="shared" si="36"/>
        <v>0.8776062922630663</v>
      </c>
      <c r="L50" s="27">
        <f t="shared" si="36"/>
        <v>0.86475403157006137</v>
      </c>
      <c r="M50" s="27">
        <f t="shared" si="36"/>
        <v>0.85340645833831841</v>
      </c>
      <c r="N50" s="27">
        <f t="shared" si="36"/>
        <v>0.84233351181237692</v>
      </c>
      <c r="O50" s="27">
        <f t="shared" si="36"/>
        <v>0.83115607710785511</v>
      </c>
      <c r="P50" s="27">
        <f t="shared" si="36"/>
        <v>0.81998691736769769</v>
      </c>
      <c r="Q50" s="27">
        <f t="shared" si="36"/>
        <v>0.80924707352281577</v>
      </c>
      <c r="R50" s="27">
        <f t="shared" si="36"/>
        <v>0.79938241672579702</v>
      </c>
      <c r="S50" s="27">
        <f t="shared" si="36"/>
        <v>0.79055725732719595</v>
      </c>
      <c r="T50" s="27">
        <f t="shared" si="36"/>
        <v>0.78204213569284053</v>
      </c>
      <c r="U50" s="27">
        <f t="shared" si="36"/>
        <v>0.77301338101225647</v>
      </c>
      <c r="V50" s="27">
        <f t="shared" si="36"/>
        <v>0.76277334339899361</v>
      </c>
      <c r="W50" s="27">
        <f t="shared" si="36"/>
        <v>0.75072577511493754</v>
      </c>
      <c r="X50" s="27">
        <f t="shared" si="36"/>
        <v>0.73652477636109537</v>
      </c>
      <c r="Y50" s="27">
        <f t="shared" si="36"/>
        <v>0.72051708252798408</v>
      </c>
      <c r="Z50" s="27">
        <f t="shared" si="36"/>
        <v>0.70314365711244919</v>
      </c>
      <c r="AA50" s="27">
        <f t="shared" si="36"/>
        <v>0.68477007667204592</v>
      </c>
      <c r="AB50" s="27">
        <f t="shared" si="36"/>
        <v>0.66569861128182173</v>
      </c>
      <c r="AC50" s="27">
        <f t="shared" si="36"/>
        <v>0.64617839803235433</v>
      </c>
      <c r="AD50" s="27">
        <f t="shared" si="36"/>
        <v>0.62641400748950116</v>
      </c>
      <c r="AE50" s="27">
        <f t="shared" si="36"/>
        <v>0.60657265590850939</v>
      </c>
      <c r="AF50" s="27">
        <f t="shared" si="36"/>
        <v>0.58679027627104929</v>
      </c>
      <c r="AG50" s="27">
        <f t="shared" si="36"/>
        <v>0.56717662773023425</v>
      </c>
      <c r="AH50" s="27">
        <f t="shared" si="36"/>
        <v>0.54781959482571307</v>
      </c>
      <c r="AI50" s="27">
        <f t="shared" si="36"/>
        <v>0.52878880404172857</v>
      </c>
      <c r="AJ50" s="27">
        <f t="shared" si="36"/>
        <v>0.51013866522949869</v>
      </c>
      <c r="AK50" s="27">
        <f t="shared" si="36"/>
        <v>0.4919109285137942</v>
      </c>
      <c r="AL50" s="27">
        <f t="shared" si="36"/>
        <v>0.47413683305779397</v>
      </c>
      <c r="AM50" s="27">
        <f t="shared" si="36"/>
        <v>0.45683891205263971</v>
      </c>
      <c r="AN50" s="27">
        <f t="shared" si="36"/>
        <v>0.44003250817699924</v>
      </c>
      <c r="AO50" s="27">
        <f t="shared" si="36"/>
        <v>0.42372704524143612</v>
      </c>
      <c r="AP50" s="27">
        <f t="shared" si="36"/>
        <v>0.40792709454189091</v>
      </c>
      <c r="AQ50" s="27">
        <f t="shared" si="36"/>
        <v>0.39263326838625562</v>
      </c>
      <c r="AR50" s="27">
        <f t="shared" si="36"/>
        <v>0.37784296814995905</v>
      </c>
      <c r="AS50" s="27">
        <f t="shared" si="36"/>
        <v>0.36355100991111</v>
      </c>
      <c r="AT50" s="27">
        <f t="shared" si="36"/>
        <v>0.34975014708705654</v>
      </c>
      <c r="AU50" s="27">
        <f t="shared" si="36"/>
        <v>0.33643150643588871</v>
      </c>
      <c r="AV50" s="27">
        <f t="shared" si="36"/>
        <v>0.32358495120865099</v>
      </c>
      <c r="AW50" s="27">
        <f t="shared" si="36"/>
        <v>0.31119938306572009</v>
      </c>
      <c r="AX50" s="27">
        <f t="shared" si="36"/>
        <v>0.29926299253977418</v>
      </c>
      <c r="AY50" s="27">
        <f t="shared" si="36"/>
        <v>0.28776346628473237</v>
      </c>
      <c r="AZ50" s="27">
        <f t="shared" si="36"/>
        <v>0.27668815804971902</v>
      </c>
      <c r="BA50" s="27">
        <f t="shared" si="36"/>
        <v>0.26602422922110375</v>
      </c>
      <c r="BB50" s="27">
        <f t="shared" si="36"/>
        <v>0.25575876385224627</v>
      </c>
      <c r="BC50" s="27">
        <f t="shared" si="36"/>
        <v>0.24587886232228445</v>
      </c>
      <c r="BD50" s="27">
        <f t="shared" si="36"/>
        <v>0.23637171710961896</v>
      </c>
      <c r="BE50" s="27">
        <f t="shared" si="36"/>
        <v>0.22722467361305718</v>
      </c>
      <c r="BF50" s="27">
        <f t="shared" si="36"/>
        <v>0.21842527848825904</v>
      </c>
      <c r="BG50" s="27">
        <f t="shared" si="36"/>
        <v>0.20996131757462999</v>
      </c>
      <c r="BH50" s="27">
        <f t="shared" si="36"/>
        <v>0.20182084515756088</v>
      </c>
      <c r="BI50" s="27">
        <f t="shared" si="36"/>
        <v>0.19399220603246184</v>
      </c>
      <c r="BJ50" s="27">
        <f t="shared" si="36"/>
        <v>0.18646405160261764</v>
      </c>
      <c r="BK50" s="27">
        <f t="shared" si="36"/>
        <v>0.1792253510453701</v>
      </c>
      <c r="BL50" s="27">
        <f t="shared" si="36"/>
        <v>0.17226539841487393</v>
      </c>
      <c r="BM50" s="27">
        <f t="shared" si="36"/>
        <v>0.16557381640964872</v>
      </c>
      <c r="BN50" s="27">
        <f t="shared" si="36"/>
        <v>0.15914055741517591</v>
      </c>
      <c r="BO50" s="27">
        <f t="shared" ref="BO50:CY50" si="37">(1+BO18)^-BO$1</f>
        <v>0.15295590233269654</v>
      </c>
      <c r="BP50" s="27">
        <f t="shared" si="37"/>
        <v>0.14701045762175294</v>
      </c>
      <c r="BQ50" s="27">
        <f t="shared" si="37"/>
        <v>0.14129515091366759</v>
      </c>
      <c r="BR50" s="27">
        <f t="shared" si="37"/>
        <v>0.13580122549432269</v>
      </c>
      <c r="BS50" s="27">
        <f t="shared" si="37"/>
        <v>0.13052023390453751</v>
      </c>
      <c r="BT50" s="27">
        <f t="shared" si="37"/>
        <v>0.12544403086481593</v>
      </c>
      <c r="BU50" s="27">
        <f t="shared" si="37"/>
        <v>0.12056476569600724</v>
      </c>
      <c r="BV50" s="27">
        <f t="shared" si="37"/>
        <v>0.11587487437797775</v>
      </c>
      <c r="BW50" s="27">
        <f t="shared" si="37"/>
        <v>0.11136707136351068</v>
      </c>
      <c r="BX50" s="27">
        <f t="shared" si="37"/>
        <v>0.10703434124406151</v>
      </c>
      <c r="BY50" s="27">
        <f t="shared" si="37"/>
        <v>0.10286993034641523</v>
      </c>
      <c r="BZ50" s="27">
        <f t="shared" si="37"/>
        <v>9.8867338324731491E-2</v>
      </c>
      <c r="CA50" s="27">
        <f t="shared" si="37"/>
        <v>9.5020309800308567E-2</v>
      </c>
      <c r="CB50" s="27">
        <f t="shared" si="37"/>
        <v>9.1322826091084483E-2</v>
      </c>
      <c r="CC50" s="27">
        <f t="shared" si="37"/>
        <v>8.77690970644249E-2</v>
      </c>
      <c r="CD50" s="27">
        <f t="shared" si="37"/>
        <v>8.4353553139584259E-2</v>
      </c>
      <c r="CE50" s="27">
        <f t="shared" si="37"/>
        <v>8.1070837460343118E-2</v>
      </c>
      <c r="CF50" s="27">
        <f t="shared" si="37"/>
        <v>7.7915798253344493E-2</v>
      </c>
      <c r="CG50" s="27">
        <f t="shared" si="37"/>
        <v>7.488348138358035E-2</v>
      </c>
      <c r="CH50" s="27">
        <f t="shared" si="37"/>
        <v>7.1969123115157255E-2</v>
      </c>
      <c r="CI50" s="27">
        <f t="shared" si="37"/>
        <v>6.9168143082557143E-2</v>
      </c>
      <c r="CJ50" s="27">
        <f t="shared" si="37"/>
        <v>6.6476137475451683E-2</v>
      </c>
      <c r="CK50" s="27">
        <f t="shared" si="37"/>
        <v>6.3888872438153554E-2</v>
      </c>
      <c r="CL50" s="27">
        <f t="shared" si="37"/>
        <v>6.1402277683335026E-2</v>
      </c>
      <c r="CM50" s="27">
        <f t="shared" si="37"/>
        <v>5.9012440318336808E-2</v>
      </c>
      <c r="CN50" s="27">
        <f t="shared" si="37"/>
        <v>5.6715598881468848E-2</v>
      </c>
      <c r="CO50" s="27">
        <f t="shared" si="37"/>
        <v>5.4508137584907419E-2</v>
      </c>
      <c r="CP50" s="27">
        <f t="shared" si="37"/>
        <v>5.2386580760103191E-2</v>
      </c>
      <c r="CQ50" s="27">
        <f t="shared" si="37"/>
        <v>5.0347587501267596E-2</v>
      </c>
      <c r="CR50" s="27">
        <f t="shared" si="37"/>
        <v>4.8387946502041194E-2</v>
      </c>
      <c r="CS50" s="27">
        <f t="shared" si="37"/>
        <v>4.6504571080232232E-2</v>
      </c>
      <c r="CT50" s="27">
        <f t="shared" si="37"/>
        <v>4.4694494385338873E-2</v>
      </c>
      <c r="CU50" s="27">
        <f t="shared" si="37"/>
        <v>4.2954864783457503E-2</v>
      </c>
      <c r="CV50" s="27">
        <f t="shared" si="37"/>
        <v>4.1282941414084347E-2</v>
      </c>
      <c r="CW50" s="27">
        <f t="shared" si="37"/>
        <v>3.9676089913365339E-2</v>
      </c>
      <c r="CX50" s="27">
        <f t="shared" si="37"/>
        <v>3.8131778298309181E-2</v>
      </c>
      <c r="CY50" s="27">
        <f t="shared" si="37"/>
        <v>3.6647573006594387E-2</v>
      </c>
    </row>
    <row r="51" spans="1:103" x14ac:dyDescent="0.35">
      <c r="A51" s="167"/>
      <c r="B51" s="32">
        <f t="shared" si="5"/>
        <v>49674</v>
      </c>
      <c r="C51" s="27">
        <f t="shared" ref="C51:BN51" si="38">(1+C19)^-C$1</f>
        <v>1</v>
      </c>
      <c r="D51" s="27">
        <f t="shared" si="38"/>
        <v>0.98332019753212452</v>
      </c>
      <c r="E51" s="27">
        <f t="shared" si="38"/>
        <v>0.96564082546934982</v>
      </c>
      <c r="F51" s="27">
        <f t="shared" si="38"/>
        <v>0.94635403517079042</v>
      </c>
      <c r="G51" s="27">
        <f t="shared" si="38"/>
        <v>0.93249498598766556</v>
      </c>
      <c r="H51" s="27">
        <f t="shared" si="38"/>
        <v>0.91883889810350983</v>
      </c>
      <c r="I51" s="27">
        <f t="shared" si="38"/>
        <v>0.90538279921565012</v>
      </c>
      <c r="J51" s="27">
        <f t="shared" si="38"/>
        <v>0.89212376054982923</v>
      </c>
      <c r="K51" s="27">
        <f t="shared" si="38"/>
        <v>0.87905889622274536</v>
      </c>
      <c r="L51" s="27">
        <f t="shared" si="38"/>
        <v>0.8675236100769379</v>
      </c>
      <c r="M51" s="27">
        <f t="shared" si="38"/>
        <v>0.85613969356863362</v>
      </c>
      <c r="N51" s="27">
        <f t="shared" si="38"/>
        <v>0.84491366203400675</v>
      </c>
      <c r="O51" s="27">
        <f t="shared" si="38"/>
        <v>0.83381805025048394</v>
      </c>
      <c r="P51" s="27">
        <f t="shared" si="38"/>
        <v>0.82280170611175896</v>
      </c>
      <c r="Q51" s="27">
        <f t="shared" si="38"/>
        <v>0.81221582611883381</v>
      </c>
      <c r="R51" s="27">
        <f t="shared" si="38"/>
        <v>0.80246355311033402</v>
      </c>
      <c r="S51" s="27">
        <f t="shared" si="38"/>
        <v>0.79368183779815349</v>
      </c>
      <c r="T51" s="27">
        <f t="shared" si="38"/>
        <v>0.78515293061676328</v>
      </c>
      <c r="U51" s="27">
        <f t="shared" si="38"/>
        <v>0.7760713181104788</v>
      </c>
      <c r="V51" s="27">
        <f t="shared" si="38"/>
        <v>0.76575459725674866</v>
      </c>
      <c r="W51" s="27">
        <f t="shared" si="38"/>
        <v>0.75361936953498043</v>
      </c>
      <c r="X51" s="27">
        <f t="shared" si="38"/>
        <v>0.73932908917751727</v>
      </c>
      <c r="Y51" s="27">
        <f t="shared" si="38"/>
        <v>0.72323256800330693</v>
      </c>
      <c r="Z51" s="27">
        <f t="shared" si="38"/>
        <v>0.70577112481197701</v>
      </c>
      <c r="AA51" s="27">
        <f t="shared" si="38"/>
        <v>0.68731063499266598</v>
      </c>
      <c r="AB51" s="27">
        <f t="shared" si="38"/>
        <v>0.66815361737255141</v>
      </c>
      <c r="AC51" s="27">
        <f t="shared" si="38"/>
        <v>0.64854941359234342</v>
      </c>
      <c r="AD51" s="27">
        <f t="shared" si="38"/>
        <v>0.62870275992931457</v>
      </c>
      <c r="AE51" s="27">
        <f t="shared" si="38"/>
        <v>0.60878100437320604</v>
      </c>
      <c r="AF51" s="27">
        <f t="shared" si="38"/>
        <v>0.58892018204513485</v>
      </c>
      <c r="AG51" s="27">
        <f t="shared" si="38"/>
        <v>0.56923012857202959</v>
      </c>
      <c r="AH51" s="27">
        <f t="shared" si="38"/>
        <v>0.54979878280925043</v>
      </c>
      <c r="AI51" s="27">
        <f t="shared" si="38"/>
        <v>0.53069580651676951</v>
      </c>
      <c r="AJ51" s="27">
        <f t="shared" si="38"/>
        <v>0.51197562854290135</v>
      </c>
      <c r="AK51" s="27">
        <f t="shared" si="38"/>
        <v>0.49368000416769903</v>
      </c>
      <c r="AL51" s="27">
        <f t="shared" si="38"/>
        <v>0.47584016601106877</v>
      </c>
      <c r="AM51" s="27">
        <f t="shared" si="38"/>
        <v>0.45847863090130903</v>
      </c>
      <c r="AN51" s="27">
        <f t="shared" si="38"/>
        <v>0.44161071697706999</v>
      </c>
      <c r="AO51" s="27">
        <f t="shared" si="38"/>
        <v>0.42524581676273804</v>
      </c>
      <c r="AP51" s="27">
        <f t="shared" si="38"/>
        <v>0.40938846476521146</v>
      </c>
      <c r="AQ51" s="27">
        <f t="shared" si="38"/>
        <v>0.39403923207725744</v>
      </c>
      <c r="AR51" s="27">
        <f t="shared" si="38"/>
        <v>0.37919547536282</v>
      </c>
      <c r="AS51" s="27">
        <f t="shared" si="38"/>
        <v>0.36485196329223957</v>
      </c>
      <c r="AT51" s="27">
        <f t="shared" si="38"/>
        <v>0.35100139986505191</v>
      </c>
      <c r="AU51" s="27">
        <f t="shared" si="38"/>
        <v>0.33763486099779688</v>
      </c>
      <c r="AV51" s="27">
        <f t="shared" si="38"/>
        <v>0.32474215817530355</v>
      </c>
      <c r="AW51" s="27">
        <f t="shared" si="38"/>
        <v>0.31231214078986863</v>
      </c>
      <c r="AX51" s="27">
        <f t="shared" si="38"/>
        <v>0.30033294696070617</v>
      </c>
      <c r="AY51" s="27">
        <f t="shared" si="38"/>
        <v>0.28879221108174596</v>
      </c>
      <c r="AZ51" s="27">
        <f t="shared" si="38"/>
        <v>0.27767723504447889</v>
      </c>
      <c r="BA51" s="27">
        <f t="shared" si="38"/>
        <v>0.26697512898570308</v>
      </c>
      <c r="BB51" s="27">
        <f t="shared" si="38"/>
        <v>0.25667292648565126</v>
      </c>
      <c r="BC51" s="27">
        <f t="shared" si="38"/>
        <v>0.24675767836309237</v>
      </c>
      <c r="BD51" s="27">
        <f t="shared" si="38"/>
        <v>0.23721652855756672</v>
      </c>
      <c r="BE51" s="27">
        <f t="shared" si="38"/>
        <v>0.22803677503567427</v>
      </c>
      <c r="BF51" s="27">
        <f t="shared" si="38"/>
        <v>0.21920591819249186</v>
      </c>
      <c r="BG51" s="27">
        <f t="shared" si="38"/>
        <v>0.21071169882628535</v>
      </c>
      <c r="BH51" s="27">
        <f t="shared" si="38"/>
        <v>0.20254212743399985</v>
      </c>
      <c r="BI51" s="27">
        <f t="shared" si="38"/>
        <v>0.19468550629624765</v>
      </c>
      <c r="BJ51" s="27">
        <f t="shared" si="38"/>
        <v>0.18713044558570921</v>
      </c>
      <c r="BK51" s="27">
        <f t="shared" si="38"/>
        <v>0.17986587453523317</v>
      </c>
      <c r="BL51" s="27">
        <f t="shared" si="38"/>
        <v>0.17288104853525749</v>
      </c>
      <c r="BM51" s="27">
        <f t="shared" si="38"/>
        <v>0.16616555289003593</v>
      </c>
      <c r="BN51" s="27">
        <f t="shared" si="38"/>
        <v>0.15970930384404114</v>
      </c>
      <c r="BO51" s="27">
        <f t="shared" ref="BO51:CY51" si="39">(1+BO19)^-BO$1</f>
        <v>0.15350254739053562</v>
      </c>
      <c r="BP51" s="27">
        <f t="shared" si="39"/>
        <v>0.14753585629070165</v>
      </c>
      <c r="BQ51" s="27">
        <f t="shared" si="39"/>
        <v>0.14180012566122757</v>
      </c>
      <c r="BR51" s="27">
        <f t="shared" si="39"/>
        <v>0.13628656742914391</v>
      </c>
      <c r="BS51" s="27">
        <f t="shared" si="39"/>
        <v>0.13098670390288039</v>
      </c>
      <c r="BT51" s="27">
        <f t="shared" si="39"/>
        <v>0.12589236066658085</v>
      </c>
      <c r="BU51" s="27">
        <f t="shared" si="39"/>
        <v>0.12099565896964333</v>
      </c>
      <c r="BV51" s="27">
        <f t="shared" si="39"/>
        <v>0.11628900775382295</v>
      </c>
      <c r="BW51" s="27">
        <f t="shared" si="39"/>
        <v>0.11176509543543268</v>
      </c>
      <c r="BX51" s="27">
        <f t="shared" si="39"/>
        <v>0.10741688153938991</v>
      </c>
      <c r="BY51" s="27">
        <f t="shared" si="39"/>
        <v>0.10323758826436993</v>
      </c>
      <c r="BZ51" s="27">
        <f t="shared" si="39"/>
        <v>9.92206920436976E-2</v>
      </c>
      <c r="CA51" s="27">
        <f t="shared" si="39"/>
        <v>9.5359915154382899E-2</v>
      </c>
      <c r="CB51" s="27">
        <f t="shared" si="39"/>
        <v>9.164921741645414E-2</v>
      </c>
      <c r="CC51" s="27">
        <f t="shared" si="39"/>
        <v>8.8082788016155572E-2</v>
      </c>
      <c r="CD51" s="27">
        <f t="shared" si="39"/>
        <v>8.4655037479542464E-2</v>
      </c>
      <c r="CE51" s="27">
        <f t="shared" si="39"/>
        <v>8.1360589816890247E-2</v>
      </c>
      <c r="CF51" s="27">
        <f t="shared" si="39"/>
        <v>7.8194274853591636E-2</v>
      </c>
      <c r="CG51" s="27">
        <f t="shared" si="39"/>
        <v>7.5151120758973636E-2</v>
      </c>
      <c r="CH51" s="27">
        <f t="shared" si="39"/>
        <v>7.2226346781114406E-2</v>
      </c>
      <c r="CI51" s="27">
        <f t="shared" si="39"/>
        <v>6.9415356193013006E-2</v>
      </c>
      <c r="CJ51" s="27">
        <f t="shared" si="39"/>
        <v>6.6713729453043297E-2</v>
      </c>
      <c r="CK51" s="27">
        <f t="shared" si="39"/>
        <v>6.4117217580855701E-2</v>
      </c>
      <c r="CL51" s="27">
        <f t="shared" si="39"/>
        <v>6.1621735748305005E-2</v>
      </c>
      <c r="CM51" s="27">
        <f t="shared" si="39"/>
        <v>5.9223357083747749E-2</v>
      </c>
      <c r="CN51" s="27">
        <f t="shared" si="39"/>
        <v>5.6918306687092787E-2</v>
      </c>
      <c r="CO51" s="27">
        <f t="shared" si="39"/>
        <v>5.4702955852151347E-2</v>
      </c>
      <c r="CP51" s="27">
        <f t="shared" si="39"/>
        <v>5.2573816492269783E-2</v>
      </c>
      <c r="CQ51" s="27">
        <f t="shared" si="39"/>
        <v>5.0527535764709301E-2</v>
      </c>
      <c r="CR51" s="27">
        <f t="shared" si="39"/>
        <v>4.856089088890736E-2</v>
      </c>
      <c r="CS51" s="27">
        <f t="shared" si="39"/>
        <v>4.6670784153491268E-2</v>
      </c>
      <c r="CT51" s="27">
        <f t="shared" si="39"/>
        <v>4.4854238106705184E-2</v>
      </c>
      <c r="CU51" s="27">
        <f t="shared" si="39"/>
        <v>4.3108390924865306E-2</v>
      </c>
      <c r="CV51" s="27">
        <f t="shared" si="39"/>
        <v>4.1430491953318903E-2</v>
      </c>
      <c r="CW51" s="27">
        <f t="shared" si="39"/>
        <v>3.9817897414437323E-2</v>
      </c>
      <c r="CX51" s="27">
        <f t="shared" si="39"/>
        <v>3.8268066277155503E-2</v>
      </c>
      <c r="CY51" s="27">
        <f t="shared" si="39"/>
        <v>3.6778556282638396E-2</v>
      </c>
    </row>
    <row r="52" spans="1:103" x14ac:dyDescent="0.35">
      <c r="A52" s="167"/>
      <c r="B52" s="32">
        <f t="shared" si="5"/>
        <v>50040</v>
      </c>
      <c r="C52" s="27">
        <f t="shared" ref="C52:BN52" si="40">(1+C20)^-C$1</f>
        <v>1</v>
      </c>
      <c r="D52" s="27">
        <f t="shared" si="40"/>
        <v>0.98202073738836004</v>
      </c>
      <c r="E52" s="27">
        <f t="shared" si="40"/>
        <v>0.96240679032720799</v>
      </c>
      <c r="F52" s="27">
        <f t="shared" si="40"/>
        <v>0.94831265372968132</v>
      </c>
      <c r="G52" s="27">
        <f t="shared" si="40"/>
        <v>0.93442492121037346</v>
      </c>
      <c r="H52" s="27">
        <f t="shared" si="40"/>
        <v>0.92074057004822252</v>
      </c>
      <c r="I52" s="27">
        <f t="shared" si="40"/>
        <v>0.90725662178895039</v>
      </c>
      <c r="J52" s="27">
        <f t="shared" si="40"/>
        <v>0.89397014159676791</v>
      </c>
      <c r="K52" s="27">
        <f t="shared" si="40"/>
        <v>0.88223918541915569</v>
      </c>
      <c r="L52" s="27">
        <f t="shared" si="40"/>
        <v>0.87066216652248563</v>
      </c>
      <c r="M52" s="27">
        <f t="shared" si="40"/>
        <v>0.85923706489354523</v>
      </c>
      <c r="N52" s="27">
        <f t="shared" si="40"/>
        <v>0.84796720098700906</v>
      </c>
      <c r="O52" s="27">
        <f t="shared" si="40"/>
        <v>0.83683466557440522</v>
      </c>
      <c r="P52" s="27">
        <f t="shared" si="40"/>
        <v>0.82591454559884436</v>
      </c>
      <c r="Q52" s="27">
        <f t="shared" si="40"/>
        <v>0.81549622837190661</v>
      </c>
      <c r="R52" s="27">
        <f t="shared" si="40"/>
        <v>0.80588988317243881</v>
      </c>
      <c r="S52" s="27">
        <f t="shared" si="40"/>
        <v>0.79716989822775997</v>
      </c>
      <c r="T52" s="27">
        <f t="shared" si="40"/>
        <v>0.78862895680335898</v>
      </c>
      <c r="U52" s="27">
        <f t="shared" si="40"/>
        <v>0.77948543394257164</v>
      </c>
      <c r="V52" s="27">
        <f t="shared" si="40"/>
        <v>0.7690769913421085</v>
      </c>
      <c r="W52" s="27">
        <f t="shared" si="40"/>
        <v>0.75683714645607458</v>
      </c>
      <c r="X52" s="27">
        <f t="shared" si="40"/>
        <v>0.74244160916975221</v>
      </c>
      <c r="Y52" s="27">
        <f t="shared" si="40"/>
        <v>0.72624162671417392</v>
      </c>
      <c r="Z52" s="27">
        <f t="shared" si="40"/>
        <v>0.70867867783921346</v>
      </c>
      <c r="AA52" s="27">
        <f t="shared" si="40"/>
        <v>0.69011877621755535</v>
      </c>
      <c r="AB52" s="27">
        <f t="shared" si="40"/>
        <v>0.67086455731888606</v>
      </c>
      <c r="AC52" s="27">
        <f t="shared" si="40"/>
        <v>0.6511654584475538</v>
      </c>
      <c r="AD52" s="27">
        <f t="shared" si="40"/>
        <v>0.63122629165935185</v>
      </c>
      <c r="AE52" s="27">
        <f t="shared" si="40"/>
        <v>0.61121446220690534</v>
      </c>
      <c r="AF52" s="27">
        <f t="shared" si="40"/>
        <v>0.59126604548617312</v>
      </c>
      <c r="AG52" s="27">
        <f t="shared" si="40"/>
        <v>0.57149090200939456</v>
      </c>
      <c r="AH52" s="27">
        <f t="shared" si="40"/>
        <v>0.55197698173357124</v>
      </c>
      <c r="AI52" s="27">
        <f t="shared" si="40"/>
        <v>0.5327939453045395</v>
      </c>
      <c r="AJ52" s="27">
        <f t="shared" si="40"/>
        <v>0.51399620973968085</v>
      </c>
      <c r="AK52" s="27">
        <f t="shared" si="40"/>
        <v>0.49562550918100268</v>
      </c>
      <c r="AL52" s="27">
        <f t="shared" si="40"/>
        <v>0.47771304711168372</v>
      </c>
      <c r="AM52" s="27">
        <f t="shared" si="40"/>
        <v>0.46028130442583182</v>
      </c>
      <c r="AN52" s="27">
        <f t="shared" si="40"/>
        <v>0.44334555762284844</v>
      </c>
      <c r="AO52" s="27">
        <f t="shared" si="40"/>
        <v>0.42691515286840825</v>
      </c>
      <c r="AP52" s="27">
        <f t="shared" si="40"/>
        <v>0.41099457447370613</v>
      </c>
      <c r="AQ52" s="27">
        <f t="shared" si="40"/>
        <v>0.39558434028390338</v>
      </c>
      <c r="AR52" s="27">
        <f t="shared" si="40"/>
        <v>0.38068175135734872</v>
      </c>
      <c r="AS52" s="27">
        <f t="shared" si="40"/>
        <v>0.36628151901054556</v>
      </c>
      <c r="AT52" s="27">
        <f t="shared" si="40"/>
        <v>0.35237628867352033</v>
      </c>
      <c r="AU52" s="27">
        <f t="shared" si="40"/>
        <v>0.33895707694004679</v>
      </c>
      <c r="AV52" s="27">
        <f t="shared" si="40"/>
        <v>0.32601363561803742</v>
      </c>
      <c r="AW52" s="27">
        <f t="shared" si="40"/>
        <v>0.31353475441090928</v>
      </c>
      <c r="AX52" s="27">
        <f t="shared" si="40"/>
        <v>0.3015085120284538</v>
      </c>
      <c r="AY52" s="27">
        <f t="shared" si="40"/>
        <v>0.28992248398089943</v>
      </c>
      <c r="AZ52" s="27">
        <f t="shared" si="40"/>
        <v>0.27876391400807005</v>
      </c>
      <c r="BA52" s="27">
        <f t="shared" si="40"/>
        <v>0.26801985499825498</v>
      </c>
      <c r="BB52" s="27">
        <f t="shared" si="40"/>
        <v>0.25767728432655318</v>
      </c>
      <c r="BC52" s="27">
        <f t="shared" si="40"/>
        <v>0.24772319776325472</v>
      </c>
      <c r="BD52" s="27">
        <f t="shared" si="40"/>
        <v>0.23814468544574705</v>
      </c>
      <c r="BE52" s="27">
        <f t="shared" si="40"/>
        <v>0.22892899285417453</v>
      </c>
      <c r="BF52" s="27">
        <f t="shared" si="40"/>
        <v>0.22006356926459603</v>
      </c>
      <c r="BG52" s="27">
        <f t="shared" si="40"/>
        <v>0.21153610576024034</v>
      </c>
      <c r="BH52" s="27">
        <f t="shared" si="40"/>
        <v>0.20333456455065743</v>
      </c>
      <c r="BI52" s="27">
        <f t="shared" si="40"/>
        <v>0.19544720106920685</v>
      </c>
      <c r="BJ52" s="27">
        <f t="shared" si="40"/>
        <v>0.1878625800847005</v>
      </c>
      <c r="BK52" s="27">
        <f t="shared" si="40"/>
        <v>0.18056958686475524</v>
      </c>
      <c r="BL52" s="27">
        <f t="shared" si="40"/>
        <v>0.17355743426190359</v>
      </c>
      <c r="BM52" s="27">
        <f t="shared" si="40"/>
        <v>0.16681566645301577</v>
      </c>
      <c r="BN52" s="27">
        <f t="shared" si="40"/>
        <v>0.16033415994438038</v>
      </c>
      <c r="BO52" s="27">
        <f t="shared" ref="BO52:CY52" si="41">(1+BO20)^-BO$1</f>
        <v>0.15410312235529192</v>
      </c>
      <c r="BP52" s="27">
        <f t="shared" si="41"/>
        <v>0.14811308940923026</v>
      </c>
      <c r="BQ52" s="27">
        <f t="shared" si="41"/>
        <v>0.14235492049120901</v>
      </c>
      <c r="BR52" s="27">
        <f t="shared" si="41"/>
        <v>0.13681979307059511</v>
      </c>
      <c r="BS52" s="27">
        <f t="shared" si="41"/>
        <v>0.13149919623879977</v>
      </c>
      <c r="BT52" s="27">
        <f t="shared" si="41"/>
        <v>0.12638492356934211</v>
      </c>
      <c r="BU52" s="27">
        <f t="shared" si="41"/>
        <v>0.12146906547253541</v>
      </c>
      <c r="BV52" s="27">
        <f t="shared" si="41"/>
        <v>0.11674400118740735</v>
      </c>
      <c r="BW52" s="27">
        <f t="shared" si="41"/>
        <v>0.11220239052867424</v>
      </c>
      <c r="BX52" s="27">
        <f t="shared" si="41"/>
        <v>0.10783716548567066</v>
      </c>
      <c r="BY52" s="27">
        <f t="shared" si="41"/>
        <v>0.10364152175267169</v>
      </c>
      <c r="BZ52" s="27">
        <f t="shared" si="41"/>
        <v>9.9608910255399932E-2</v>
      </c>
      <c r="CA52" s="27">
        <f t="shared" si="41"/>
        <v>9.5733028726192257E-2</v>
      </c>
      <c r="CB52" s="27">
        <f t="shared" si="41"/>
        <v>9.2007813370101346E-2</v>
      </c>
      <c r="CC52" s="27">
        <f t="shared" si="41"/>
        <v>8.8427430655565298E-2</v>
      </c>
      <c r="CD52" s="27">
        <f t="shared" si="41"/>
        <v>8.4986269256197344E-2</v>
      </c>
      <c r="CE52" s="27">
        <f t="shared" si="41"/>
        <v>8.167893216423612E-2</v>
      </c>
      <c r="CF52" s="27">
        <f t="shared" si="41"/>
        <v>7.8500228991256998E-2</v>
      </c>
      <c r="CG52" s="27">
        <f t="shared" si="41"/>
        <v>7.5445168467670673E-2</v>
      </c>
      <c r="CH52" s="27">
        <f t="shared" si="41"/>
        <v>7.2508951149107423E-2</v>
      </c>
      <c r="CI52" s="27">
        <f t="shared" si="41"/>
        <v>6.9686962334965671E-2</v>
      </c>
      <c r="CJ52" s="27">
        <f t="shared" si="41"/>
        <v>6.6974765202155159E-2</v>
      </c>
      <c r="CK52" s="27">
        <f t="shared" si="41"/>
        <v>6.4368094155128744E-2</v>
      </c>
      <c r="CL52" s="27">
        <f t="shared" si="41"/>
        <v>6.186284839180034E-2</v>
      </c>
      <c r="CM52" s="27">
        <f t="shared" si="41"/>
        <v>5.9455085683674413E-2</v>
      </c>
      <c r="CN52" s="27">
        <f t="shared" si="41"/>
        <v>5.7141016367545705E-2</v>
      </c>
      <c r="CO52" s="27">
        <f t="shared" si="41"/>
        <v>5.4916997545324572E-2</v>
      </c>
      <c r="CP52" s="27">
        <f t="shared" si="41"/>
        <v>5.2779527487930127E-2</v>
      </c>
      <c r="CQ52" s="27">
        <f t="shared" si="41"/>
        <v>5.0725240238710202E-2</v>
      </c>
      <c r="CR52" s="27">
        <f t="shared" si="41"/>
        <v>4.8750900411489766E-2</v>
      </c>
      <c r="CS52" s="27">
        <f t="shared" si="41"/>
        <v>4.6853398178109851E-2</v>
      </c>
      <c r="CT52" s="27">
        <f t="shared" si="41"/>
        <v>4.5029744440104921E-2</v>
      </c>
      <c r="CU52" s="27">
        <f t="shared" si="41"/>
        <v>4.327706617907106E-2</v>
      </c>
      <c r="CV52" s="27">
        <f t="shared" si="41"/>
        <v>4.1592601980242609E-2</v>
      </c>
      <c r="CW52" s="27">
        <f t="shared" si="41"/>
        <v>3.9973697723722397E-2</v>
      </c>
      <c r="CX52" s="27">
        <f t="shared" si="41"/>
        <v>3.8417802437908002E-2</v>
      </c>
      <c r="CY52" s="27">
        <f t="shared" si="41"/>
        <v>3.6922464309640794E-2</v>
      </c>
    </row>
    <row r="53" spans="1:103" x14ac:dyDescent="0.35">
      <c r="A53" s="167"/>
      <c r="B53" s="32">
        <f t="shared" si="5"/>
        <v>50405</v>
      </c>
      <c r="C53" s="27">
        <f t="shared" ref="C53:BN53" si="42">(1+C21)^-C$1</f>
        <v>1</v>
      </c>
      <c r="D53" s="27">
        <f t="shared" si="42"/>
        <v>0.98002695226853187</v>
      </c>
      <c r="E53" s="27">
        <f t="shared" si="42"/>
        <v>0.96567477409050506</v>
      </c>
      <c r="F53" s="27">
        <f t="shared" si="42"/>
        <v>0.95153277892629939</v>
      </c>
      <c r="G53" s="27">
        <f t="shared" si="42"/>
        <v>0.93759788871356808</v>
      </c>
      <c r="H53" s="27">
        <f t="shared" si="42"/>
        <v>0.92386707046718441</v>
      </c>
      <c r="I53" s="27">
        <f t="shared" si="42"/>
        <v>0.91033733561911356</v>
      </c>
      <c r="J53" s="27">
        <f t="shared" si="42"/>
        <v>0.89839160399556672</v>
      </c>
      <c r="K53" s="27">
        <f t="shared" si="42"/>
        <v>0.8866026280036261</v>
      </c>
      <c r="L53" s="27">
        <f t="shared" si="42"/>
        <v>0.87496835064680023</v>
      </c>
      <c r="M53" s="27">
        <f t="shared" si="42"/>
        <v>0.86348674192115094</v>
      </c>
      <c r="N53" s="27">
        <f t="shared" si="42"/>
        <v>0.85240626779944384</v>
      </c>
      <c r="O53" s="27">
        <f t="shared" si="42"/>
        <v>0.84151982276594295</v>
      </c>
      <c r="P53" s="27">
        <f t="shared" si="42"/>
        <v>0.83065047938061465</v>
      </c>
      <c r="Q53" s="27">
        <f t="shared" si="42"/>
        <v>0.82013878621456182</v>
      </c>
      <c r="R53" s="27">
        <f t="shared" si="42"/>
        <v>0.81040179088499287</v>
      </c>
      <c r="S53" s="27">
        <f t="shared" si="42"/>
        <v>0.80158788060180941</v>
      </c>
      <c r="T53" s="27">
        <f t="shared" si="42"/>
        <v>0.79298803838017806</v>
      </c>
      <c r="U53" s="27">
        <f t="shared" si="42"/>
        <v>0.78380384046937845</v>
      </c>
      <c r="V53" s="27">
        <f t="shared" si="42"/>
        <v>0.77335879459570267</v>
      </c>
      <c r="W53" s="27">
        <f t="shared" si="42"/>
        <v>0.76107442431443062</v>
      </c>
      <c r="X53" s="27">
        <f t="shared" si="42"/>
        <v>0.74661839929862805</v>
      </c>
      <c r="Y53" s="27">
        <f t="shared" si="42"/>
        <v>0.73034350361314782</v>
      </c>
      <c r="Z53" s="27">
        <f t="shared" si="42"/>
        <v>0.71269447199059044</v>
      </c>
      <c r="AA53" s="27">
        <f t="shared" si="42"/>
        <v>0.69404001488939238</v>
      </c>
      <c r="AB53" s="27">
        <f t="shared" si="42"/>
        <v>0.67468499651069425</v>
      </c>
      <c r="AC53" s="27">
        <f t="shared" si="42"/>
        <v>0.65488069130658988</v>
      </c>
      <c r="AD53" s="27">
        <f t="shared" si="42"/>
        <v>0.63483342104943763</v>
      </c>
      <c r="AE53" s="27">
        <f t="shared" si="42"/>
        <v>0.61471182708863625</v>
      </c>
      <c r="AF53" s="27">
        <f t="shared" si="42"/>
        <v>0.59465299242733083</v>
      </c>
      <c r="AG53" s="27">
        <f t="shared" si="42"/>
        <v>0.57476759453816328</v>
      </c>
      <c r="AH53" s="27">
        <f t="shared" si="42"/>
        <v>0.55514424141769114</v>
      </c>
      <c r="AI53" s="27">
        <f t="shared" si="42"/>
        <v>0.53585311942215963</v>
      </c>
      <c r="AJ53" s="27">
        <f t="shared" si="42"/>
        <v>0.51694906123278483</v>
      </c>
      <c r="AK53" s="27">
        <f t="shared" si="42"/>
        <v>0.49847412527521173</v>
      </c>
      <c r="AL53" s="27">
        <f t="shared" si="42"/>
        <v>0.48045976356771081</v>
      </c>
      <c r="AM53" s="27">
        <f t="shared" si="42"/>
        <v>0.46292864287630159</v>
      </c>
      <c r="AN53" s="27">
        <f t="shared" si="42"/>
        <v>0.44589617385817865</v>
      </c>
      <c r="AO53" s="27">
        <f t="shared" si="42"/>
        <v>0.42937179427952032</v>
      </c>
      <c r="AP53" s="27">
        <f t="shared" si="42"/>
        <v>0.41336004514837804</v>
      </c>
      <c r="AQ53" s="27">
        <f t="shared" si="42"/>
        <v>0.39786147249598924</v>
      </c>
      <c r="AR53" s="27">
        <f t="shared" si="42"/>
        <v>0.38287338239174301</v>
      </c>
      <c r="AS53" s="27">
        <f t="shared" si="42"/>
        <v>0.3683904724375871</v>
      </c>
      <c r="AT53" s="27">
        <f t="shared" si="42"/>
        <v>0.35440535932998707</v>
      </c>
      <c r="AU53" s="27">
        <f t="shared" si="42"/>
        <v>0.34090901899421894</v>
      </c>
      <c r="AV53" s="27">
        <f t="shared" si="42"/>
        <v>0.32789115319727979</v>
      </c>
      <c r="AW53" s="27">
        <f t="shared" si="42"/>
        <v>0.31534049435508482</v>
      </c>
      <c r="AX53" s="27">
        <f t="shared" si="42"/>
        <v>0.30324505840342653</v>
      </c>
      <c r="AY53" s="27">
        <f t="shared" si="42"/>
        <v>0.29159235404621292</v>
      </c>
      <c r="AZ53" s="27">
        <f t="shared" si="42"/>
        <v>0.28036955538280517</v>
      </c>
      <c r="BA53" s="27">
        <f t="shared" si="42"/>
        <v>0.26956364381110054</v>
      </c>
      <c r="BB53" s="27">
        <f t="shared" si="42"/>
        <v>0.25916152417139549</v>
      </c>
      <c r="BC53" s="27">
        <f t="shared" si="42"/>
        <v>0.24915011931091019</v>
      </c>
      <c r="BD53" s="27">
        <f t="shared" si="42"/>
        <v>0.2395164465874749</v>
      </c>
      <c r="BE53" s="27">
        <f t="shared" si="42"/>
        <v>0.23024767927315146</v>
      </c>
      <c r="BF53" s="27">
        <f t="shared" si="42"/>
        <v>0.22133119534896348</v>
      </c>
      <c r="BG53" s="27">
        <f t="shared" si="42"/>
        <v>0.21275461578600366</v>
      </c>
      <c r="BH53" s="27">
        <f t="shared" si="42"/>
        <v>0.20450583407473333</v>
      </c>
      <c r="BI53" s="27">
        <f t="shared" si="42"/>
        <v>0.19657303848330146</v>
      </c>
      <c r="BJ53" s="27">
        <f t="shared" si="42"/>
        <v>0.18894472828911854</v>
      </c>
      <c r="BK53" s="27">
        <f t="shared" si="42"/>
        <v>0.18160972502848305</v>
      </c>
      <c r="BL53" s="27">
        <f t="shared" si="42"/>
        <v>0.17455717964122522</v>
      </c>
      <c r="BM53" s="27">
        <f t="shared" si="42"/>
        <v>0.16777657624595449</v>
      </c>
      <c r="BN53" s="27">
        <f t="shared" si="42"/>
        <v>0.16125773316239009</v>
      </c>
      <c r="BO53" s="27">
        <f t="shared" ref="BO53:CY53" si="43">(1+BO21)^-BO$1</f>
        <v>0.154990801697173</v>
      </c>
      <c r="BP53" s="27">
        <f t="shared" si="43"/>
        <v>0.14896626312506295</v>
      </c>
      <c r="BQ53" s="27">
        <f t="shared" si="43"/>
        <v>0.14317492422657294</v>
      </c>
      <c r="BR53" s="27">
        <f t="shared" si="43"/>
        <v>0.13760791168333728</v>
      </c>
      <c r="BS53" s="27">
        <f t="shared" si="43"/>
        <v>0.13225666558227903</v>
      </c>
      <c r="BT53" s="27">
        <f t="shared" si="43"/>
        <v>0.12711293223745759</v>
      </c>
      <c r="BU53" s="27">
        <f t="shared" si="43"/>
        <v>0.12216875650301938</v>
      </c>
      <c r="BV53" s="27">
        <f t="shared" si="43"/>
        <v>0.11741647372076484</v>
      </c>
      <c r="BW53" s="27">
        <f t="shared" si="43"/>
        <v>0.11284870142099247</v>
      </c>
      <c r="BX53" s="27">
        <f t="shared" si="43"/>
        <v>0.10845833087408499</v>
      </c>
      <c r="BY53" s="27">
        <f t="shared" si="43"/>
        <v>0.10423851857288262</v>
      </c>
      <c r="BZ53" s="27">
        <f t="shared" si="43"/>
        <v>0.10018267771097966</v>
      </c>
      <c r="CA53" s="27">
        <f t="shared" si="43"/>
        <v>9.6284469709834994E-2</v>
      </c>
      <c r="CB53" s="27">
        <f t="shared" si="43"/>
        <v>9.2537795837193737E-2</v>
      </c>
      <c r="CC53" s="27">
        <f t="shared" si="43"/>
        <v>8.8936788950723683E-2</v>
      </c>
      <c r="CD53" s="27">
        <f t="shared" si="43"/>
        <v>8.5475805393543505E-2</v>
      </c>
      <c r="CE53" s="27">
        <f t="shared" si="43"/>
        <v>8.2149417062358454E-2</v>
      </c>
      <c r="CF53" s="27">
        <f t="shared" si="43"/>
        <v>7.8952403663887005E-2</v>
      </c>
      <c r="CG53" s="27">
        <f t="shared" si="43"/>
        <v>7.5879745171200386E-2</v>
      </c>
      <c r="CH53" s="27">
        <f t="shared" si="43"/>
        <v>7.2926614488090277E-2</v>
      </c>
      <c r="CI53" s="27">
        <f t="shared" si="43"/>
        <v>7.0088370326829658E-2</v>
      </c>
      <c r="CJ53" s="27">
        <f t="shared" si="43"/>
        <v>6.7360550302344641E-2</v>
      </c>
      <c r="CK53" s="27">
        <f t="shared" si="43"/>
        <v>6.4738864243915631E-2</v>
      </c>
      <c r="CL53" s="27">
        <f t="shared" si="43"/>
        <v>6.2219187724002152E-2</v>
      </c>
      <c r="CM53" s="27">
        <f t="shared" si="43"/>
        <v>5.9797555802510116E-2</v>
      </c>
      <c r="CN53" s="27">
        <f t="shared" si="43"/>
        <v>5.747015698384942E-2</v>
      </c>
      <c r="CO53" s="27">
        <f t="shared" si="43"/>
        <v>5.523332738330939E-2</v>
      </c>
      <c r="CP53" s="27">
        <f t="shared" si="43"/>
        <v>5.3083545098687519E-2</v>
      </c>
      <c r="CQ53" s="27">
        <f t="shared" si="43"/>
        <v>5.1017424782587875E-2</v>
      </c>
      <c r="CR53" s="27">
        <f t="shared" si="43"/>
        <v>4.9031712410480294E-2</v>
      </c>
      <c r="CS53" s="27">
        <f t="shared" si="43"/>
        <v>4.7123280239327957E-2</v>
      </c>
      <c r="CT53" s="27">
        <f t="shared" si="43"/>
        <v>4.5289121951432643E-2</v>
      </c>
      <c r="CU53" s="27">
        <f t="shared" si="43"/>
        <v>4.3526347977998273E-2</v>
      </c>
      <c r="CV53" s="27">
        <f t="shared" si="43"/>
        <v>4.1832180996889644E-2</v>
      </c>
      <c r="CW53" s="27">
        <f t="shared" si="43"/>
        <v>4.0203951599037439E-2</v>
      </c>
      <c r="CX53" s="27">
        <f t="shared" si="43"/>
        <v>3.8639094117949135E-2</v>
      </c>
      <c r="CY53" s="27">
        <f t="shared" si="43"/>
        <v>3.7135142616865943E-2</v>
      </c>
    </row>
    <row r="54" spans="1:103" x14ac:dyDescent="0.35">
      <c r="A54" s="167"/>
      <c r="B54" s="32">
        <f t="shared" si="5"/>
        <v>50770</v>
      </c>
      <c r="C54" s="27">
        <f t="shared" ref="C54:BN54" si="44">(1+C22)^-C$1</f>
        <v>1</v>
      </c>
      <c r="D54" s="27">
        <f t="shared" si="44"/>
        <v>0.98535532298892914</v>
      </c>
      <c r="E54" s="27">
        <f t="shared" si="44"/>
        <v>0.97092511254261948</v>
      </c>
      <c r="F54" s="27">
        <f t="shared" si="44"/>
        <v>0.95670622786750992</v>
      </c>
      <c r="G54" s="27">
        <f t="shared" si="44"/>
        <v>0.94269557416592964</v>
      </c>
      <c r="H54" s="27">
        <f t="shared" si="44"/>
        <v>0.92889010196253408</v>
      </c>
      <c r="I54" s="27">
        <f t="shared" si="44"/>
        <v>0.9167009151284955</v>
      </c>
      <c r="J54" s="27">
        <f t="shared" si="44"/>
        <v>0.90467167862159092</v>
      </c>
      <c r="K54" s="27">
        <f t="shared" si="44"/>
        <v>0.89280029352353218</v>
      </c>
      <c r="L54" s="27">
        <f t="shared" si="44"/>
        <v>0.88108468845869758</v>
      </c>
      <c r="M54" s="27">
        <f t="shared" si="44"/>
        <v>0.86952281923270047</v>
      </c>
      <c r="N54" s="27">
        <f t="shared" si="44"/>
        <v>0.85861979703416935</v>
      </c>
      <c r="O54" s="27">
        <f t="shared" si="44"/>
        <v>0.84795279914995092</v>
      </c>
      <c r="P54" s="27">
        <f t="shared" si="44"/>
        <v>0.83710939497831105</v>
      </c>
      <c r="Q54" s="27">
        <f t="shared" si="44"/>
        <v>0.82648320253049834</v>
      </c>
      <c r="R54" s="27">
        <f t="shared" si="44"/>
        <v>0.81659688628413962</v>
      </c>
      <c r="S54" s="27">
        <f t="shared" si="44"/>
        <v>0.80767165138503028</v>
      </c>
      <c r="T54" s="27">
        <f t="shared" si="44"/>
        <v>0.79899526493324469</v>
      </c>
      <c r="U54" s="27">
        <f t="shared" si="44"/>
        <v>0.78975110068176169</v>
      </c>
      <c r="V54" s="27">
        <f t="shared" si="44"/>
        <v>0.77924732177540168</v>
      </c>
      <c r="W54" s="27">
        <f t="shared" si="44"/>
        <v>0.7668924379436336</v>
      </c>
      <c r="X54" s="27">
        <f t="shared" si="44"/>
        <v>0.75234551609119205</v>
      </c>
      <c r="Y54" s="27">
        <f t="shared" si="44"/>
        <v>0.73596161534201932</v>
      </c>
      <c r="Z54" s="27">
        <f t="shared" si="44"/>
        <v>0.71818963076297382</v>
      </c>
      <c r="AA54" s="27">
        <f t="shared" si="44"/>
        <v>0.69940171974118259</v>
      </c>
      <c r="AB54" s="27">
        <f t="shared" si="44"/>
        <v>0.67990559575687304</v>
      </c>
      <c r="AC54" s="27">
        <f t="shared" si="44"/>
        <v>0.65995488210687436</v>
      </c>
      <c r="AD54" s="27">
        <f t="shared" si="44"/>
        <v>0.63975783060853986</v>
      </c>
      <c r="AE54" s="27">
        <f t="shared" si="44"/>
        <v>0.61948466239801658</v>
      </c>
      <c r="AF54" s="27">
        <f t="shared" si="44"/>
        <v>0.59927374754659712</v>
      </c>
      <c r="AG54" s="27">
        <f t="shared" si="44"/>
        <v>0.57923680617158835</v>
      </c>
      <c r="AH54" s="27">
        <f t="shared" si="44"/>
        <v>0.55946328501848153</v>
      </c>
      <c r="AI54" s="27">
        <f t="shared" si="44"/>
        <v>0.54002403929851017</v>
      </c>
      <c r="AJ54" s="27">
        <f t="shared" si="44"/>
        <v>0.52097442917321957</v>
      </c>
      <c r="AK54" s="27">
        <f t="shared" si="44"/>
        <v>0.50235692308744306</v>
      </c>
      <c r="AL54" s="27">
        <f t="shared" si="44"/>
        <v>0.48420328566230081</v>
      </c>
      <c r="AM54" s="27">
        <f t="shared" si="44"/>
        <v>0.46653641564565695</v>
      </c>
      <c r="AN54" s="27">
        <f t="shared" si="44"/>
        <v>0.4493718891218566</v>
      </c>
      <c r="AO54" s="27">
        <f t="shared" si="44"/>
        <v>0.43271925450413973</v>
      </c>
      <c r="AP54" s="27">
        <f t="shared" si="44"/>
        <v>0.41658311851798147</v>
      </c>
      <c r="AQ54" s="27">
        <f t="shared" si="44"/>
        <v>0.40096405621746617</v>
      </c>
      <c r="AR54" s="27">
        <f t="shared" si="44"/>
        <v>0.38585937287940492</v>
      </c>
      <c r="AS54" s="27">
        <f t="shared" si="44"/>
        <v>0.37126374123900019</v>
      </c>
      <c r="AT54" s="27">
        <f t="shared" si="44"/>
        <v>0.35716973383828066</v>
      </c>
      <c r="AU54" s="27">
        <f t="shared" si="44"/>
        <v>0.34356826714605743</v>
      </c>
      <c r="AV54" s="27">
        <f t="shared" si="44"/>
        <v>0.33044897148482738</v>
      </c>
      <c r="AW54" s="27">
        <f t="shared" si="44"/>
        <v>0.31780049858894543</v>
      </c>
      <c r="AX54" s="27">
        <f t="shared" si="44"/>
        <v>0.30561077675477644</v>
      </c>
      <c r="AY54" s="27">
        <f t="shared" si="44"/>
        <v>0.29386722197278925</v>
      </c>
      <c r="AZ54" s="27">
        <f t="shared" si="44"/>
        <v>0.28255691210790745</v>
      </c>
      <c r="BA54" s="27">
        <f t="shared" si="44"/>
        <v>0.27166673007867054</v>
      </c>
      <c r="BB54" s="27">
        <f t="shared" si="44"/>
        <v>0.26118348104553607</v>
      </c>
      <c r="BC54" s="27">
        <f t="shared" si="44"/>
        <v>0.25109398782640752</v>
      </c>
      <c r="BD54" s="27">
        <f t="shared" si="44"/>
        <v>0.24138516808969157</v>
      </c>
      <c r="BE54" s="27">
        <f t="shared" si="44"/>
        <v>0.23204409631252146</v>
      </c>
      <c r="BF54" s="27">
        <f t="shared" si="44"/>
        <v>0.22305805301780493</v>
      </c>
      <c r="BG54" s="27">
        <f t="shared" si="44"/>
        <v>0.21441456340419854</v>
      </c>
      <c r="BH54" s="27">
        <f t="shared" si="44"/>
        <v>0.20610142714663815</v>
      </c>
      <c r="BI54" s="27">
        <f t="shared" si="44"/>
        <v>0.19810674086155811</v>
      </c>
      <c r="BJ54" s="27">
        <f t="shared" si="44"/>
        <v>0.19041891449201467</v>
      </c>
      <c r="BK54" s="27">
        <f t="shared" si="44"/>
        <v>0.18302668266695571</v>
      </c>
      <c r="BL54" s="27">
        <f t="shared" si="44"/>
        <v>0.17591911191927415</v>
      </c>
      <c r="BM54" s="27">
        <f t="shared" si="44"/>
        <v>0.16908560450476573</v>
      </c>
      <c r="BN54" s="27">
        <f t="shared" si="44"/>
        <v>0.16251589944398595</v>
      </c>
      <c r="BO54" s="27">
        <f t="shared" ref="BO54:CY54" si="45">(1+BO22)^-BO$1</f>
        <v>0.15620007130780333</v>
      </c>
      <c r="BP54" s="27">
        <f t="shared" si="45"/>
        <v>0.15012852718250161</v>
      </c>
      <c r="BQ54" s="27">
        <f t="shared" si="45"/>
        <v>0.14429200217855362</v>
      </c>
      <c r="BR54" s="27">
        <f t="shared" si="45"/>
        <v>0.13868155378698771</v>
      </c>
      <c r="BS54" s="27">
        <f t="shared" si="45"/>
        <v>0.1332885553366758</v>
      </c>
      <c r="BT54" s="27">
        <f t="shared" si="45"/>
        <v>0.12810468876317746</v>
      </c>
      <c r="BU54" s="27">
        <f t="shared" si="45"/>
        <v>0.12312193686406474</v>
      </c>
      <c r="BV54" s="27">
        <f t="shared" si="45"/>
        <v>0.11833257518555251</v>
      </c>
      <c r="BW54" s="27">
        <f t="shared" si="45"/>
        <v>0.11372916366002797</v>
      </c>
      <c r="BX54" s="27">
        <f t="shared" si="45"/>
        <v>0.10930453809287531</v>
      </c>
      <c r="BY54" s="27">
        <f t="shared" si="45"/>
        <v>0.1050518015792518</v>
      </c>
      <c r="BZ54" s="27">
        <f t="shared" si="45"/>
        <v>0.10096431591657862</v>
      </c>
      <c r="CA54" s="27">
        <f t="shared" si="45"/>
        <v>9.7035693066051934E-2</v>
      </c>
      <c r="CB54" s="27">
        <f t="shared" si="45"/>
        <v>9.3259786706049619E-2</v>
      </c>
      <c r="CC54" s="27">
        <f t="shared" si="45"/>
        <v>8.9630683911631467E-2</v>
      </c>
      <c r="CD54" s="27">
        <f t="shared" si="45"/>
        <v>8.6142696987040718E-2</v>
      </c>
      <c r="CE54" s="27">
        <f t="shared" si="45"/>
        <v>8.2790355472087948E-2</v>
      </c>
      <c r="CF54" s="27">
        <f t="shared" si="45"/>
        <v>7.9568398338271548E-2</v>
      </c>
      <c r="CG54" s="27">
        <f t="shared" si="45"/>
        <v>7.6471766386306039E-2</v>
      </c>
      <c r="CH54" s="27">
        <f t="shared" si="45"/>
        <v>7.3495594853297236E-2</v>
      </c>
      <c r="CI54" s="27">
        <f t="shared" si="45"/>
        <v>7.0635206234947692E-2</v>
      </c>
      <c r="CJ54" s="27">
        <f t="shared" si="45"/>
        <v>6.7886103325848005E-2</v>
      </c>
      <c r="CK54" s="27">
        <f t="shared" si="45"/>
        <v>6.5243962478983161E-2</v>
      </c>
      <c r="CL54" s="27">
        <f t="shared" si="45"/>
        <v>6.2704627084047282E-2</v>
      </c>
      <c r="CM54" s="27">
        <f t="shared" si="45"/>
        <v>6.026410126288962E-2</v>
      </c>
      <c r="CN54" s="27">
        <f t="shared" si="45"/>
        <v>5.7918543779388557E-2</v>
      </c>
      <c r="CO54" s="27">
        <f t="shared" si="45"/>
        <v>5.566426216029953E-2</v>
      </c>
      <c r="CP54" s="27">
        <f t="shared" si="45"/>
        <v>5.3497707022929955E-2</v>
      </c>
      <c r="CQ54" s="27">
        <f t="shared" si="45"/>
        <v>5.1415466605071139E-2</v>
      </c>
      <c r="CR54" s="27">
        <f t="shared" si="45"/>
        <v>4.9414261492214485E-2</v>
      </c>
      <c r="CS54" s="27">
        <f t="shared" si="45"/>
        <v>4.7490939536819259E-2</v>
      </c>
      <c r="CT54" s="27">
        <f t="shared" si="45"/>
        <v>4.5642470964245584E-2</v>
      </c>
      <c r="CU54" s="27">
        <f t="shared" si="45"/>
        <v>4.3865943659813757E-2</v>
      </c>
      <c r="CV54" s="27">
        <f t="shared" si="45"/>
        <v>4.2158558631417591E-2</v>
      </c>
      <c r="CW54" s="27">
        <f t="shared" si="45"/>
        <v>4.0517625642099979E-2</v>
      </c>
      <c r="CX54" s="27">
        <f t="shared" si="45"/>
        <v>3.8940559007010031E-2</v>
      </c>
      <c r="CY54" s="27">
        <f t="shared" si="45"/>
        <v>3.7424873549235314E-2</v>
      </c>
    </row>
    <row r="55" spans="1:103" x14ac:dyDescent="0.35">
      <c r="A55" s="167"/>
      <c r="B55" s="32">
        <f t="shared" si="5"/>
        <v>51135</v>
      </c>
      <c r="C55" s="27">
        <f t="shared" ref="C55:BN55" si="46">(1+C23)^-C$1</f>
        <v>1</v>
      </c>
      <c r="D55" s="27">
        <f t="shared" si="46"/>
        <v>0.98535532298899708</v>
      </c>
      <c r="E55" s="27">
        <f t="shared" si="46"/>
        <v>0.9709251125427627</v>
      </c>
      <c r="F55" s="27">
        <f t="shared" si="46"/>
        <v>0.95670622786771253</v>
      </c>
      <c r="G55" s="27">
        <f t="shared" si="46"/>
        <v>0.94269557416618277</v>
      </c>
      <c r="H55" s="27">
        <f t="shared" si="46"/>
        <v>0.93032522760223768</v>
      </c>
      <c r="I55" s="27">
        <f t="shared" si="46"/>
        <v>0.91811720860013479</v>
      </c>
      <c r="J55" s="27">
        <f t="shared" si="46"/>
        <v>0.90606938704676621</v>
      </c>
      <c r="K55" s="27">
        <f t="shared" si="46"/>
        <v>0.89417966078103761</v>
      </c>
      <c r="L55" s="27">
        <f t="shared" si="46"/>
        <v>0.88244595522707414</v>
      </c>
      <c r="M55" s="27">
        <f t="shared" si="46"/>
        <v>0.87143192029470573</v>
      </c>
      <c r="N55" s="27">
        <f t="shared" si="46"/>
        <v>0.86066498856720663</v>
      </c>
      <c r="O55" s="27">
        <f t="shared" si="46"/>
        <v>0.84981454165239434</v>
      </c>
      <c r="P55" s="27">
        <f t="shared" si="46"/>
        <v>0.83882846356932972</v>
      </c>
      <c r="Q55" s="27">
        <f t="shared" si="46"/>
        <v>0.82817651800821435</v>
      </c>
      <c r="R55" s="27">
        <f t="shared" si="46"/>
        <v>0.81838978458235534</v>
      </c>
      <c r="S55" s="27">
        <f t="shared" si="46"/>
        <v>0.80967701368945144</v>
      </c>
      <c r="T55" s="27">
        <f t="shared" si="46"/>
        <v>0.80124493758502169</v>
      </c>
      <c r="U55" s="27">
        <f t="shared" si="46"/>
        <v>0.79219655519568055</v>
      </c>
      <c r="V55" s="27">
        <f t="shared" si="46"/>
        <v>0.78177720002875029</v>
      </c>
      <c r="W55" s="27">
        <f t="shared" si="46"/>
        <v>0.76934651124564224</v>
      </c>
      <c r="X55" s="27">
        <f t="shared" si="46"/>
        <v>0.75454008296537611</v>
      </c>
      <c r="Y55" s="27">
        <f t="shared" si="46"/>
        <v>0.73774946095477878</v>
      </c>
      <c r="Z55" s="27">
        <f t="shared" si="46"/>
        <v>0.71946573523411617</v>
      </c>
      <c r="AA55" s="27">
        <f t="shared" si="46"/>
        <v>0.70009471749921937</v>
      </c>
      <c r="AB55" s="27">
        <f t="shared" si="46"/>
        <v>0.67997080901413909</v>
      </c>
      <c r="AC55" s="27">
        <f t="shared" si="46"/>
        <v>0.65936864810122775</v>
      </c>
      <c r="AD55" s="27">
        <f t="shared" si="46"/>
        <v>0.63851289136630851</v>
      </c>
      <c r="AE55" s="27">
        <f t="shared" si="46"/>
        <v>0.61758642636938166</v>
      </c>
      <c r="AF55" s="27">
        <f t="shared" si="46"/>
        <v>0.59673726601280486</v>
      </c>
      <c r="AG55" s="27">
        <f t="shared" si="46"/>
        <v>0.57608433503719525</v>
      </c>
      <c r="AH55" s="27">
        <f t="shared" si="46"/>
        <v>0.55572232548711409</v>
      </c>
      <c r="AI55" s="27">
        <f t="shared" si="46"/>
        <v>0.53572576982125109</v>
      </c>
      <c r="AJ55" s="27">
        <f t="shared" si="46"/>
        <v>0.51615245664514897</v>
      </c>
      <c r="AK55" s="27">
        <f t="shared" si="46"/>
        <v>0.49704629412296419</v>
      </c>
      <c r="AL55" s="27">
        <f t="shared" si="46"/>
        <v>0.47843970937680547</v>
      </c>
      <c r="AM55" s="27">
        <f t="shared" si="46"/>
        <v>0.46035565810270124</v>
      </c>
      <c r="AN55" s="27">
        <f t="shared" si="46"/>
        <v>0.44280930679581576</v>
      </c>
      <c r="AO55" s="27">
        <f t="shared" si="46"/>
        <v>0.4258094400270454</v>
      </c>
      <c r="AP55" s="27">
        <f t="shared" si="46"/>
        <v>0.40935963684797755</v>
      </c>
      <c r="AQ55" s="27">
        <f t="shared" si="46"/>
        <v>0.39345925336923754</v>
      </c>
      <c r="AR55" s="27">
        <f t="shared" si="46"/>
        <v>0.37810424264535669</v>
      </c>
      <c r="AS55" s="27">
        <f t="shared" si="46"/>
        <v>0.36328783803011228</v>
      </c>
      <c r="AT55" s="27">
        <f t="shared" si="46"/>
        <v>0.3490011219884791</v>
      </c>
      <c r="AU55" s="27">
        <f t="shared" si="46"/>
        <v>0.3352334988398315</v>
      </c>
      <c r="AV55" s="27">
        <f t="shared" si="46"/>
        <v>0.32197308695486626</v>
      </c>
      <c r="AW55" s="27">
        <f t="shared" si="46"/>
        <v>0.30920704344755634</v>
      </c>
      <c r="AX55" s="27">
        <f t="shared" si="46"/>
        <v>0.29692183231747826</v>
      </c>
      <c r="AY55" s="27">
        <f t="shared" si="46"/>
        <v>0.2851034452447363</v>
      </c>
      <c r="AZ55" s="27">
        <f t="shared" si="46"/>
        <v>0.27373758276608512</v>
      </c>
      <c r="BA55" s="27">
        <f t="shared" si="46"/>
        <v>0.26280980232224188</v>
      </c>
      <c r="BB55" s="27">
        <f t="shared" si="46"/>
        <v>0.25230563862545069</v>
      </c>
      <c r="BC55" s="27">
        <f t="shared" si="46"/>
        <v>0.24221070092138827</v>
      </c>
      <c r="BD55" s="27">
        <f t="shared" si="46"/>
        <v>0.23251075098433852</v>
      </c>
      <c r="BE55" s="27">
        <f t="shared" si="46"/>
        <v>0.22319176506667712</v>
      </c>
      <c r="BF55" s="27">
        <f t="shared" si="46"/>
        <v>0.21423998250447168</v>
      </c>
      <c r="BG55" s="27">
        <f t="shared" si="46"/>
        <v>0.20564194324479226</v>
      </c>
      <c r="BH55" s="27">
        <f t="shared" si="46"/>
        <v>0.19738451619381805</v>
      </c>
      <c r="BI55" s="27">
        <f t="shared" si="46"/>
        <v>0.18945491997689806</v>
      </c>
      <c r="BJ55" s="27">
        <f t="shared" si="46"/>
        <v>0.18184073744304777</v>
      </c>
      <c r="BK55" s="27">
        <f t="shared" si="46"/>
        <v>0.17452992502917847</v>
      </c>
      <c r="BL55" s="27">
        <f t="shared" si="46"/>
        <v>0.16751081791688133</v>
      </c>
      <c r="BM55" s="27">
        <f t="shared" si="46"/>
        <v>0.16077213176141358</v>
      </c>
      <c r="BN55" s="27">
        <f t="shared" si="46"/>
        <v>0.15430296164394441</v>
      </c>
      <c r="BO55" s="27">
        <f t="shared" ref="BO55:CY55" si="47">(1+BO23)^-BO$1</f>
        <v>0.14809277879016305</v>
      </c>
      <c r="BP55" s="27">
        <f t="shared" si="47"/>
        <v>0.14213142550780838</v>
      </c>
      <c r="BQ55" s="27">
        <f t="shared" si="47"/>
        <v>0.13640910871965667</v>
      </c>
      <c r="BR55" s="27">
        <f t="shared" si="47"/>
        <v>0.1309163924048197</v>
      </c>
      <c r="BS55" s="27">
        <f t="shared" si="47"/>
        <v>0.12564418920775861</v>
      </c>
      <c r="BT55" s="27">
        <f t="shared" si="47"/>
        <v>0.12058375142965841</v>
      </c>
      <c r="BU55" s="27">
        <f t="shared" si="47"/>
        <v>0.11572666157931476</v>
      </c>
      <c r="BV55" s="27">
        <f t="shared" si="47"/>
        <v>0.11106482262929374</v>
      </c>
      <c r="BW55" s="27">
        <f t="shared" si="47"/>
        <v>0.10659044809683652</v>
      </c>
      <c r="BX55" s="27">
        <f t="shared" si="47"/>
        <v>0.10229605204707171</v>
      </c>
      <c r="BY55" s="27">
        <f t="shared" si="47"/>
        <v>9.8174439097707247E-2</v>
      </c>
      <c r="BZ55" s="27">
        <f t="shared" si="47"/>
        <v>9.4218694489101223E-2</v>
      </c>
      <c r="CA55" s="27">
        <f t="shared" si="47"/>
        <v>9.0422174270817252E-2</v>
      </c>
      <c r="CB55" s="27">
        <f t="shared" si="47"/>
        <v>8.6778495645200002E-2</v>
      </c>
      <c r="CC55" s="27">
        <f t="shared" si="47"/>
        <v>8.3281527499595373E-2</v>
      </c>
      <c r="CD55" s="27">
        <f t="shared" si="47"/>
        <v>7.992538115159431E-2</v>
      </c>
      <c r="CE55" s="27">
        <f t="shared" si="47"/>
        <v>7.6704401325558474E-2</v>
      </c>
      <c r="CF55" s="27">
        <f t="shared" si="47"/>
        <v>7.3613157373668373E-2</v>
      </c>
      <c r="CG55" s="27">
        <f t="shared" si="47"/>
        <v>7.0646434750651313E-2</v>
      </c>
      <c r="CH55" s="27">
        <f t="shared" si="47"/>
        <v>6.7799226747888935E-2</v>
      </c>
      <c r="CI55" s="27">
        <f t="shared" si="47"/>
        <v>6.5066726489902069E-2</v>
      </c>
      <c r="CJ55" s="27">
        <f t="shared" si="47"/>
        <v>6.2444319193881472E-2</v>
      </c>
      <c r="CK55" s="27">
        <f t="shared" si="47"/>
        <v>5.9927574691175621E-2</v>
      </c>
      <c r="CL55" s="27">
        <f t="shared" si="47"/>
        <v>5.7512240208124635E-2</v>
      </c>
      <c r="CM55" s="27">
        <f t="shared" si="47"/>
        <v>5.5194233402510215E-2</v>
      </c>
      <c r="CN55" s="27">
        <f t="shared" si="47"/>
        <v>5.2969635650936937E-2</v>
      </c>
      <c r="CO55" s="27">
        <f t="shared" si="47"/>
        <v>5.0834685581778082E-2</v>
      </c>
      <c r="CP55" s="27">
        <f t="shared" si="47"/>
        <v>4.8785772847766896E-2</v>
      </c>
      <c r="CQ55" s="27">
        <f t="shared" si="47"/>
        <v>4.6819432131925132E-2</v>
      </c>
      <c r="CR55" s="27">
        <f t="shared" si="47"/>
        <v>4.4932337380237587E-2</v>
      </c>
      <c r="CS55" s="27">
        <f t="shared" si="47"/>
        <v>4.3121296254291772E-2</v>
      </c>
      <c r="CT55" s="27">
        <f t="shared" si="47"/>
        <v>4.1383244797021851E-2</v>
      </c>
      <c r="CU55" s="27">
        <f t="shared" si="47"/>
        <v>3.9715242304632754E-2</v>
      </c>
      <c r="CV55" s="27">
        <f t="shared" si="47"/>
        <v>3.8114466397789655E-2</v>
      </c>
      <c r="CW55" s="27">
        <f t="shared" si="47"/>
        <v>3.6578208285243538E-2</v>
      </c>
      <c r="CX55" s="27">
        <f t="shared" si="47"/>
        <v>3.5103868213116597E-2</v>
      </c>
      <c r="CY55" s="27">
        <f t="shared" si="47"/>
        <v>3.3688951093195856E-2</v>
      </c>
    </row>
    <row r="56" spans="1:103" x14ac:dyDescent="0.35">
      <c r="A56" s="167"/>
      <c r="B56" s="32">
        <f t="shared" si="5"/>
        <v>51501</v>
      </c>
      <c r="C56" s="27">
        <f t="shared" ref="C56:BN56" si="48">(1+C24)^-C$1</f>
        <v>1</v>
      </c>
      <c r="D56" s="27">
        <f t="shared" si="48"/>
        <v>0.98535532298898842</v>
      </c>
      <c r="E56" s="27">
        <f t="shared" si="48"/>
        <v>0.97092511254273761</v>
      </c>
      <c r="F56" s="27">
        <f t="shared" si="48"/>
        <v>0.95670622786766923</v>
      </c>
      <c r="G56" s="27">
        <f t="shared" si="48"/>
        <v>0.94415202911788554</v>
      </c>
      <c r="H56" s="27">
        <f t="shared" si="48"/>
        <v>0.9317625704959086</v>
      </c>
      <c r="I56" s="27">
        <f t="shared" si="48"/>
        <v>0.91953569023018578</v>
      </c>
      <c r="J56" s="27">
        <f t="shared" si="48"/>
        <v>0.90746925491660679</v>
      </c>
      <c r="K56" s="27">
        <f t="shared" si="48"/>
        <v>0.89556115914626089</v>
      </c>
      <c r="L56" s="27">
        <f t="shared" si="48"/>
        <v>0.88438342998053832</v>
      </c>
      <c r="M56" s="27">
        <f t="shared" si="48"/>
        <v>0.87334521292745049</v>
      </c>
      <c r="N56" s="27">
        <f t="shared" si="48"/>
        <v>0.86252117530389649</v>
      </c>
      <c r="O56" s="27">
        <f t="shared" si="48"/>
        <v>0.85168037174636857</v>
      </c>
      <c r="P56" s="27">
        <f t="shared" si="48"/>
        <v>0.84066321601695249</v>
      </c>
      <c r="Q56" s="27">
        <f t="shared" si="48"/>
        <v>0.82996993144722442</v>
      </c>
      <c r="R56" s="27">
        <f t="shared" si="48"/>
        <v>0.82018661931961778</v>
      </c>
      <c r="S56" s="27">
        <f t="shared" si="48"/>
        <v>0.81155547302647302</v>
      </c>
      <c r="T56" s="27">
        <f t="shared" si="48"/>
        <v>0.8032599420987121</v>
      </c>
      <c r="U56" s="27">
        <f t="shared" si="48"/>
        <v>0.79437130996759842</v>
      </c>
      <c r="V56" s="27">
        <f t="shared" si="48"/>
        <v>0.78410837674042477</v>
      </c>
      <c r="W56" s="27">
        <f t="shared" si="48"/>
        <v>0.77180843763772344</v>
      </c>
      <c r="X56" s="27">
        <f t="shared" si="48"/>
        <v>0.75709240815681256</v>
      </c>
      <c r="Y56" s="27">
        <f t="shared" si="48"/>
        <v>0.7403557587931473</v>
      </c>
      <c r="Z56" s="27">
        <f t="shared" si="48"/>
        <v>0.72209668041737307</v>
      </c>
      <c r="AA56" s="27">
        <f t="shared" si="48"/>
        <v>0.7027268366603554</v>
      </c>
      <c r="AB56" s="27">
        <f t="shared" si="48"/>
        <v>0.68258544593464576</v>
      </c>
      <c r="AC56" s="27">
        <f t="shared" si="48"/>
        <v>0.66195110666798984</v>
      </c>
      <c r="AD56" s="27">
        <f t="shared" si="48"/>
        <v>0.64105172603962812</v>
      </c>
      <c r="AE56" s="27">
        <f t="shared" si="48"/>
        <v>0.6200728550459178</v>
      </c>
      <c r="AF56" s="27">
        <f t="shared" si="48"/>
        <v>0.599164684420738</v>
      </c>
      <c r="AG56" s="27">
        <f t="shared" si="48"/>
        <v>0.57844791533692441</v>
      </c>
      <c r="AH56" s="27">
        <f t="shared" si="48"/>
        <v>0.55801868468961457</v>
      </c>
      <c r="AI56" s="27">
        <f t="shared" si="48"/>
        <v>0.5379526960788158</v>
      </c>
      <c r="AJ56" s="27">
        <f t="shared" si="48"/>
        <v>0.51830868349878956</v>
      </c>
      <c r="AK56" s="27">
        <f t="shared" si="48"/>
        <v>0.49913131447696341</v>
      </c>
      <c r="AL56" s="27">
        <f t="shared" si="48"/>
        <v>0.48045362237180755</v>
      </c>
      <c r="AM56" s="27">
        <f t="shared" si="48"/>
        <v>0.4622990432221552</v>
      </c>
      <c r="AN56" s="27">
        <f t="shared" si="48"/>
        <v>0.44468312050690034</v>
      </c>
      <c r="AO56" s="27">
        <f t="shared" si="48"/>
        <v>0.42761493105941861</v>
      </c>
      <c r="AP56" s="27">
        <f t="shared" si="48"/>
        <v>0.41109827687994444</v>
      </c>
      <c r="AQ56" s="27">
        <f t="shared" si="48"/>
        <v>0.39513268044359479</v>
      </c>
      <c r="AR56" s="27">
        <f t="shared" si="48"/>
        <v>0.37971421509626341</v>
      </c>
      <c r="AS56" s="27">
        <f t="shared" si="48"/>
        <v>0.36483619708283149</v>
      </c>
      <c r="AT56" s="27">
        <f t="shared" si="48"/>
        <v>0.3504897615099406</v>
      </c>
      <c r="AU56" s="27">
        <f t="shared" si="48"/>
        <v>0.33666434097971065</v>
      </c>
      <c r="AV56" s="27">
        <f t="shared" si="48"/>
        <v>0.32334806263436888</v>
      </c>
      <c r="AW56" s="27">
        <f t="shared" si="48"/>
        <v>0.31052807683304368</v>
      </c>
      <c r="AX56" s="27">
        <f t="shared" si="48"/>
        <v>0.29819082856549778</v>
      </c>
      <c r="AY56" s="27">
        <f t="shared" si="48"/>
        <v>0.28632228092871337</v>
      </c>
      <c r="AZ56" s="27">
        <f t="shared" si="48"/>
        <v>0.27490809849744247</v>
      </c>
      <c r="BA56" s="27">
        <f t="shared" si="48"/>
        <v>0.26393379716369064</v>
      </c>
      <c r="BB56" s="27">
        <f t="shared" si="48"/>
        <v>0.25338486596439552</v>
      </c>
      <c r="BC56" s="27">
        <f t="shared" si="48"/>
        <v>0.24324686552974553</v>
      </c>
      <c r="BD56" s="27">
        <f t="shared" si="48"/>
        <v>0.23350550703912529</v>
      </c>
      <c r="BE56" s="27">
        <f t="shared" si="48"/>
        <v>0.22414671494561914</v>
      </c>
      <c r="BF56" s="27">
        <f t="shared" si="48"/>
        <v>0.21515667620383838</v>
      </c>
      <c r="BG56" s="27">
        <f t="shared" si="48"/>
        <v>0.20652187829393018</v>
      </c>
      <c r="BH56" s="27">
        <f t="shared" si="48"/>
        <v>0.19822913796331318</v>
      </c>
      <c r="BI56" s="27">
        <f t="shared" si="48"/>
        <v>0.19026562229594948</v>
      </c>
      <c r="BJ56" s="27">
        <f t="shared" si="48"/>
        <v>0.18261886345695136</v>
      </c>
      <c r="BK56" s="27">
        <f t="shared" si="48"/>
        <v>0.17527676824050073</v>
      </c>
      <c r="BL56" s="27">
        <f t="shared" si="48"/>
        <v>0.1682276233643292</v>
      </c>
      <c r="BM56" s="27">
        <f t="shared" si="48"/>
        <v>0.16146009729904509</v>
      </c>
      <c r="BN56" s="27">
        <f t="shared" si="48"/>
        <v>0.15496323929040537</v>
      </c>
      <c r="BO56" s="27">
        <f t="shared" ref="BO56:CY56" si="49">(1+BO24)^-BO$1</f>
        <v>0.14872647612352494</v>
      </c>
      <c r="BP56" s="27">
        <f t="shared" si="49"/>
        <v>0.14273960708630712</v>
      </c>
      <c r="BQ56" s="27">
        <f t="shared" si="49"/>
        <v>0.13699279751263713</v>
      </c>
      <c r="BR56" s="27">
        <f t="shared" si="49"/>
        <v>0.13147657122135337</v>
      </c>
      <c r="BS56" s="27">
        <f t="shared" si="49"/>
        <v>0.12618180211311117</v>
      </c>
      <c r="BT56" s="27">
        <f t="shared" si="49"/>
        <v>0.12109970514187954</v>
      </c>
      <c r="BU56" s="27">
        <f t="shared" si="49"/>
        <v>0.11622182684005135</v>
      </c>
      <c r="BV56" s="27">
        <f t="shared" si="49"/>
        <v>0.11154003554430604</v>
      </c>
      <c r="BW56" s="27">
        <f t="shared" si="49"/>
        <v>0.10704651144293029</v>
      </c>
      <c r="BX56" s="27">
        <f t="shared" si="49"/>
        <v>0.10273373654304015</v>
      </c>
      <c r="BY56" s="27">
        <f t="shared" si="49"/>
        <v>9.859448463769252E-2</v>
      </c>
      <c r="BZ56" s="27">
        <f t="shared" si="49"/>
        <v>9.462181133737492E-2</v>
      </c>
      <c r="CA56" s="27">
        <f t="shared" si="49"/>
        <v>9.0809044217484036E-2</v>
      </c>
      <c r="CB56" s="27">
        <f t="shared" si="49"/>
        <v>8.7149773122707747E-2</v>
      </c>
      <c r="CC56" s="27">
        <f t="shared" si="49"/>
        <v>8.3637840660271107E-2</v>
      </c>
      <c r="CD56" s="27">
        <f t="shared" si="49"/>
        <v>8.0267332906631725E-2</v>
      </c>
      <c r="CE56" s="27">
        <f t="shared" si="49"/>
        <v>7.7032570346100809E-2</v>
      </c>
      <c r="CF56" s="27">
        <f t="shared" si="49"/>
        <v>7.3928099054767382E-2</v>
      </c>
      <c r="CG56" s="27">
        <f t="shared" si="49"/>
        <v>7.0948682138973485E-2</v>
      </c>
      <c r="CH56" s="27">
        <f t="shared" si="49"/>
        <v>6.8089291434148463E-2</v>
      </c>
      <c r="CI56" s="27">
        <f t="shared" si="49"/>
        <v>6.5345099467011461E-2</v>
      </c>
      <c r="CJ56" s="27">
        <f t="shared" si="49"/>
        <v>6.2711471681902775E-2</v>
      </c>
      <c r="CK56" s="27">
        <f t="shared" si="49"/>
        <v>6.0183958930111144E-2</v>
      </c>
      <c r="CL56" s="27">
        <f t="shared" si="49"/>
        <v>5.7758290219649663E-2</v>
      </c>
      <c r="CM56" s="27">
        <f t="shared" si="49"/>
        <v>5.5430365721705836E-2</v>
      </c>
      <c r="CN56" s="27">
        <f t="shared" si="49"/>
        <v>5.3196250029101104E-2</v>
      </c>
      <c r="CO56" s="27">
        <f t="shared" si="49"/>
        <v>5.1052165661362947E-2</v>
      </c>
      <c r="CP56" s="27">
        <f t="shared" si="49"/>
        <v>4.8994486810467044E-2</v>
      </c>
      <c r="CQ56" s="27">
        <f t="shared" si="49"/>
        <v>4.7019733320930596E-2</v>
      </c>
      <c r="CR56" s="27">
        <f t="shared" si="49"/>
        <v>4.5124564897629574E-2</v>
      </c>
      <c r="CS56" s="27">
        <f t="shared" si="49"/>
        <v>4.3305775534537121E-2</v>
      </c>
      <c r="CT56" s="27">
        <f t="shared" si="49"/>
        <v>4.1560288157491465E-2</v>
      </c>
      <c r="CU56" s="27">
        <f t="shared" si="49"/>
        <v>3.9885149474031219E-2</v>
      </c>
      <c r="CV56" s="27">
        <f t="shared" si="49"/>
        <v>3.8277525023376127E-2</v>
      </c>
      <c r="CW56" s="27">
        <f t="shared" si="49"/>
        <v>3.6734694419667382E-2</v>
      </c>
      <c r="CX56" s="27">
        <f t="shared" si="49"/>
        <v>3.5254046781677637E-2</v>
      </c>
      <c r="CY56" s="27">
        <f t="shared" si="49"/>
        <v>3.3833076342312508E-2</v>
      </c>
    </row>
    <row r="57" spans="1:103" x14ac:dyDescent="0.35">
      <c r="A57" s="167"/>
      <c r="B57" s="32">
        <f t="shared" si="5"/>
        <v>51866</v>
      </c>
      <c r="C57" s="27">
        <f t="shared" ref="C57:BN57" si="50">(1+C25)^-C$1</f>
        <v>1</v>
      </c>
      <c r="D57" s="27">
        <f t="shared" si="50"/>
        <v>0.98535532298900397</v>
      </c>
      <c r="E57" s="27">
        <f t="shared" si="50"/>
        <v>0.97092511254276348</v>
      </c>
      <c r="F57" s="27">
        <f t="shared" si="50"/>
        <v>0.95818432913512908</v>
      </c>
      <c r="G57" s="27">
        <f t="shared" si="50"/>
        <v>0.94561073427760267</v>
      </c>
      <c r="H57" s="27">
        <f t="shared" si="50"/>
        <v>0.93320213406968444</v>
      </c>
      <c r="I57" s="27">
        <f t="shared" si="50"/>
        <v>0.92095636339990217</v>
      </c>
      <c r="J57" s="27">
        <f t="shared" si="50"/>
        <v>0.90887128556806096</v>
      </c>
      <c r="K57" s="27">
        <f t="shared" si="50"/>
        <v>0.89752742929110751</v>
      </c>
      <c r="L57" s="27">
        <f t="shared" si="50"/>
        <v>0.88632515860199113</v>
      </c>
      <c r="M57" s="27">
        <f t="shared" si="50"/>
        <v>0.87526270633456649</v>
      </c>
      <c r="N57" s="27">
        <f t="shared" si="50"/>
        <v>0.86443037203353679</v>
      </c>
      <c r="O57" s="27">
        <f t="shared" si="50"/>
        <v>0.85355029840723662</v>
      </c>
      <c r="P57" s="27">
        <f t="shared" si="50"/>
        <v>0.8424792881181361</v>
      </c>
      <c r="Q57" s="27">
        <f t="shared" si="50"/>
        <v>0.83175164312012984</v>
      </c>
      <c r="R57" s="27">
        <f t="shared" si="50"/>
        <v>0.82198739913941421</v>
      </c>
      <c r="S57" s="27">
        <f t="shared" si="50"/>
        <v>0.81344748741839068</v>
      </c>
      <c r="T57" s="27">
        <f t="shared" si="50"/>
        <v>0.80529152312609342</v>
      </c>
      <c r="U57" s="27">
        <f t="shared" si="50"/>
        <v>0.79656143565077908</v>
      </c>
      <c r="V57" s="27">
        <f t="shared" si="50"/>
        <v>0.78645147041230523</v>
      </c>
      <c r="W57" s="27">
        <f t="shared" si="50"/>
        <v>0.77427824225062158</v>
      </c>
      <c r="X57" s="27">
        <f t="shared" si="50"/>
        <v>0.75964916100109048</v>
      </c>
      <c r="Y57" s="27">
        <f t="shared" si="50"/>
        <v>0.74296372516274911</v>
      </c>
      <c r="Z57" s="27">
        <f t="shared" si="50"/>
        <v>0.7247271028689406</v>
      </c>
      <c r="AA57" s="27">
        <f t="shared" si="50"/>
        <v>0.70535670743641987</v>
      </c>
      <c r="AB57" s="27">
        <f t="shared" si="50"/>
        <v>0.68519648989248771</v>
      </c>
      <c r="AC57" s="27">
        <f t="shared" si="50"/>
        <v>0.66452893893705156</v>
      </c>
      <c r="AD57" s="27">
        <f t="shared" si="50"/>
        <v>0.6435851546820951</v>
      </c>
      <c r="AE57" s="27">
        <f t="shared" si="50"/>
        <v>0.62255330402686737</v>
      </c>
      <c r="AF57" s="27">
        <f t="shared" si="50"/>
        <v>0.60158571637722758</v>
      </c>
      <c r="AG57" s="27">
        <f t="shared" si="50"/>
        <v>0.58080483711251452</v>
      </c>
      <c r="AH57" s="27">
        <f t="shared" si="50"/>
        <v>0.56030822149063064</v>
      </c>
      <c r="AI57" s="27">
        <f t="shared" si="50"/>
        <v>0.54017272251024517</v>
      </c>
      <c r="AJ57" s="27">
        <f t="shared" si="50"/>
        <v>0.52045800173313161</v>
      </c>
      <c r="AK57" s="27">
        <f t="shared" si="50"/>
        <v>0.50120947146718053</v>
      </c>
      <c r="AL57" s="27">
        <f t="shared" si="50"/>
        <v>0.48246075939658417</v>
      </c>
      <c r="AM57" s="27">
        <f t="shared" si="50"/>
        <v>0.46423577219544743</v>
      </c>
      <c r="AN57" s="27">
        <f t="shared" si="50"/>
        <v>0.44655042243356202</v>
      </c>
      <c r="AO57" s="27">
        <f t="shared" si="50"/>
        <v>0.4294140728073102</v>
      </c>
      <c r="AP57" s="27">
        <f t="shared" si="50"/>
        <v>0.41283074309361112</v>
      </c>
      <c r="AQ57" s="27">
        <f t="shared" si="50"/>
        <v>0.39680011796801357</v>
      </c>
      <c r="AR57" s="27">
        <f t="shared" si="50"/>
        <v>0.38131838773012439</v>
      </c>
      <c r="AS57" s="27">
        <f t="shared" si="50"/>
        <v>0.36637894885503891</v>
      </c>
      <c r="AT57" s="27">
        <f t="shared" si="50"/>
        <v>0.35197298698338192</v>
      </c>
      <c r="AU57" s="27">
        <f t="shared" si="50"/>
        <v>0.33808996134386354</v>
      </c>
      <c r="AV57" s="27">
        <f t="shared" si="50"/>
        <v>0.32471800656179167</v>
      </c>
      <c r="AW57" s="27">
        <f t="shared" si="50"/>
        <v>0.31184426525185077</v>
      </c>
      <c r="AX57" s="27">
        <f t="shared" si="50"/>
        <v>0.29945516264662542</v>
      </c>
      <c r="AY57" s="27">
        <f t="shared" si="50"/>
        <v>0.28753663270835339</v>
      </c>
      <c r="AZ57" s="27">
        <f t="shared" si="50"/>
        <v>0.27607430365587804</v>
      </c>
      <c r="BA57" s="27">
        <f t="shared" si="50"/>
        <v>0.26505364956503469</v>
      </c>
      <c r="BB57" s="27">
        <f t="shared" si="50"/>
        <v>0.2544601136310381</v>
      </c>
      <c r="BC57" s="27">
        <f t="shared" si="50"/>
        <v>0.24427920778234918</v>
      </c>
      <c r="BD57" s="27">
        <f t="shared" si="50"/>
        <v>0.23449659258044561</v>
      </c>
      <c r="BE57" s="27">
        <f t="shared" si="50"/>
        <v>0.22509814070556733</v>
      </c>
      <c r="BF57" s="27">
        <f t="shared" si="50"/>
        <v>0.21606998679558242</v>
      </c>
      <c r="BG57" s="27">
        <f t="shared" si="50"/>
        <v>0.20739856595762621</v>
      </c>
      <c r="BH57" s="27">
        <f t="shared" si="50"/>
        <v>0.19907064289616888</v>
      </c>
      <c r="BI57" s="27">
        <f t="shared" si="50"/>
        <v>0.1910733332856194</v>
      </c>
      <c r="BJ57" s="27">
        <f t="shared" si="50"/>
        <v>0.18339411875031766</v>
      </c>
      <c r="BK57" s="27">
        <f t="shared" si="50"/>
        <v>0.1760208565923928</v>
      </c>
      <c r="BL57" s="27">
        <f t="shared" si="50"/>
        <v>0.16894178522095774</v>
      </c>
      <c r="BM57" s="27">
        <f t="shared" si="50"/>
        <v>0.16214552607941066</v>
      </c>
      <c r="BN57" s="27">
        <f t="shared" si="50"/>
        <v>0.15562108273591493</v>
      </c>
      <c r="BO57" s="27">
        <f t="shared" ref="BO57:CY57" si="51">(1+BO25)^-BO$1</f>
        <v>0.14935783769174385</v>
      </c>
      <c r="BP57" s="27">
        <f t="shared" si="51"/>
        <v>0.14334554736955785</v>
      </c>
      <c r="BQ57" s="27">
        <f t="shared" si="51"/>
        <v>0.13757433566594421</v>
      </c>
      <c r="BR57" s="27">
        <f t="shared" si="51"/>
        <v>0.13203468638748489</v>
      </c>
      <c r="BS57" s="27">
        <f t="shared" si="51"/>
        <v>0.12671743483499434</v>
      </c>
      <c r="BT57" s="27">
        <f t="shared" si="51"/>
        <v>0.1216137587548802</v>
      </c>
      <c r="BU57" s="27">
        <f t="shared" si="51"/>
        <v>0.11671516883825417</v>
      </c>
      <c r="BV57" s="27">
        <f t="shared" si="51"/>
        <v>0.11201349891641769</v>
      </c>
      <c r="BW57" s="27">
        <f t="shared" si="51"/>
        <v>0.1075008959745328</v>
      </c>
      <c r="BX57" s="27">
        <f t="shared" si="51"/>
        <v>0.10316981008289011</v>
      </c>
      <c r="BY57" s="27">
        <f t="shared" si="51"/>
        <v>9.9012984326483144E-2</v>
      </c>
      <c r="BZ57" s="27">
        <f t="shared" si="51"/>
        <v>9.5023444797993961E-2</v>
      </c>
      <c r="CA57" s="27">
        <f t="shared" si="51"/>
        <v>9.1194490706308223E-2</v>
      </c>
      <c r="CB57" s="27">
        <f t="shared" si="51"/>
        <v>8.7519684641822262E-2</v>
      </c>
      <c r="CC57" s="27">
        <f t="shared" si="51"/>
        <v>8.399284303083214E-2</v>
      </c>
      <c r="CD57" s="27">
        <f t="shared" si="51"/>
        <v>8.0608026803839494E-2</v>
      </c>
      <c r="CE57" s="27">
        <f t="shared" si="51"/>
        <v>7.7359532296389338E-2</v>
      </c>
      <c r="CF57" s="27">
        <f t="shared" si="51"/>
        <v>7.4241882396024458E-2</v>
      </c>
      <c r="CG57" s="27">
        <f t="shared" si="51"/>
        <v>7.1249817944648131E-2</v>
      </c>
      <c r="CH57" s="27">
        <f t="shared" si="51"/>
        <v>6.8378289402213341E-2</v>
      </c>
      <c r="CI57" s="27">
        <f t="shared" si="51"/>
        <v>6.562244877481202E-2</v>
      </c>
      <c r="CJ57" s="27">
        <f t="shared" si="51"/>
        <v>6.2977641807907117E-2</v>
      </c>
      <c r="CK57" s="27">
        <f t="shared" si="51"/>
        <v>6.0439400443650683E-2</v>
      </c>
      <c r="CL57" s="27">
        <f t="shared" si="51"/>
        <v>5.8003435539720628E-2</v>
      </c>
      <c r="CM57" s="27">
        <f t="shared" si="51"/>
        <v>5.5665629845901191E-2</v>
      </c>
      <c r="CN57" s="27">
        <f t="shared" si="51"/>
        <v>5.342203123372985E-2</v>
      </c>
      <c r="CO57" s="27">
        <f t="shared" si="51"/>
        <v>5.1268846173809224E-2</v>
      </c>
      <c r="CP57" s="27">
        <f t="shared" si="51"/>
        <v>4.9202433454815835E-2</v>
      </c>
      <c r="CQ57" s="27">
        <f t="shared" si="51"/>
        <v>4.7219298137856011E-2</v>
      </c>
      <c r="CR57" s="27">
        <f t="shared" si="51"/>
        <v>4.5316085739526453E-2</v>
      </c>
      <c r="CS57" s="27">
        <f t="shared" si="51"/>
        <v>4.3489576636851685E-2</v>
      </c>
      <c r="CT57" s="27">
        <f t="shared" si="51"/>
        <v>4.1736680687156483E-2</v>
      </c>
      <c r="CU57" s="27">
        <f t="shared" si="51"/>
        <v>4.0054432055914732E-2</v>
      </c>
      <c r="CV57" s="27">
        <f t="shared" si="51"/>
        <v>3.8439984245591086E-2</v>
      </c>
      <c r="CW57" s="27">
        <f t="shared" si="51"/>
        <v>3.6890605318581973E-2</v>
      </c>
      <c r="CX57" s="27">
        <f t="shared" si="51"/>
        <v>3.5403673307429197E-2</v>
      </c>
      <c r="CY57" s="27">
        <f t="shared" si="51"/>
        <v>3.397667180559423E-2</v>
      </c>
    </row>
    <row r="58" spans="1:103" x14ac:dyDescent="0.35">
      <c r="A58" s="167"/>
      <c r="B58" s="32">
        <f t="shared" si="5"/>
        <v>52231</v>
      </c>
      <c r="C58" s="27">
        <f t="shared" ref="C58:BN58" si="52">(1+C26)^-C$1</f>
        <v>1</v>
      </c>
      <c r="D58" s="27">
        <f t="shared" si="52"/>
        <v>0.9853553229889378</v>
      </c>
      <c r="E58" s="27">
        <f t="shared" si="52"/>
        <v>0.9724251818404035</v>
      </c>
      <c r="F58" s="27">
        <f t="shared" si="52"/>
        <v>0.9596647140535931</v>
      </c>
      <c r="G58" s="27">
        <f t="shared" si="52"/>
        <v>0.94707169312149286</v>
      </c>
      <c r="H58" s="27">
        <f t="shared" si="52"/>
        <v>0.93464392175404065</v>
      </c>
      <c r="I58" s="27">
        <f t="shared" si="52"/>
        <v>0.92237923149469359</v>
      </c>
      <c r="J58" s="27">
        <f t="shared" si="52"/>
        <v>0.91086677907036628</v>
      </c>
      <c r="K58" s="27">
        <f t="shared" si="52"/>
        <v>0.89949801652575745</v>
      </c>
      <c r="L58" s="27">
        <f t="shared" si="52"/>
        <v>0.88827115043051796</v>
      </c>
      <c r="M58" s="27">
        <f t="shared" si="52"/>
        <v>0.87718440973856537</v>
      </c>
      <c r="N58" s="27">
        <f t="shared" si="52"/>
        <v>0.86633102534273498</v>
      </c>
      <c r="O58" s="27">
        <f t="shared" si="52"/>
        <v>0.85542433062870593</v>
      </c>
      <c r="P58" s="27">
        <f t="shared" si="52"/>
        <v>0.84430516284856649</v>
      </c>
      <c r="Q58" s="27">
        <f t="shared" si="52"/>
        <v>0.83354118674216549</v>
      </c>
      <c r="R58" s="27">
        <f t="shared" si="52"/>
        <v>0.82379213270287266</v>
      </c>
      <c r="S58" s="27">
        <f t="shared" si="52"/>
        <v>0.81534165398256719</v>
      </c>
      <c r="T58" s="27">
        <f t="shared" si="52"/>
        <v>0.80732550684226179</v>
      </c>
      <c r="U58" s="27">
        <f t="shared" si="52"/>
        <v>0.79875544428080358</v>
      </c>
      <c r="V58" s="27">
        <f t="shared" si="52"/>
        <v>0.78880047205856874</v>
      </c>
      <c r="W58" s="27">
        <f t="shared" si="52"/>
        <v>0.77675595029431455</v>
      </c>
      <c r="X58" s="27">
        <f t="shared" si="52"/>
        <v>0.76221538680108825</v>
      </c>
      <c r="Y58" s="27">
        <f t="shared" si="52"/>
        <v>0.74558231347706394</v>
      </c>
      <c r="Z58" s="27">
        <f t="shared" si="52"/>
        <v>0.7273689593662529</v>
      </c>
      <c r="AA58" s="27">
        <f t="shared" si="52"/>
        <v>0.70799855543873225</v>
      </c>
      <c r="AB58" s="27">
        <f t="shared" si="52"/>
        <v>0.68781984050469702</v>
      </c>
      <c r="AC58" s="27">
        <f t="shared" si="52"/>
        <v>0.66711923826266151</v>
      </c>
      <c r="AD58" s="27">
        <f t="shared" si="52"/>
        <v>0.64613107797051472</v>
      </c>
      <c r="AE58" s="27">
        <f t="shared" si="52"/>
        <v>0.62504617170691723</v>
      </c>
      <c r="AF58" s="27">
        <f t="shared" si="52"/>
        <v>0.6040190111780851</v>
      </c>
      <c r="AG58" s="27">
        <f t="shared" si="52"/>
        <v>0.58317380500257332</v>
      </c>
      <c r="AH58" s="27">
        <f t="shared" si="52"/>
        <v>0.56260954209744829</v>
      </c>
      <c r="AI58" s="27">
        <f t="shared" si="52"/>
        <v>0.54240423712137398</v>
      </c>
      <c r="AJ58" s="27">
        <f t="shared" si="52"/>
        <v>0.52261848900183649</v>
      </c>
      <c r="AK58" s="27">
        <f t="shared" si="52"/>
        <v>0.50329846262848554</v>
      </c>
      <c r="AL58" s="27">
        <f t="shared" si="52"/>
        <v>0.4844783861954422</v>
      </c>
      <c r="AM58" s="27">
        <f t="shared" si="52"/>
        <v>0.46618264188844522</v>
      </c>
      <c r="AN58" s="27">
        <f t="shared" si="52"/>
        <v>0.44842751518828972</v>
      </c>
      <c r="AO58" s="27">
        <f t="shared" si="52"/>
        <v>0.43122265762278139</v>
      </c>
      <c r="AP58" s="27">
        <f t="shared" si="52"/>
        <v>0.41457230902842301</v>
      </c>
      <c r="AQ58" s="27">
        <f t="shared" si="52"/>
        <v>0.39847631801350908</v>
      </c>
      <c r="AR58" s="27">
        <f t="shared" si="52"/>
        <v>0.38293099312248302</v>
      </c>
      <c r="AS58" s="27">
        <f t="shared" si="52"/>
        <v>0.36792981199926172</v>
      </c>
      <c r="AT58" s="27">
        <f t="shared" si="52"/>
        <v>0.35346401147628953</v>
      </c>
      <c r="AU58" s="27">
        <f t="shared" si="52"/>
        <v>0.33952307784394725</v>
      </c>
      <c r="AV58" s="27">
        <f t="shared" si="52"/>
        <v>0.32609515346982471</v>
      </c>
      <c r="AW58" s="27">
        <f t="shared" si="52"/>
        <v>0.31316737334523459</v>
      </c>
      <c r="AX58" s="27">
        <f t="shared" si="52"/>
        <v>0.30072614295893174</v>
      </c>
      <c r="AY58" s="27">
        <f t="shared" si="52"/>
        <v>0.28875736706851879</v>
      </c>
      <c r="AZ58" s="27">
        <f t="shared" si="52"/>
        <v>0.27724663740335115</v>
      </c>
      <c r="BA58" s="27">
        <f t="shared" si="52"/>
        <v>0.26617938604156677</v>
      </c>
      <c r="BB58" s="27">
        <f t="shared" si="52"/>
        <v>0.25554101011966318</v>
      </c>
      <c r="BC58" s="27">
        <f t="shared" si="52"/>
        <v>0.2453169726218852</v>
      </c>
      <c r="BD58" s="27">
        <f t="shared" si="52"/>
        <v>0.23549288323173542</v>
      </c>
      <c r="BE58" s="27">
        <f t="shared" si="52"/>
        <v>0.22605456258518195</v>
      </c>
      <c r="BF58" s="27">
        <f t="shared" si="52"/>
        <v>0.21698809272546704</v>
      </c>
      <c r="BG58" s="27">
        <f t="shared" si="52"/>
        <v>0.20827985610619038</v>
      </c>
      <c r="BH58" s="27">
        <f t="shared" si="52"/>
        <v>0.19991656510868713</v>
      </c>
      <c r="BI58" s="27">
        <f t="shared" si="52"/>
        <v>0.19188528372020286</v>
      </c>
      <c r="BJ58" s="27">
        <f t="shared" si="52"/>
        <v>0.18417344275103731</v>
      </c>
      <c r="BK58" s="27">
        <f t="shared" si="52"/>
        <v>0.17676884974357648</v>
      </c>
      <c r="BL58" s="27">
        <f t="shared" si="52"/>
        <v>0.16965969453717436</v>
      </c>
      <c r="BM58" s="27">
        <f t="shared" si="52"/>
        <v>0.16283455129405663</v>
      </c>
      <c r="BN58" s="27">
        <f t="shared" si="52"/>
        <v>0.15628237765845834</v>
      </c>
      <c r="BO58" s="27">
        <f t="shared" ref="BO58:CY58" si="53">(1+BO26)^-BO$1</f>
        <v>0.14999251160939933</v>
      </c>
      <c r="BP58" s="27">
        <f t="shared" si="53"/>
        <v>0.1439546664739009</v>
      </c>
      <c r="BQ58" s="27">
        <f t="shared" si="53"/>
        <v>0.13815892448894471</v>
      </c>
      <c r="BR58" s="27">
        <f t="shared" si="53"/>
        <v>0.1325957292345786</v>
      </c>
      <c r="BS58" s="27">
        <f t="shared" si="53"/>
        <v>0.12725587720543352</v>
      </c>
      <c r="BT58" s="27">
        <f t="shared" si="53"/>
        <v>0.12213050874178391</v>
      </c>
      <c r="BU58" s="27">
        <f t="shared" si="53"/>
        <v>0.11721109850250203</v>
      </c>
      <c r="BV58" s="27">
        <f t="shared" si="53"/>
        <v>0.1124894456299422</v>
      </c>
      <c r="BW58" s="27">
        <f t="shared" si="53"/>
        <v>0.10795766372976896</v>
      </c>
      <c r="BX58" s="27">
        <f t="shared" si="53"/>
        <v>0.10360817076601335</v>
      </c>
      <c r="BY58" s="27">
        <f t="shared" si="53"/>
        <v>9.943367895289372E-2</v>
      </c>
      <c r="BZ58" s="27">
        <f t="shared" si="53"/>
        <v>9.5427184709063001E-2</v>
      </c>
      <c r="CA58" s="27">
        <f t="shared" si="53"/>
        <v>9.1581958726916976E-2</v>
      </c>
      <c r="CB58" s="27">
        <f t="shared" si="53"/>
        <v>8.7891536198594175E-2</v>
      </c>
      <c r="CC58" s="27">
        <f t="shared" si="53"/>
        <v>8.4349707231288706E-2</v>
      </c>
      <c r="CD58" s="27">
        <f t="shared" si="53"/>
        <v>8.0950507476925851E-2</v>
      </c>
      <c r="CE58" s="27">
        <f t="shared" si="53"/>
        <v>7.7688208995022268E-2</v>
      </c>
      <c r="CF58" s="27">
        <f t="shared" si="53"/>
        <v>7.4557311362438664E-2</v>
      </c>
      <c r="CG58" s="27">
        <f t="shared" si="53"/>
        <v>7.1552533039435984E-2</v>
      </c>
      <c r="CH58" s="27">
        <f t="shared" si="53"/>
        <v>6.8668802998034337E-2</v>
      </c>
      <c r="CI58" s="27">
        <f t="shared" si="53"/>
        <v>6.5901252615766515E-2</v>
      </c>
      <c r="CJ58" s="27">
        <f t="shared" si="53"/>
        <v>6.3245207835656292E-2</v>
      </c>
      <c r="CK58" s="27">
        <f t="shared" si="53"/>
        <v>6.0696181591349485E-2</v>
      </c>
      <c r="CL58" s="27">
        <f t="shared" si="53"/>
        <v>5.8249866494828252E-2</v>
      </c>
      <c r="CM58" s="27">
        <f t="shared" si="53"/>
        <v>5.5902127782963489E-2</v>
      </c>
      <c r="CN58" s="27">
        <f t="shared" si="53"/>
        <v>5.3648996518201451E-2</v>
      </c>
      <c r="CO58" s="27">
        <f t="shared" si="53"/>
        <v>5.1486663037960061E-2</v>
      </c>
      <c r="CP58" s="27">
        <f t="shared" si="53"/>
        <v>4.9411470646757757E-2</v>
      </c>
      <c r="CQ58" s="27">
        <f t="shared" si="53"/>
        <v>4.7419909544697512E-2</v>
      </c>
      <c r="CR58" s="27">
        <f t="shared" si="53"/>
        <v>4.5508610985641705E-2</v>
      </c>
      <c r="CS58" s="27">
        <f t="shared" si="53"/>
        <v>4.3674341658208847E-2</v>
      </c>
      <c r="CT58" s="27">
        <f t="shared" si="53"/>
        <v>4.1913998282646706E-2</v>
      </c>
      <c r="CU58" s="27">
        <f t="shared" si="53"/>
        <v>4.0224602416560756E-2</v>
      </c>
      <c r="CV58" s="27">
        <f t="shared" si="53"/>
        <v>3.8603295462517166E-2</v>
      </c>
      <c r="CW58" s="27">
        <f t="shared" si="53"/>
        <v>3.7047333870571943E-2</v>
      </c>
      <c r="CX58" s="27">
        <f t="shared" si="53"/>
        <v>3.55540845288837E-2</v>
      </c>
      <c r="CY58" s="27">
        <f t="shared" si="53"/>
        <v>3.4121020335663665E-2</v>
      </c>
    </row>
    <row r="59" spans="1:103" x14ac:dyDescent="0.35">
      <c r="A59" s="167"/>
      <c r="B59" s="32">
        <f t="shared" si="5"/>
        <v>52596</v>
      </c>
      <c r="C59" s="27">
        <f t="shared" ref="C59:BN59" si="54">(1+C27)^-C$1</f>
        <v>1</v>
      </c>
      <c r="D59" s="27">
        <f t="shared" si="54"/>
        <v>0.98687768681325538</v>
      </c>
      <c r="E59" s="27">
        <f t="shared" si="54"/>
        <v>0.97392756872991471</v>
      </c>
      <c r="F59" s="27">
        <f t="shared" si="54"/>
        <v>0.96114738615188189</v>
      </c>
      <c r="G59" s="27">
        <f t="shared" si="54"/>
        <v>0.94853490913220573</v>
      </c>
      <c r="H59" s="27">
        <f t="shared" si="54"/>
        <v>0.9360879369860392</v>
      </c>
      <c r="I59" s="27">
        <f t="shared" si="54"/>
        <v>0.92440438268261527</v>
      </c>
      <c r="J59" s="27">
        <f t="shared" si="54"/>
        <v>0.91286665382546373</v>
      </c>
      <c r="K59" s="27">
        <f t="shared" si="54"/>
        <v>0.90147293032968168</v>
      </c>
      <c r="L59" s="27">
        <f t="shared" si="54"/>
        <v>0.89022141482731754</v>
      </c>
      <c r="M59" s="27">
        <f t="shared" si="54"/>
        <v>0.87911033238382308</v>
      </c>
      <c r="N59" s="27">
        <f t="shared" si="54"/>
        <v>0.86823919441903186</v>
      </c>
      <c r="O59" s="27">
        <f t="shared" si="54"/>
        <v>0.85730247742586629</v>
      </c>
      <c r="P59" s="27">
        <f t="shared" si="54"/>
        <v>0.84613342659869517</v>
      </c>
      <c r="Q59" s="27">
        <f t="shared" si="54"/>
        <v>0.83533348228942872</v>
      </c>
      <c r="R59" s="27">
        <f t="shared" si="54"/>
        <v>0.82560082869171136</v>
      </c>
      <c r="S59" s="27">
        <f t="shared" si="54"/>
        <v>0.81724095219571202</v>
      </c>
      <c r="T59" s="27">
        <f t="shared" si="54"/>
        <v>0.80936559170660949</v>
      </c>
      <c r="U59" s="27">
        <f t="shared" si="54"/>
        <v>0.8009563351942558</v>
      </c>
      <c r="V59" s="27">
        <f t="shared" si="54"/>
        <v>0.79115696123508772</v>
      </c>
      <c r="W59" s="27">
        <f t="shared" si="54"/>
        <v>0.77924158706080826</v>
      </c>
      <c r="X59" s="27">
        <f t="shared" si="54"/>
        <v>0.76478983255951782</v>
      </c>
      <c r="Y59" s="27">
        <f t="shared" si="54"/>
        <v>0.74820929010088955</v>
      </c>
      <c r="Z59" s="27">
        <f t="shared" si="54"/>
        <v>0.73001927526135246</v>
      </c>
      <c r="AA59" s="27">
        <f t="shared" si="54"/>
        <v>0.71064885736701477</v>
      </c>
      <c r="AB59" s="27">
        <f t="shared" si="54"/>
        <v>0.69045157972614202</v>
      </c>
      <c r="AC59" s="27">
        <f t="shared" si="54"/>
        <v>0.66971781451934576</v>
      </c>
      <c r="AD59" s="27">
        <f t="shared" si="54"/>
        <v>0.64868513101535563</v>
      </c>
      <c r="AE59" s="27">
        <f t="shared" si="54"/>
        <v>0.62754699521588952</v>
      </c>
      <c r="AF59" s="27">
        <f t="shared" si="54"/>
        <v>0.6064600681531328</v>
      </c>
      <c r="AG59" s="27">
        <f t="shared" si="54"/>
        <v>0.58555032731932588</v>
      </c>
      <c r="AH59" s="27">
        <f t="shared" si="54"/>
        <v>0.56491819979900926</v>
      </c>
      <c r="AI59" s="27">
        <f t="shared" si="54"/>
        <v>0.54464286550776753</v>
      </c>
      <c r="AJ59" s="27">
        <f t="shared" si="54"/>
        <v>0.52478586359838453</v>
      </c>
      <c r="AK59" s="27">
        <f t="shared" si="54"/>
        <v>0.50539411380551191</v>
      </c>
      <c r="AL59" s="27">
        <f t="shared" si="54"/>
        <v>0.48650244661437242</v>
      </c>
      <c r="AM59" s="27">
        <f t="shared" si="54"/>
        <v>0.46813572111401414</v>
      </c>
      <c r="AN59" s="27">
        <f t="shared" si="54"/>
        <v>0.45031059677340862</v>
      </c>
      <c r="AO59" s="27">
        <f t="shared" si="54"/>
        <v>0.43303701477520334</v>
      </c>
      <c r="AP59" s="27">
        <f t="shared" si="54"/>
        <v>0.4163194356344096</v>
      </c>
      <c r="AQ59" s="27">
        <f t="shared" si="54"/>
        <v>0.40015787234633571</v>
      </c>
      <c r="AR59" s="27">
        <f t="shared" si="54"/>
        <v>0.38454875202224653</v>
      </c>
      <c r="AS59" s="27">
        <f t="shared" si="54"/>
        <v>0.36948563369071163</v>
      </c>
      <c r="AT59" s="27">
        <f t="shared" si="54"/>
        <v>0.35495980550690687</v>
      </c>
      <c r="AU59" s="27">
        <f t="shared" si="54"/>
        <v>0.34096078088611964</v>
      </c>
      <c r="AV59" s="27">
        <f t="shared" si="54"/>
        <v>0.32747670994764733</v>
      </c>
      <c r="AW59" s="27">
        <f t="shared" si="54"/>
        <v>0.31449472002637441</v>
      </c>
      <c r="AX59" s="27">
        <f t="shared" si="54"/>
        <v>0.30200119680085724</v>
      </c>
      <c r="AY59" s="27">
        <f t="shared" si="54"/>
        <v>0.28998201573176519</v>
      </c>
      <c r="AZ59" s="27">
        <f t="shared" si="54"/>
        <v>0.27842273194674183</v>
      </c>
      <c r="BA59" s="27">
        <f t="shared" si="54"/>
        <v>0.26730873539896527</v>
      </c>
      <c r="BB59" s="27">
        <f t="shared" si="54"/>
        <v>0.25662537702782656</v>
      </c>
      <c r="BC59" s="27">
        <f t="shared" si="54"/>
        <v>0.24635807072703211</v>
      </c>
      <c r="BD59" s="27">
        <f t="shared" si="54"/>
        <v>0.23649237515039684</v>
      </c>
      <c r="BE59" s="27">
        <f t="shared" si="54"/>
        <v>0.2270140587346024</v>
      </c>
      <c r="BF59" s="27">
        <f t="shared" si="54"/>
        <v>0.21790915077158934</v>
      </c>
      <c r="BG59" s="27">
        <f t="shared" si="54"/>
        <v>0.20916398090443755</v>
      </c>
      <c r="BH59" s="27">
        <f t="shared" si="54"/>
        <v>0.20076520903508821</v>
      </c>
      <c r="BI59" s="27">
        <f t="shared" si="54"/>
        <v>0.19269984730895939</v>
      </c>
      <c r="BJ59" s="27">
        <f t="shared" si="54"/>
        <v>0.1849552755698694</v>
      </c>
      <c r="BK59" s="27">
        <f t="shared" si="54"/>
        <v>0.1775192514507922</v>
      </c>
      <c r="BL59" s="27">
        <f t="shared" si="54"/>
        <v>0.17037991607479044</v>
      </c>
      <c r="BM59" s="27">
        <f t="shared" si="54"/>
        <v>0.16352579617985288</v>
      </c>
      <c r="BN59" s="27">
        <f t="shared" si="54"/>
        <v>0.15694580334688502</v>
      </c>
      <c r="BO59" s="27">
        <f t="shared" ref="BO59:CY59" si="55">(1+BO27)^-BO$1</f>
        <v>0.1506292308970649</v>
      </c>
      <c r="BP59" s="27">
        <f t="shared" si="55"/>
        <v>0.14456574893013779</v>
      </c>
      <c r="BQ59" s="27">
        <f t="shared" si="55"/>
        <v>0.13874539789581589</v>
      </c>
      <c r="BR59" s="27">
        <f t="shared" si="55"/>
        <v>0.13315858102394612</v>
      </c>
      <c r="BS59" s="27">
        <f t="shared" si="55"/>
        <v>0.12779605588333362</v>
      </c>
      <c r="BT59" s="27">
        <f t="shared" si="55"/>
        <v>0.12264892529245143</v>
      </c>
      <c r="BU59" s="27">
        <f t="shared" si="55"/>
        <v>0.11770862776618501</v>
      </c>
      <c r="BV59" s="27">
        <f t="shared" si="55"/>
        <v>0.11296692765008814</v>
      </c>
      <c r="BW59" s="27">
        <f t="shared" si="55"/>
        <v>0.10841590506624797</v>
      </c>
      <c r="BX59" s="27">
        <f t="shared" si="55"/>
        <v>0.10404794577209989</v>
      </c>
      <c r="BY59" s="27">
        <f t="shared" si="55"/>
        <v>9.9855731014377877E-2</v>
      </c>
      <c r="BZ59" s="27">
        <f t="shared" si="55"/>
        <v>9.583222744453522E-2</v>
      </c>
      <c r="CA59" s="27">
        <f t="shared" si="55"/>
        <v>9.1970677148753815E-2</v>
      </c>
      <c r="CB59" s="27">
        <f t="shared" si="55"/>
        <v>8.8264587834537445E-2</v>
      </c>
      <c r="CC59" s="27">
        <f t="shared" si="55"/>
        <v>8.4707723206852006E-2</v>
      </c>
      <c r="CD59" s="27">
        <f t="shared" si="55"/>
        <v>8.1294093559064598E-2</v>
      </c>
      <c r="CE59" s="27">
        <f t="shared" si="55"/>
        <v>7.8017946597730134E-2</v>
      </c>
      <c r="CF59" s="27">
        <f t="shared" si="55"/>
        <v>7.48737585150379E-2</v>
      </c>
      <c r="CG59" s="27">
        <f t="shared" si="55"/>
        <v>7.1856225318471731E-2</v>
      </c>
      <c r="CH59" s="27">
        <f t="shared" si="55"/>
        <v>6.896025442372547E-2</v>
      </c>
      <c r="CI59" s="27">
        <f t="shared" si="55"/>
        <v>6.6180956514044084E-2</v>
      </c>
      <c r="CJ59" s="27">
        <f t="shared" si="55"/>
        <v>6.3513637666841594E-2</v>
      </c>
      <c r="CK59" s="27">
        <f t="shared" si="55"/>
        <v>6.0953791746548573E-2</v>
      </c>
      <c r="CL59" s="27">
        <f t="shared" si="55"/>
        <v>5.8497093061130337E-2</v>
      </c>
      <c r="CM59" s="27">
        <f t="shared" si="55"/>
        <v>5.6139389278516763E-2</v>
      </c>
      <c r="CN59" s="27">
        <f t="shared" si="55"/>
        <v>5.3876694598240744E-2</v>
      </c>
      <c r="CO59" s="27">
        <f t="shared" si="55"/>
        <v>5.1705183172837191E-2</v>
      </c>
      <c r="CP59" s="27">
        <f t="shared" si="55"/>
        <v>4.9621182773014257E-2</v>
      </c>
      <c r="CQ59" s="27">
        <f t="shared" si="55"/>
        <v>4.7621168690189272E-2</v>
      </c>
      <c r="CR59" s="27">
        <f t="shared" si="55"/>
        <v>4.5701757869697608E-2</v>
      </c>
      <c r="CS59" s="27">
        <f t="shared" si="55"/>
        <v>4.3859703267786015E-2</v>
      </c>
      <c r="CT59" s="27">
        <f t="shared" si="55"/>
        <v>4.2091888425400827E-2</v>
      </c>
      <c r="CU59" s="27">
        <f t="shared" si="55"/>
        <v>4.0395322251744983E-2</v>
      </c>
      <c r="CV59" s="27">
        <f t="shared" si="55"/>
        <v>3.8767134010566369E-2</v>
      </c>
      <c r="CW59" s="27">
        <f t="shared" si="55"/>
        <v>3.7204568502215075E-2</v>
      </c>
      <c r="CX59" s="27">
        <f t="shared" si="55"/>
        <v>3.5704981434595356E-2</v>
      </c>
      <c r="CY59" s="27">
        <f t="shared" si="55"/>
        <v>3.4265834976232756E-2</v>
      </c>
    </row>
    <row r="60" spans="1:103" x14ac:dyDescent="0.35">
      <c r="A60" s="167"/>
      <c r="B60" s="32">
        <f t="shared" si="5"/>
        <v>52962</v>
      </c>
      <c r="C60" s="27">
        <f t="shared" ref="C60:BN60" si="56">(1+C28)^-C$1</f>
        <v>1</v>
      </c>
      <c r="D60" s="27">
        <f t="shared" si="56"/>
        <v>0.9868776868132465</v>
      </c>
      <c r="E60" s="27">
        <f t="shared" si="56"/>
        <v>0.97392756872988862</v>
      </c>
      <c r="F60" s="27">
        <f t="shared" si="56"/>
        <v>0.96114738615182449</v>
      </c>
      <c r="G60" s="27">
        <f t="shared" si="56"/>
        <v>0.948534909132145</v>
      </c>
      <c r="H60" s="27">
        <f t="shared" si="56"/>
        <v>0.93669600096800187</v>
      </c>
      <c r="I60" s="27">
        <f t="shared" si="56"/>
        <v>0.92500485726162784</v>
      </c>
      <c r="J60" s="27">
        <f t="shared" si="56"/>
        <v>0.91345963372681527</v>
      </c>
      <c r="K60" s="27">
        <f t="shared" si="56"/>
        <v>0.90205850909637431</v>
      </c>
      <c r="L60" s="27">
        <f t="shared" si="56"/>
        <v>0.8907996848348092</v>
      </c>
      <c r="M60" s="27">
        <f t="shared" si="56"/>
        <v>0.87968138485462277</v>
      </c>
      <c r="N60" s="27">
        <f t="shared" si="56"/>
        <v>0.86876013934743701</v>
      </c>
      <c r="O60" s="27">
        <f t="shared" si="56"/>
        <v>0.85785936395072349</v>
      </c>
      <c r="P60" s="27">
        <f t="shared" si="56"/>
        <v>0.84691635741363858</v>
      </c>
      <c r="Q60" s="27">
        <f t="shared" si="56"/>
        <v>0.83642971468211669</v>
      </c>
      <c r="R60" s="27">
        <f t="shared" si="56"/>
        <v>0.82696511759494118</v>
      </c>
      <c r="S60" s="27">
        <f t="shared" si="56"/>
        <v>0.81874055055043582</v>
      </c>
      <c r="T60" s="27">
        <f t="shared" si="56"/>
        <v>0.81088848836972705</v>
      </c>
      <c r="U60" s="27">
        <f t="shared" si="56"/>
        <v>0.80243036043391691</v>
      </c>
      <c r="V60" s="27">
        <f t="shared" si="56"/>
        <v>0.79254325899993239</v>
      </c>
      <c r="W60" s="27">
        <f t="shared" si="56"/>
        <v>0.78052926824186519</v>
      </c>
      <c r="X60" s="27">
        <f t="shared" si="56"/>
        <v>0.76598777131396256</v>
      </c>
      <c r="Y60" s="27">
        <f t="shared" si="56"/>
        <v>0.74932836214857856</v>
      </c>
      <c r="Z60" s="27">
        <f t="shared" si="56"/>
        <v>0.73106856429304079</v>
      </c>
      <c r="AA60" s="27">
        <f t="shared" si="56"/>
        <v>0.7116359745744949</v>
      </c>
      <c r="AB60" s="27">
        <f t="shared" si="56"/>
        <v>0.69138292598016271</v>
      </c>
      <c r="AC60" s="27">
        <f t="shared" si="56"/>
        <v>0.67059879540600975</v>
      </c>
      <c r="AD60" s="27">
        <f t="shared" si="56"/>
        <v>0.64952033314128355</v>
      </c>
      <c r="AE60" s="27">
        <f t="shared" si="56"/>
        <v>0.62834033070661088</v>
      </c>
      <c r="AF60" s="27">
        <f t="shared" si="56"/>
        <v>0.60721489304361498</v>
      </c>
      <c r="AG60" s="27">
        <f t="shared" si="56"/>
        <v>0.58626953852491892</v>
      </c>
      <c r="AH60" s="27">
        <f t="shared" si="56"/>
        <v>0.56560431452199378</v>
      </c>
      <c r="AI60" s="27">
        <f t="shared" si="56"/>
        <v>0.54529808624811094</v>
      </c>
      <c r="AJ60" s="27">
        <f t="shared" si="56"/>
        <v>0.52541213137200016</v>
      </c>
      <c r="AK60" s="27">
        <f t="shared" si="56"/>
        <v>0.50599315170754267</v>
      </c>
      <c r="AL60" s="27">
        <f t="shared" si="56"/>
        <v>0.48707579548191465</v>
      </c>
      <c r="AM60" s="27">
        <f t="shared" si="56"/>
        <v>0.46868476872730086</v>
      </c>
      <c r="AN60" s="27">
        <f t="shared" si="56"/>
        <v>0.45083660177536755</v>
      </c>
      <c r="AO60" s="27">
        <f t="shared" si="56"/>
        <v>0.43354112627604396</v>
      </c>
      <c r="AP60" s="27">
        <f t="shared" si="56"/>
        <v>0.41680270929287189</v>
      </c>
      <c r="AQ60" s="27">
        <f t="shared" si="56"/>
        <v>0.40062128357550164</v>
      </c>
      <c r="AR60" s="27">
        <f t="shared" si="56"/>
        <v>0.3849932068497473</v>
      </c>
      <c r="AS60" s="27">
        <f t="shared" si="56"/>
        <v>0.36991197770640161</v>
      </c>
      <c r="AT60" s="27">
        <f t="shared" si="56"/>
        <v>0.35536883125177388</v>
      </c>
      <c r="AU60" s="27">
        <f t="shared" si="56"/>
        <v>0.34135323397106576</v>
      </c>
      <c r="AV60" s="27">
        <f t="shared" si="56"/>
        <v>0.32785329413769243</v>
      </c>
      <c r="AW60" s="27">
        <f t="shared" si="56"/>
        <v>0.31485610148214055</v>
      </c>
      <c r="AX60" s="27">
        <f t="shared" si="56"/>
        <v>0.3023480076336213</v>
      </c>
      <c r="AY60" s="27">
        <f t="shared" si="56"/>
        <v>0.29031485699930798</v>
      </c>
      <c r="AZ60" s="27">
        <f t="shared" si="56"/>
        <v>0.27874217619334679</v>
      </c>
      <c r="BA60" s="27">
        <f t="shared" si="56"/>
        <v>0.26761532882360967</v>
      </c>
      <c r="BB60" s="27">
        <f t="shared" si="56"/>
        <v>0.25691964134876683</v>
      </c>
      <c r="BC60" s="27">
        <f t="shared" si="56"/>
        <v>0.2466405047981097</v>
      </c>
      <c r="BD60" s="27">
        <f t="shared" si="56"/>
        <v>0.23676345637391957</v>
      </c>
      <c r="BE60" s="27">
        <f t="shared" si="56"/>
        <v>0.22727424430708706</v>
      </c>
      <c r="BF60" s="27">
        <f t="shared" si="56"/>
        <v>0.21815887879183471</v>
      </c>
      <c r="BG60" s="27">
        <f t="shared" si="56"/>
        <v>0.20940367136763038</v>
      </c>
      <c r="BH60" s="27">
        <f t="shared" si="56"/>
        <v>0.20099526473225177</v>
      </c>
      <c r="BI60" s="27">
        <f t="shared" si="56"/>
        <v>0.19292065464725047</v>
      </c>
      <c r="BJ60" s="27">
        <f t="shared" si="56"/>
        <v>0.18516720532627604</v>
      </c>
      <c r="BK60" s="27">
        <f t="shared" si="56"/>
        <v>0.17772265946943852</v>
      </c>
      <c r="BL60" s="27">
        <f t="shared" si="56"/>
        <v>0.1705751439160062</v>
      </c>
      <c r="BM60" s="27">
        <f t="shared" si="56"/>
        <v>0.16371317172772037</v>
      </c>
      <c r="BN60" s="27">
        <f t="shared" si="56"/>
        <v>0.15712564138058471</v>
      </c>
      <c r="BO60" s="27">
        <f t="shared" ref="BO60:CY60" si="57">(1+BO28)^-BO$1</f>
        <v>0.1508018336304619</v>
      </c>
      <c r="BP60" s="27">
        <f t="shared" si="57"/>
        <v>0.14473140652313157</v>
      </c>
      <c r="BQ60" s="27">
        <f t="shared" si="57"/>
        <v>0.13890438894039256</v>
      </c>
      <c r="BR60" s="27">
        <f t="shared" si="57"/>
        <v>0.13331117300733158</v>
      </c>
      <c r="BS60" s="27">
        <f t="shared" si="57"/>
        <v>0.12794250563020004</v>
      </c>
      <c r="BT60" s="27">
        <f t="shared" si="57"/>
        <v>0.12278947938784562</v>
      </c>
      <c r="BU60" s="27">
        <f t="shared" si="57"/>
        <v>0.11784352296057012</v>
      </c>
      <c r="BV60" s="27">
        <f t="shared" si="57"/>
        <v>0.11309639124762599</v>
      </c>
      <c r="BW60" s="27">
        <f t="shared" si="57"/>
        <v>0.10854015529738525</v>
      </c>
      <c r="BX60" s="27">
        <f t="shared" si="57"/>
        <v>0.10416719215125597</v>
      </c>
      <c r="BY60" s="27">
        <f t="shared" si="57"/>
        <v>9.9970174683544397E-2</v>
      </c>
      <c r="BZ60" s="27">
        <f t="shared" si="57"/>
        <v>9.5942061503450873E-2</v>
      </c>
      <c r="CA60" s="27">
        <f t="shared" si="57"/>
        <v>9.2076086972233545E-2</v>
      </c>
      <c r="CB60" s="27">
        <f t="shared" si="57"/>
        <v>8.8365751377547805E-2</v>
      </c>
      <c r="CC60" s="27">
        <f t="shared" si="57"/>
        <v>8.4804811297796615E-2</v>
      </c>
      <c r="CD60" s="27">
        <f t="shared" si="57"/>
        <v>8.1387270181771082E-2</v>
      </c>
      <c r="CE60" s="27">
        <f t="shared" si="57"/>
        <v>7.8107369162575824E-2</v>
      </c>
      <c r="CF60" s="27">
        <f t="shared" si="57"/>
        <v>7.4959578119614137E-2</v>
      </c>
      <c r="CG60" s="27">
        <f t="shared" si="57"/>
        <v>7.1938586998192888E-2</v>
      </c>
      <c r="CH60" s="27">
        <f t="shared" si="57"/>
        <v>6.9039297392741311E-2</v>
      </c>
      <c r="CI60" s="27">
        <f t="shared" si="57"/>
        <v>6.6256814396829289E-2</v>
      </c>
      <c r="CJ60" s="27">
        <f t="shared" si="57"/>
        <v>6.3586438720788035E-2</v>
      </c>
      <c r="CK60" s="27">
        <f t="shared" si="57"/>
        <v>6.1023659075903125E-2</v>
      </c>
      <c r="CL60" s="27">
        <f t="shared" si="57"/>
        <v>5.8564144822587594E-2</v>
      </c>
      <c r="CM60" s="27">
        <f t="shared" si="57"/>
        <v>5.6203738878782661E-2</v>
      </c>
      <c r="CN60" s="27">
        <f t="shared" si="57"/>
        <v>5.3938450883854495E-2</v>
      </c>
      <c r="CO60" s="27">
        <f t="shared" si="57"/>
        <v>5.1764450612544491E-2</v>
      </c>
      <c r="CP60" s="27">
        <f t="shared" si="57"/>
        <v>4.9678061632974564E-2</v>
      </c>
      <c r="CQ60" s="27">
        <f t="shared" si="57"/>
        <v>4.7675755202270062E-2</v>
      </c>
      <c r="CR60" s="27">
        <f t="shared" si="57"/>
        <v>4.575414439312956E-2</v>
      </c>
      <c r="CS60" s="27">
        <f t="shared" si="57"/>
        <v>4.3909978444423521E-2</v>
      </c>
      <c r="CT60" s="27">
        <f t="shared" si="57"/>
        <v>4.2140137328838263E-2</v>
      </c>
      <c r="CU60" s="27">
        <f t="shared" si="57"/>
        <v>4.0441626530507542E-2</v>
      </c>
      <c r="CV60" s="27">
        <f t="shared" si="57"/>
        <v>3.8811572025620647E-2</v>
      </c>
      <c r="CW60" s="27">
        <f t="shared" si="57"/>
        <v>3.7247215459006312E-2</v>
      </c>
      <c r="CX60" s="27">
        <f t="shared" si="57"/>
        <v>3.5745909509824619E-2</v>
      </c>
      <c r="CY60" s="27">
        <f t="shared" si="57"/>
        <v>3.4305113439583035E-2</v>
      </c>
    </row>
    <row r="61" spans="1:103" x14ac:dyDescent="0.35">
      <c r="A61" s="167"/>
      <c r="B61" s="32">
        <f t="shared" si="5"/>
        <v>53327</v>
      </c>
      <c r="C61" s="27">
        <f t="shared" ref="C61:BN61" si="58">(1+C29)^-C$1</f>
        <v>1</v>
      </c>
      <c r="D61" s="27">
        <f t="shared" si="58"/>
        <v>0.98687768681329568</v>
      </c>
      <c r="E61" s="27">
        <f t="shared" si="58"/>
        <v>0.97392756872994668</v>
      </c>
      <c r="F61" s="27">
        <f t="shared" si="58"/>
        <v>0.96114738615189277</v>
      </c>
      <c r="G61" s="27">
        <f t="shared" si="58"/>
        <v>0.9491510584181363</v>
      </c>
      <c r="H61" s="27">
        <f t="shared" si="58"/>
        <v>0.93730445993627776</v>
      </c>
      <c r="I61" s="27">
        <f t="shared" si="58"/>
        <v>0.92560572189702084</v>
      </c>
      <c r="J61" s="27">
        <f t="shared" si="58"/>
        <v>0.91405299881614854</v>
      </c>
      <c r="K61" s="27">
        <f t="shared" si="58"/>
        <v>0.90264446824340416</v>
      </c>
      <c r="L61" s="27">
        <f t="shared" si="58"/>
        <v>0.89137833047501269</v>
      </c>
      <c r="M61" s="27">
        <f t="shared" si="58"/>
        <v>0.88025280826976204</v>
      </c>
      <c r="N61" s="27">
        <f t="shared" si="58"/>
        <v>0.86928157815966534</v>
      </c>
      <c r="O61" s="27">
        <f t="shared" si="58"/>
        <v>0.85841661221798959</v>
      </c>
      <c r="P61" s="27">
        <f t="shared" si="58"/>
        <v>0.84770007579664064</v>
      </c>
      <c r="Q61" s="27">
        <f t="shared" si="58"/>
        <v>0.83752750012181032</v>
      </c>
      <c r="R61" s="27">
        <f t="shared" si="58"/>
        <v>0.82833166095842736</v>
      </c>
      <c r="S61" s="27">
        <f t="shared" si="58"/>
        <v>0.82024276948874297</v>
      </c>
      <c r="T61" s="27">
        <f t="shared" si="58"/>
        <v>0.81241407932111287</v>
      </c>
      <c r="U61" s="27">
        <f t="shared" si="58"/>
        <v>0.80390696480148316</v>
      </c>
      <c r="V61" s="27">
        <f t="shared" si="58"/>
        <v>0.79393192138899116</v>
      </c>
      <c r="W61" s="27">
        <f t="shared" si="58"/>
        <v>0.78181907729043254</v>
      </c>
      <c r="X61" s="27">
        <f t="shared" si="58"/>
        <v>0.76718763373622023</v>
      </c>
      <c r="Y61" s="27">
        <f t="shared" si="58"/>
        <v>0.7504491896969121</v>
      </c>
      <c r="Z61" s="27">
        <f t="shared" si="58"/>
        <v>0.73211946955145812</v>
      </c>
      <c r="AA61" s="27">
        <f t="shared" si="58"/>
        <v>0.71262459185626859</v>
      </c>
      <c r="AB61" s="27">
        <f t="shared" si="58"/>
        <v>0.69231567462268484</v>
      </c>
      <c r="AC61" s="27">
        <f t="shared" si="58"/>
        <v>0.67148109571791714</v>
      </c>
      <c r="AD61" s="27">
        <f t="shared" si="58"/>
        <v>0.65035678344872117</v>
      </c>
      <c r="AE61" s="27">
        <f t="shared" si="58"/>
        <v>0.6291348524534861</v>
      </c>
      <c r="AF61" s="27">
        <f t="shared" si="58"/>
        <v>0.60797084966980153</v>
      </c>
      <c r="AG61" s="27">
        <f t="shared" si="58"/>
        <v>0.58698983283142836</v>
      </c>
      <c r="AH61" s="27">
        <f t="shared" si="58"/>
        <v>0.5662914683952931</v>
      </c>
      <c r="AI61" s="27">
        <f t="shared" si="58"/>
        <v>0.54595430592642635</v>
      </c>
      <c r="AJ61" s="27">
        <f t="shared" si="58"/>
        <v>0.52603936086829561</v>
      </c>
      <c r="AK61" s="27">
        <f t="shared" si="58"/>
        <v>0.50659311653631578</v>
      </c>
      <c r="AL61" s="27">
        <f t="shared" si="58"/>
        <v>0.48765003845195831</v>
      </c>
      <c r="AM61" s="27">
        <f t="shared" si="58"/>
        <v>0.46923467924595663</v>
      </c>
      <c r="AN61" s="27">
        <f t="shared" si="58"/>
        <v>0.45136343984924837</v>
      </c>
      <c r="AO61" s="27">
        <f t="shared" si="58"/>
        <v>0.43404604217927073</v>
      </c>
      <c r="AP61" s="27">
        <f t="shared" si="58"/>
        <v>0.41728675969791679</v>
      </c>
      <c r="AQ61" s="27">
        <f t="shared" si="58"/>
        <v>0.4010854447973134</v>
      </c>
      <c r="AR61" s="27">
        <f t="shared" si="58"/>
        <v>0.38543838573533096</v>
      </c>
      <c r="AS61" s="27">
        <f t="shared" si="58"/>
        <v>0.37033902060481239</v>
      </c>
      <c r="AT61" s="27">
        <f t="shared" si="58"/>
        <v>0.35577853141970617</v>
      </c>
      <c r="AU61" s="27">
        <f t="shared" si="58"/>
        <v>0.34174633770397184</v>
      </c>
      <c r="AV61" s="27">
        <f t="shared" si="58"/>
        <v>0.32823050586288233</v>
      </c>
      <c r="AW61" s="27">
        <f t="shared" si="58"/>
        <v>0.31521808800656087</v>
      </c>
      <c r="AX61" s="27">
        <f t="shared" si="58"/>
        <v>0.30269540170317932</v>
      </c>
      <c r="AY61" s="27">
        <f t="shared" si="58"/>
        <v>0.2906482602974505</v>
      </c>
      <c r="AZ61" s="27">
        <f t="shared" si="58"/>
        <v>0.27906216188267818</v>
      </c>
      <c r="BA61" s="27">
        <f t="shared" si="58"/>
        <v>0.26792244371485852</v>
      </c>
      <c r="BB61" s="27">
        <f t="shared" si="58"/>
        <v>0.2572144077655516</v>
      </c>
      <c r="BC61" s="27">
        <f t="shared" si="58"/>
        <v>0.24692342219303268</v>
      </c>
      <c r="BD61" s="27">
        <f t="shared" si="58"/>
        <v>0.2370350027409279</v>
      </c>
      <c r="BE61" s="27">
        <f t="shared" si="58"/>
        <v>0.22753487742658965</v>
      </c>
      <c r="BF61" s="27">
        <f t="shared" si="58"/>
        <v>0.21840903733800213</v>
      </c>
      <c r="BG61" s="27">
        <f t="shared" si="58"/>
        <v>0.2096437759017693</v>
      </c>
      <c r="BH61" s="27">
        <f t="shared" si="58"/>
        <v>0.201225718601486</v>
      </c>
      <c r="BI61" s="27">
        <f t="shared" si="58"/>
        <v>0.19314184480411434</v>
      </c>
      <c r="BJ61" s="27">
        <f t="shared" si="58"/>
        <v>0.18537950308179674</v>
      </c>
      <c r="BK61" s="27">
        <f t="shared" si="58"/>
        <v>0.17792642118986693</v>
      </c>
      <c r="BL61" s="27">
        <f t="shared" si="58"/>
        <v>0.17077071167143215</v>
      </c>
      <c r="BM61" s="27">
        <f t="shared" si="58"/>
        <v>0.16390087389920352</v>
      </c>
      <c r="BN61" s="27">
        <f t="shared" si="58"/>
        <v>0.15730579323122953</v>
      </c>
      <c r="BO61" s="27">
        <f t="shared" ref="BO61:CY61" si="59">(1+BO29)^-BO$1</f>
        <v>0.15097473784474966</v>
      </c>
      <c r="BP61" s="27">
        <f t="shared" si="59"/>
        <v>0.14489735371814086</v>
      </c>
      <c r="BQ61" s="27">
        <f t="shared" si="59"/>
        <v>0.13906365815177113</v>
      </c>
      <c r="BR61" s="27">
        <f t="shared" si="59"/>
        <v>0.13346403215241609</v>
      </c>
      <c r="BS61" s="27">
        <f t="shared" si="59"/>
        <v>0.12808921195028514</v>
      </c>
      <c r="BT61" s="27">
        <f t="shared" si="59"/>
        <v>0.12293027987120132</v>
      </c>
      <c r="BU61" s="27">
        <f t="shared" si="59"/>
        <v>0.11797865474760447</v>
      </c>
      <c r="BV61" s="27">
        <f t="shared" si="59"/>
        <v>0.11322608201936682</v>
      </c>
      <c r="BW61" s="27">
        <f t="shared" si="59"/>
        <v>0.10866462364824467</v>
      </c>
      <c r="BX61" s="27">
        <f t="shared" si="59"/>
        <v>0.10428664794697946</v>
      </c>
      <c r="BY61" s="27">
        <f t="shared" si="59"/>
        <v>0.10008481940505962</v>
      </c>
      <c r="BZ61" s="27">
        <f t="shared" si="59"/>
        <v>9.6052088577315467E-2</v>
      </c>
      <c r="CA61" s="27">
        <f t="shared" si="59"/>
        <v>9.2181682088271016E-2</v>
      </c>
      <c r="CB61" s="27">
        <f t="shared" si="59"/>
        <v>8.8467092794209737E-2</v>
      </c>
      <c r="CC61" s="27">
        <f t="shared" si="59"/>
        <v>8.4902070135769142E-2</v>
      </c>
      <c r="CD61" s="27">
        <f t="shared" si="59"/>
        <v>8.1480610706287357E-2</v>
      </c>
      <c r="CE61" s="27">
        <f t="shared" si="59"/>
        <v>7.8196949054853665E-2</v>
      </c>
      <c r="CF61" s="27">
        <f t="shared" si="59"/>
        <v>7.5045548737850423E-2</v>
      </c>
      <c r="CG61" s="27">
        <f t="shared" si="59"/>
        <v>7.2021093628490948E-2</v>
      </c>
      <c r="CH61" s="27">
        <f t="shared" si="59"/>
        <v>6.9118479490354309E-2</v>
      </c>
      <c r="CI61" s="27">
        <f t="shared" si="59"/>
        <v>6.6332805818058033E-2</v>
      </c>
      <c r="CJ61" s="27">
        <f t="shared" si="59"/>
        <v>6.365936794589297E-2</v>
      </c>
      <c r="CK61" s="27">
        <f t="shared" si="59"/>
        <v>6.1093649423352769E-2</v>
      </c>
      <c r="CL61" s="27">
        <f t="shared" si="59"/>
        <v>5.8631314654951944E-2</v>
      </c>
      <c r="CM61" s="27">
        <f t="shared" si="59"/>
        <v>5.6268201800596419E-2</v>
      </c>
      <c r="CN61" s="27">
        <f t="shared" si="59"/>
        <v>5.4000315931727785E-2</v>
      </c>
      <c r="CO61" s="27">
        <f t="shared" si="59"/>
        <v>5.1823822437824824E-2</v>
      </c>
      <c r="CP61" s="27">
        <f t="shared" si="59"/>
        <v>4.9735040677221246E-2</v>
      </c>
      <c r="CQ61" s="27">
        <f t="shared" si="59"/>
        <v>4.7730437865820298E-2</v>
      </c>
      <c r="CR61" s="27">
        <f t="shared" si="59"/>
        <v>4.5806623197015374E-2</v>
      </c>
      <c r="CS61" s="27">
        <f t="shared" si="59"/>
        <v>4.3960342185886049E-2</v>
      </c>
      <c r="CT61" s="27">
        <f t="shared" si="59"/>
        <v>4.2188471230679953E-2</v>
      </c>
      <c r="CU61" s="27">
        <f t="shared" si="59"/>
        <v>4.0488012384530425E-2</v>
      </c>
      <c r="CV61" s="27">
        <f t="shared" si="59"/>
        <v>3.88560883303571E-2</v>
      </c>
      <c r="CW61" s="27">
        <f t="shared" si="59"/>
        <v>3.7289937551979652E-2</v>
      </c>
      <c r="CX61" s="27">
        <f t="shared" si="59"/>
        <v>3.578690969454195E-2</v>
      </c>
      <c r="CY61" s="27">
        <f t="shared" si="59"/>
        <v>3.4344461107464634E-2</v>
      </c>
    </row>
    <row r="62" spans="1:103" x14ac:dyDescent="0.35">
      <c r="A62" s="167"/>
      <c r="B62" s="32">
        <f t="shared" si="5"/>
        <v>53692</v>
      </c>
      <c r="C62" s="27">
        <f t="shared" ref="C62:BN62" si="60">(1+C30)^-C$1</f>
        <v>1</v>
      </c>
      <c r="D62" s="27">
        <f t="shared" si="60"/>
        <v>0.98687768681321286</v>
      </c>
      <c r="E62" s="27">
        <f t="shared" si="60"/>
        <v>0.97392756872981112</v>
      </c>
      <c r="F62" s="27">
        <f t="shared" si="60"/>
        <v>0.96177172825017831</v>
      </c>
      <c r="G62" s="27">
        <f t="shared" si="60"/>
        <v>0.94976760794206361</v>
      </c>
      <c r="H62" s="27">
        <f t="shared" si="60"/>
        <v>0.93791331414698398</v>
      </c>
      <c r="I62" s="27">
        <f t="shared" si="60"/>
        <v>0.92620697684169873</v>
      </c>
      <c r="J62" s="27">
        <f t="shared" si="60"/>
        <v>0.91464674934318979</v>
      </c>
      <c r="K62" s="27">
        <f t="shared" si="60"/>
        <v>0.90323080801738409</v>
      </c>
      <c r="L62" s="27">
        <f t="shared" si="60"/>
        <v>0.89195735199145465</v>
      </c>
      <c r="M62" s="27">
        <f t="shared" si="60"/>
        <v>0.88082460286972797</v>
      </c>
      <c r="N62" s="27">
        <f t="shared" si="60"/>
        <v>0.86980322637648122</v>
      </c>
      <c r="O62" s="27">
        <f t="shared" si="60"/>
        <v>0.8589742224621888</v>
      </c>
      <c r="P62" s="27">
        <f t="shared" si="60"/>
        <v>0.84848471312310259</v>
      </c>
      <c r="Q62" s="27">
        <f t="shared" si="60"/>
        <v>0.83862692908900893</v>
      </c>
      <c r="R62" s="27">
        <f t="shared" si="60"/>
        <v>0.82970046250720442</v>
      </c>
      <c r="S62" s="27">
        <f t="shared" si="60"/>
        <v>0.82174756736765997</v>
      </c>
      <c r="T62" s="27">
        <f t="shared" si="60"/>
        <v>0.81394231758712055</v>
      </c>
      <c r="U62" s="27">
        <f t="shared" si="60"/>
        <v>0.805386117206628</v>
      </c>
      <c r="V62" s="27">
        <f t="shared" si="60"/>
        <v>0.79532293864323877</v>
      </c>
      <c r="W62" s="27">
        <f t="shared" si="60"/>
        <v>0.78311101772240632</v>
      </c>
      <c r="X62" s="27">
        <f t="shared" si="60"/>
        <v>0.76838941967470498</v>
      </c>
      <c r="Y62" s="27">
        <f t="shared" si="60"/>
        <v>0.75157175536534371</v>
      </c>
      <c r="Z62" s="27">
        <f t="shared" si="60"/>
        <v>0.733171947885219</v>
      </c>
      <c r="AA62" s="27">
        <f t="shared" si="60"/>
        <v>0.71361463548581061</v>
      </c>
      <c r="AB62" s="27">
        <f t="shared" si="60"/>
        <v>0.69324971928589907</v>
      </c>
      <c r="AC62" s="27">
        <f t="shared" si="60"/>
        <v>0.67236457634343283</v>
      </c>
      <c r="AD62" s="27">
        <f t="shared" si="60"/>
        <v>0.65119431134729933</v>
      </c>
      <c r="AE62" s="27">
        <f t="shared" si="60"/>
        <v>0.62993036056531182</v>
      </c>
      <c r="AF62" s="27">
        <f t="shared" si="60"/>
        <v>0.60872771158687866</v>
      </c>
      <c r="AG62" s="27">
        <f t="shared" si="60"/>
        <v>0.58771096030066283</v>
      </c>
      <c r="AH62" s="27">
        <f t="shared" si="60"/>
        <v>0.56697939117254759</v>
      </c>
      <c r="AI62" s="27">
        <f t="shared" si="60"/>
        <v>0.54661123716303261</v>
      </c>
      <c r="AJ62" s="27">
        <f t="shared" si="60"/>
        <v>0.52666725064424824</v>
      </c>
      <c r="AK62" s="27">
        <f t="shared" si="60"/>
        <v>0.50719369568721873</v>
      </c>
      <c r="AL62" s="27">
        <f t="shared" si="60"/>
        <v>0.48822485445204744</v>
      </c>
      <c r="AM62" s="27">
        <f t="shared" si="60"/>
        <v>0.46978512559319252</v>
      </c>
      <c r="AN62" s="27">
        <f t="shared" si="60"/>
        <v>0.45189078013806588</v>
      </c>
      <c r="AO62" s="27">
        <f t="shared" si="60"/>
        <v>0.43455142983267869</v>
      </c>
      <c r="AP62" s="27">
        <f t="shared" si="60"/>
        <v>0.41777125415468114</v>
      </c>
      <c r="AQ62" s="27">
        <f t="shared" si="60"/>
        <v>0.40155002480569257</v>
      </c>
      <c r="AR62" s="27">
        <f t="shared" si="60"/>
        <v>0.38588396028611122</v>
      </c>
      <c r="AS62" s="27">
        <f t="shared" si="60"/>
        <v>0.37076643793930952</v>
      </c>
      <c r="AT62" s="27">
        <f t="shared" si="60"/>
        <v>0.35618858646847751</v>
      </c>
      <c r="AU62" s="27">
        <f t="shared" si="60"/>
        <v>0.3421397782467927</v>
      </c>
      <c r="AV62" s="27">
        <f t="shared" si="60"/>
        <v>0.32860803764688085</v>
      </c>
      <c r="AW62" s="27">
        <f t="shared" si="60"/>
        <v>0.31558037901567376</v>
      </c>
      <c r="AX62" s="27">
        <f t="shared" si="60"/>
        <v>0.30304308573627781</v>
      </c>
      <c r="AY62" s="27">
        <f t="shared" si="60"/>
        <v>0.29098193998315652</v>
      </c>
      <c r="AZ62" s="27">
        <f t="shared" si="60"/>
        <v>0.27938241123497093</v>
      </c>
      <c r="BA62" s="27">
        <f t="shared" si="60"/>
        <v>0.26822981031413801</v>
      </c>
      <c r="BB62" s="27">
        <f t="shared" si="60"/>
        <v>0.25750941463383004</v>
      </c>
      <c r="BC62" s="27">
        <f t="shared" si="60"/>
        <v>0.24720656941897898</v>
      </c>
      <c r="BD62" s="27">
        <f t="shared" si="60"/>
        <v>0.23730676889996324</v>
      </c>
      <c r="BE62" s="27">
        <f t="shared" si="60"/>
        <v>0.22779572083264241</v>
      </c>
      <c r="BF62" s="27">
        <f t="shared" si="60"/>
        <v>0.21865939715654231</v>
      </c>
      <c r="BG62" s="27">
        <f t="shared" si="60"/>
        <v>0.20988407314809598</v>
      </c>
      <c r="BH62" s="27">
        <f t="shared" si="60"/>
        <v>0.20145635704365839</v>
      </c>
      <c r="BI62" s="27">
        <f t="shared" si="60"/>
        <v>0.19336321178620899</v>
      </c>
      <c r="BJ62" s="27">
        <f t="shared" si="60"/>
        <v>0.18559197028013519</v>
      </c>
      <c r="BK62" s="27">
        <f t="shared" si="60"/>
        <v>0.17813034531248381</v>
      </c>
      <c r="BL62" s="27">
        <f t="shared" si="60"/>
        <v>0.17096643510903853</v>
      </c>
      <c r="BM62" s="27">
        <f t="shared" si="60"/>
        <v>0.16408872533437488</v>
      </c>
      <c r="BN62" s="27">
        <f t="shared" si="60"/>
        <v>0.15748608821123866</v>
      </c>
      <c r="BO62" s="27">
        <f t="shared" ref="BO62:CY62" si="61">(1+BO30)^-BO$1</f>
        <v>0.15114777932246692</v>
      </c>
      <c r="BP62" s="27">
        <f t="shared" si="61"/>
        <v>0.14506343256458684</v>
      </c>
      <c r="BQ62" s="27">
        <f t="shared" si="61"/>
        <v>0.13922305364327714</v>
      </c>
      <c r="BR62" s="27">
        <f t="shared" si="61"/>
        <v>0.13361701243479115</v>
      </c>
      <c r="BS62" s="27">
        <f t="shared" si="61"/>
        <v>0.12823603448197365</v>
      </c>
      <c r="BT62" s="27">
        <f t="shared" si="61"/>
        <v>0.12307119184713582</v>
      </c>
      <c r="BU62" s="27">
        <f t="shared" si="61"/>
        <v>0.11811389350507587</v>
      </c>
      <c r="BV62" s="27">
        <f t="shared" si="61"/>
        <v>0.11335587542714778</v>
      </c>
      <c r="BW62" s="27">
        <f t="shared" si="61"/>
        <v>0.10878919047993559</v>
      </c>
      <c r="BX62" s="27">
        <f t="shared" si="61"/>
        <v>0.10440619823946479</v>
      </c>
      <c r="BY62" s="27">
        <f t="shared" si="61"/>
        <v>0.10019955480283281</v>
      </c>
      <c r="BZ62" s="27">
        <f t="shared" si="61"/>
        <v>9.6162202663347282E-2</v>
      </c>
      <c r="CA62" s="27">
        <f t="shared" si="61"/>
        <v>9.2287360702032029E-2</v>
      </c>
      <c r="CB62" s="27">
        <f t="shared" si="61"/>
        <v>8.8568514337392962E-2</v>
      </c>
      <c r="CC62" s="27">
        <f t="shared" si="61"/>
        <v>8.4999405866222247E-2</v>
      </c>
      <c r="CD62" s="27">
        <f t="shared" si="61"/>
        <v>8.1574025020618321E-2</v>
      </c>
      <c r="CE62" s="27">
        <f t="shared" si="61"/>
        <v>7.8286599760153411E-2</v>
      </c>
      <c r="CF62" s="27">
        <f t="shared" si="61"/>
        <v>7.513158731294925E-2</v>
      </c>
      <c r="CG62" s="27">
        <f t="shared" si="61"/>
        <v>7.2103665475131251E-2</v>
      </c>
      <c r="CH62" s="27">
        <f t="shared" si="61"/>
        <v>6.9197724174650393E-2</v>
      </c>
      <c r="CI62" s="27">
        <f t="shared" si="61"/>
        <v>6.6408857302618529E-2</v>
      </c>
      <c r="CJ62" s="27">
        <f t="shared" si="61"/>
        <v>6.3732354812929048E-2</v>
      </c>
      <c r="CK62" s="27">
        <f t="shared" si="61"/>
        <v>6.1163695089115337E-2</v>
      </c>
      <c r="CL62" s="27">
        <f t="shared" si="61"/>
        <v>5.8698537575810589E-2</v>
      </c>
      <c r="CM62" s="27">
        <f t="shared" si="61"/>
        <v>5.6332715671062766E-2</v>
      </c>
      <c r="CN62" s="27">
        <f t="shared" si="61"/>
        <v>5.4062229874740554E-2</v>
      </c>
      <c r="CO62" s="27">
        <f t="shared" si="61"/>
        <v>5.1883241187552234E-2</v>
      </c>
      <c r="CP62" s="27">
        <f t="shared" si="61"/>
        <v>4.9792064754688961E-2</v>
      </c>
      <c r="CQ62" s="27">
        <f t="shared" si="61"/>
        <v>4.7785163747618702E-2</v>
      </c>
      <c r="CR62" s="27">
        <f t="shared" si="61"/>
        <v>4.5859143477344766E-2</v>
      </c>
      <c r="CS62" s="27">
        <f t="shared" si="61"/>
        <v>4.4010745732196203E-2</v>
      </c>
      <c r="CT62" s="27">
        <f t="shared" si="61"/>
        <v>4.2236843333150906E-2</v>
      </c>
      <c r="CU62" s="27">
        <f t="shared" si="61"/>
        <v>4.0534434899617076E-2</v>
      </c>
      <c r="CV62" s="27">
        <f t="shared" si="61"/>
        <v>3.8900639818639761E-2</v>
      </c>
      <c r="CW62" s="27">
        <f t="shared" si="61"/>
        <v>3.733269341052671E-2</v>
      </c>
      <c r="CX62" s="27">
        <f t="shared" si="61"/>
        <v>3.5827942284003295E-2</v>
      </c>
      <c r="CY62" s="27">
        <f t="shared" si="61"/>
        <v>3.438383987409839E-2</v>
      </c>
    </row>
    <row r="63" spans="1:103" x14ac:dyDescent="0.35">
      <c r="A63" s="167"/>
      <c r="B63" s="32">
        <f t="shared" si="5"/>
        <v>54057</v>
      </c>
      <c r="C63" s="27">
        <f t="shared" ref="C63:BN63" si="62">(1+C31)^-C$1</f>
        <v>1</v>
      </c>
      <c r="D63" s="27">
        <f t="shared" si="62"/>
        <v>0.98687768681328891</v>
      </c>
      <c r="E63" s="27">
        <f t="shared" si="62"/>
        <v>0.97456021257913061</v>
      </c>
      <c r="F63" s="27">
        <f t="shared" si="62"/>
        <v>0.96239647590894206</v>
      </c>
      <c r="G63" s="27">
        <f t="shared" si="62"/>
        <v>0.95038455796465338</v>
      </c>
      <c r="H63" s="27">
        <f t="shared" si="62"/>
        <v>0.93852256385769306</v>
      </c>
      <c r="I63" s="27">
        <f t="shared" si="62"/>
        <v>0.92680862235008277</v>
      </c>
      <c r="J63" s="27">
        <f t="shared" si="62"/>
        <v>0.91524088555925842</v>
      </c>
      <c r="K63" s="27">
        <f t="shared" si="62"/>
        <v>0.90381752866654796</v>
      </c>
      <c r="L63" s="27">
        <f t="shared" si="62"/>
        <v>0.8925367496293094</v>
      </c>
      <c r="M63" s="27">
        <f t="shared" si="62"/>
        <v>0.88139676889664997</v>
      </c>
      <c r="N63" s="27">
        <f t="shared" si="62"/>
        <v>0.87076494538037774</v>
      </c>
      <c r="O63" s="27">
        <f t="shared" si="62"/>
        <v>0.86039366023332853</v>
      </c>
      <c r="P63" s="27">
        <f t="shared" si="62"/>
        <v>0.85005792061854402</v>
      </c>
      <c r="Q63" s="27">
        <f t="shared" si="62"/>
        <v>0.84013007995769884</v>
      </c>
      <c r="R63" s="27">
        <f t="shared" si="62"/>
        <v>0.83107152597385481</v>
      </c>
      <c r="S63" s="27">
        <f t="shared" si="62"/>
        <v>0.82303686677868249</v>
      </c>
      <c r="T63" s="27">
        <f t="shared" si="62"/>
        <v>0.81520200275152954</v>
      </c>
      <c r="U63" s="27">
        <f t="shared" si="62"/>
        <v>0.80664775339352002</v>
      </c>
      <c r="V63" s="27">
        <f t="shared" si="62"/>
        <v>0.79660086495882898</v>
      </c>
      <c r="W63" s="27">
        <f t="shared" si="62"/>
        <v>0.7844050930607116</v>
      </c>
      <c r="X63" s="27">
        <f t="shared" si="62"/>
        <v>0.76968949251197827</v>
      </c>
      <c r="Y63" s="27">
        <f t="shared" si="62"/>
        <v>0.75286774372630993</v>
      </c>
      <c r="Z63" s="27">
        <f t="shared" si="62"/>
        <v>0.73445583586534424</v>
      </c>
      <c r="AA63" s="27">
        <f t="shared" si="62"/>
        <v>0.71488011083503045</v>
      </c>
      <c r="AB63" s="27">
        <f t="shared" si="62"/>
        <v>0.6944918724279977</v>
      </c>
      <c r="AC63" s="27">
        <f t="shared" si="62"/>
        <v>0.67357965051723578</v>
      </c>
      <c r="AD63" s="27">
        <f t="shared" si="62"/>
        <v>0.6523794952805656</v>
      </c>
      <c r="AE63" s="27">
        <f t="shared" si="62"/>
        <v>0.63108361652924883</v>
      </c>
      <c r="AF63" s="27">
        <f t="shared" si="62"/>
        <v>0.60984763287630994</v>
      </c>
      <c r="AG63" s="27">
        <f t="shared" si="62"/>
        <v>0.58879665318228402</v>
      </c>
      <c r="AH63" s="27">
        <f t="shared" si="62"/>
        <v>0.56803037717440108</v>
      </c>
      <c r="AI63" s="27">
        <f t="shared" si="62"/>
        <v>0.54762737227018732</v>
      </c>
      <c r="AJ63" s="27">
        <f t="shared" si="62"/>
        <v>0.52764865854214527</v>
      </c>
      <c r="AK63" s="27">
        <f t="shared" si="62"/>
        <v>0.5081407126737697</v>
      </c>
      <c r="AL63" s="27">
        <f t="shared" si="62"/>
        <v>0.48913798403942371</v>
      </c>
      <c r="AM63" s="27">
        <f t="shared" si="62"/>
        <v>0.47066500115279064</v>
      </c>
      <c r="AN63" s="27">
        <f t="shared" si="62"/>
        <v>0.45273813421923798</v>
      </c>
      <c r="AO63" s="27">
        <f t="shared" si="62"/>
        <v>0.43536706901631417</v>
      </c>
      <c r="AP63" s="27">
        <f t="shared" si="62"/>
        <v>0.41855603849476569</v>
      </c>
      <c r="AQ63" s="27">
        <f t="shared" si="62"/>
        <v>0.40230485107157909</v>
      </c>
      <c r="AR63" s="27">
        <f t="shared" si="62"/>
        <v>0.38660974835133055</v>
      </c>
      <c r="AS63" s="27">
        <f t="shared" si="62"/>
        <v>0.37146411977316185</v>
      </c>
      <c r="AT63" s="27">
        <f t="shared" si="62"/>
        <v>0.35685909727887483</v>
      </c>
      <c r="AU63" s="27">
        <f t="shared" si="62"/>
        <v>0.34278404939922857</v>
      </c>
      <c r="AV63" s="27">
        <f t="shared" si="62"/>
        <v>0.32922699104812464</v>
      </c>
      <c r="AW63" s="27">
        <f t="shared" si="62"/>
        <v>0.31617492270378011</v>
      </c>
      <c r="AX63" s="27">
        <f t="shared" si="62"/>
        <v>0.3036141104624408</v>
      </c>
      <c r="AY63" s="27">
        <f t="shared" si="62"/>
        <v>0.29153031660763973</v>
      </c>
      <c r="AZ63" s="27">
        <f t="shared" si="62"/>
        <v>0.27990898878971698</v>
      </c>
      <c r="BA63" s="27">
        <f t="shared" si="62"/>
        <v>0.26873541460996125</v>
      </c>
      <c r="BB63" s="27">
        <f t="shared" si="62"/>
        <v>0.25799484731108874</v>
      </c>
      <c r="BC63" s="27">
        <f t="shared" si="62"/>
        <v>0.2476726073581092</v>
      </c>
      <c r="BD63" s="27">
        <f t="shared" si="62"/>
        <v>0.23775416392274457</v>
      </c>
      <c r="BE63" s="27">
        <f t="shared" si="62"/>
        <v>0.22822519963706814</v>
      </c>
      <c r="BF63" s="27">
        <f t="shared" si="62"/>
        <v>0.21907166143818985</v>
      </c>
      <c r="BG63" s="27">
        <f t="shared" si="62"/>
        <v>0.21027979986917555</v>
      </c>
      <c r="BH63" s="27">
        <f t="shared" si="62"/>
        <v>0.20183619881779932</v>
      </c>
      <c r="BI63" s="27">
        <f t="shared" si="62"/>
        <v>0.1937277973526875</v>
      </c>
      <c r="BJ63" s="27">
        <f t="shared" si="62"/>
        <v>0.1859419050460896</v>
      </c>
      <c r="BK63" s="27">
        <f t="shared" si="62"/>
        <v>0.17846621194544032</v>
      </c>
      <c r="BL63" s="27">
        <f t="shared" si="62"/>
        <v>0.17128879416541479</v>
      </c>
      <c r="BM63" s="27">
        <f t="shared" si="62"/>
        <v>0.16439811591224182</v>
      </c>
      <c r="BN63" s="27">
        <f t="shared" si="62"/>
        <v>0.15778302861789872</v>
      </c>
      <c r="BO63" s="27">
        <f t="shared" ref="BO63:CY63" si="63">(1+BO31)^-BO$1</f>
        <v>0.15143276774917463</v>
      </c>
      <c r="BP63" s="27">
        <f t="shared" si="63"/>
        <v>0.14533694776228598</v>
      </c>
      <c r="BQ63" s="27">
        <f t="shared" si="63"/>
        <v>0.13948555559447331</v>
      </c>
      <c r="BR63" s="27">
        <f t="shared" si="63"/>
        <v>0.13386894301769064</v>
      </c>
      <c r="BS63" s="27">
        <f t="shared" si="63"/>
        <v>0.12847781812387354</v>
      </c>
      <c r="BT63" s="27">
        <f t="shared" si="63"/>
        <v>0.12330323616472846</v>
      </c>
      <c r="BU63" s="27">
        <f t="shared" si="63"/>
        <v>0.11833658992992654</v>
      </c>
      <c r="BV63" s="27">
        <f t="shared" si="63"/>
        <v>0.11356959981502605</v>
      </c>
      <c r="BW63" s="27">
        <f t="shared" si="63"/>
        <v>0.10899430370309256</v>
      </c>
      <c r="BX63" s="27">
        <f t="shared" si="63"/>
        <v>0.10460304676125062</v>
      </c>
      <c r="BY63" s="27">
        <f t="shared" si="63"/>
        <v>0.10038847123428034</v>
      </c>
      <c r="BZ63" s="27">
        <f t="shared" si="63"/>
        <v>9.6343506301556636E-2</v>
      </c>
      <c r="CA63" s="27">
        <f t="shared" si="63"/>
        <v>9.2461358050360182E-2</v>
      </c>
      <c r="CB63" s="27">
        <f t="shared" si="63"/>
        <v>8.8735499607574375E-2</v>
      </c>
      <c r="CC63" s="27">
        <f t="shared" si="63"/>
        <v>8.5159661462627725E-2</v>
      </c>
      <c r="CD63" s="27">
        <f t="shared" si="63"/>
        <v>8.1727822006978118E-2</v>
      </c>
      <c r="CE63" s="27">
        <f t="shared" si="63"/>
        <v>7.8434198309086642E-2</v>
      </c>
      <c r="CF63" s="27">
        <f t="shared" si="63"/>
        <v>7.5273237138719584E-2</v>
      </c>
      <c r="CG63" s="27">
        <f t="shared" si="63"/>
        <v>7.2239606250063398E-2</v>
      </c>
      <c r="CH63" s="27">
        <f t="shared" si="63"/>
        <v>6.9328185929682651E-2</v>
      </c>
      <c r="CI63" s="27">
        <f t="shared" si="63"/>
        <v>6.6534060812447046E-2</v>
      </c>
      <c r="CJ63" s="27">
        <f t="shared" si="63"/>
        <v>6.3852511966265041E-2</v>
      </c>
      <c r="CK63" s="27">
        <f t="shared" si="63"/>
        <v>6.127900924450691E-2</v>
      </c>
      <c r="CL63" s="27">
        <f t="shared" si="63"/>
        <v>5.8809203903561265E-2</v>
      </c>
      <c r="CM63" s="27">
        <f t="shared" si="63"/>
        <v>5.6438921481705068E-2</v>
      </c>
      <c r="CN63" s="27">
        <f t="shared" si="63"/>
        <v>5.4164154934548792E-2</v>
      </c>
      <c r="CO63" s="27">
        <f t="shared" si="63"/>
        <v>5.1981058021581233E-2</v>
      </c>
      <c r="CP63" s="27">
        <f t="shared" si="63"/>
        <v>4.9885938937780087E-2</v>
      </c>
      <c r="CQ63" s="27">
        <f t="shared" si="63"/>
        <v>4.7875254183841073E-2</v>
      </c>
      <c r="CR63" s="27">
        <f t="shared" si="63"/>
        <v>4.5945602668295296E-2</v>
      </c>
      <c r="CS63" s="27">
        <f t="shared" si="63"/>
        <v>4.4093720034596433E-2</v>
      </c>
      <c r="CT63" s="27">
        <f t="shared" si="63"/>
        <v>4.2316473206146232E-2</v>
      </c>
      <c r="CU63" s="27">
        <f t="shared" si="63"/>
        <v>4.0610855142175953E-2</v>
      </c>
      <c r="CV63" s="27">
        <f t="shared" si="63"/>
        <v>3.8973979797444831E-2</v>
      </c>
      <c r="CW63" s="27">
        <f t="shared" si="63"/>
        <v>3.7403077278729747E-2</v>
      </c>
      <c r="CX63" s="27">
        <f t="shared" si="63"/>
        <v>3.5895489191195888E-2</v>
      </c>
      <c r="CY63" s="27">
        <f t="shared" si="63"/>
        <v>3.4448664167858301E-2</v>
      </c>
    </row>
    <row r="64" spans="1:103" x14ac:dyDescent="0.35">
      <c r="A64" s="167"/>
      <c r="B64" s="32">
        <f t="shared" si="5"/>
        <v>54423</v>
      </c>
      <c r="C64" s="27">
        <f t="shared" ref="C64:BN64" si="64">(1+C32)^-C$1</f>
        <v>1</v>
      </c>
      <c r="D64" s="27">
        <f t="shared" si="64"/>
        <v>0.98751874279994445</v>
      </c>
      <c r="E64" s="27">
        <f t="shared" si="64"/>
        <v>0.97519326738118595</v>
      </c>
      <c r="F64" s="27">
        <f t="shared" si="64"/>
        <v>0.96302162939122815</v>
      </c>
      <c r="G64" s="27">
        <f t="shared" si="64"/>
        <v>0.95100190874557633</v>
      </c>
      <c r="H64" s="27">
        <f t="shared" si="64"/>
        <v>0.93913220932476416</v>
      </c>
      <c r="I64" s="27">
        <f t="shared" si="64"/>
        <v>0.92741065867530281</v>
      </c>
      <c r="J64" s="27">
        <f t="shared" si="64"/>
        <v>0.91583540771428473</v>
      </c>
      <c r="K64" s="27">
        <f t="shared" si="64"/>
        <v>0.90440463043766595</v>
      </c>
      <c r="L64" s="27">
        <f t="shared" si="64"/>
        <v>0.89311652363222993</v>
      </c>
      <c r="M64" s="27">
        <f t="shared" si="64"/>
        <v>0.88196930659113348</v>
      </c>
      <c r="N64" s="27">
        <f t="shared" si="64"/>
        <v>0.87172794198388737</v>
      </c>
      <c r="O64" s="27">
        <f t="shared" si="64"/>
        <v>0.86181544359704121</v>
      </c>
      <c r="P64" s="27">
        <f t="shared" si="64"/>
        <v>0.85163383697431438</v>
      </c>
      <c r="Q64" s="27">
        <f t="shared" si="64"/>
        <v>0.84163578742760659</v>
      </c>
      <c r="R64" s="27">
        <f t="shared" si="64"/>
        <v>0.8324448550955208</v>
      </c>
      <c r="S64" s="27">
        <f t="shared" si="64"/>
        <v>0.82432826179951191</v>
      </c>
      <c r="T64" s="27">
        <f t="shared" si="64"/>
        <v>0.81646373358885804</v>
      </c>
      <c r="U64" s="27">
        <f t="shared" si="64"/>
        <v>0.80791145330943559</v>
      </c>
      <c r="V64" s="27">
        <f t="shared" si="64"/>
        <v>0.79788089797945849</v>
      </c>
      <c r="W64" s="27">
        <f t="shared" si="64"/>
        <v>0.78570130683269845</v>
      </c>
      <c r="X64" s="27">
        <f t="shared" si="64"/>
        <v>0.77099169998808559</v>
      </c>
      <c r="Y64" s="27">
        <f t="shared" si="64"/>
        <v>0.75416583188096253</v>
      </c>
      <c r="Z64" s="27">
        <f t="shared" si="64"/>
        <v>0.73574176689757131</v>
      </c>
      <c r="AA64" s="27">
        <f t="shared" si="64"/>
        <v>0.71614755764903959</v>
      </c>
      <c r="AB64" s="27">
        <f t="shared" si="64"/>
        <v>0.69573591598750495</v>
      </c>
      <c r="AC64" s="27">
        <f t="shared" si="64"/>
        <v>0.67479652867324336</v>
      </c>
      <c r="AD64" s="27">
        <f t="shared" si="64"/>
        <v>0.65356639441355313</v>
      </c>
      <c r="AE64" s="27">
        <f t="shared" si="64"/>
        <v>0.63223849879706673</v>
      </c>
      <c r="AF64" s="27">
        <f t="shared" si="64"/>
        <v>0.61096909306722647</v>
      </c>
      <c r="AG64" s="27">
        <f t="shared" si="64"/>
        <v>0.58988380017878295</v>
      </c>
      <c r="AH64" s="27">
        <f t="shared" si="64"/>
        <v>0.56908273587121228</v>
      </c>
      <c r="AI64" s="27">
        <f t="shared" si="64"/>
        <v>0.54864480248786862</v>
      </c>
      <c r="AJ64" s="27">
        <f t="shared" si="64"/>
        <v>0.5286312880584686</v>
      </c>
      <c r="AK64" s="27">
        <f t="shared" si="64"/>
        <v>0.50908888197889279</v>
      </c>
      <c r="AL64" s="27">
        <f t="shared" si="64"/>
        <v>0.49005220082356338</v>
      </c>
      <c r="AM64" s="27">
        <f t="shared" si="64"/>
        <v>0.47154590287020104</v>
      </c>
      <c r="AN64" s="27">
        <f t="shared" si="64"/>
        <v>0.45358645735145203</v>
      </c>
      <c r="AO64" s="27">
        <f t="shared" si="64"/>
        <v>0.43618362388966103</v>
      </c>
      <c r="AP64" s="27">
        <f t="shared" si="64"/>
        <v>0.41934168870048977</v>
      </c>
      <c r="AQ64" s="27">
        <f t="shared" si="64"/>
        <v>0.40306049669759797</v>
      </c>
      <c r="AR64" s="27">
        <f t="shared" si="64"/>
        <v>0.38733631236848526</v>
      </c>
      <c r="AS64" s="27">
        <f t="shared" si="64"/>
        <v>0.3721625370300074</v>
      </c>
      <c r="AT64" s="27">
        <f t="shared" si="64"/>
        <v>0.35753030565168431</v>
      </c>
      <c r="AU64" s="27">
        <f t="shared" si="64"/>
        <v>0.34342898272073852</v>
      </c>
      <c r="AV64" s="27">
        <f t="shared" si="64"/>
        <v>0.32984657350269303</v>
      </c>
      <c r="AW64" s="27">
        <f t="shared" si="64"/>
        <v>0.31677006442970412</v>
      </c>
      <c r="AX64" s="27">
        <f t="shared" si="64"/>
        <v>0.30418570414647578</v>
      </c>
      <c r="AY64" s="27">
        <f t="shared" si="64"/>
        <v>0.29207923489352094</v>
      </c>
      <c r="AZ64" s="27">
        <f t="shared" si="64"/>
        <v>0.28043608235299122</v>
      </c>
      <c r="BA64" s="27">
        <f t="shared" si="64"/>
        <v>0.26924151077687208</v>
      </c>
      <c r="BB64" s="27">
        <f t="shared" si="64"/>
        <v>0.25848074912028607</v>
      </c>
      <c r="BC64" s="27">
        <f t="shared" si="64"/>
        <v>0.24813909298148074</v>
      </c>
      <c r="BD64" s="27">
        <f t="shared" si="64"/>
        <v>0.23820198637623166</v>
      </c>
      <c r="BE64" s="27">
        <f t="shared" si="64"/>
        <v>0.22865508672429333</v>
      </c>
      <c r="BF64" s="27">
        <f t="shared" si="64"/>
        <v>0.21948431587988568</v>
      </c>
      <c r="BG64" s="27">
        <f t="shared" si="64"/>
        <v>0.21067589957954094</v>
      </c>
      <c r="BH64" s="27">
        <f t="shared" si="64"/>
        <v>0.20221639729590982</v>
      </c>
      <c r="BI64" s="27">
        <f t="shared" si="64"/>
        <v>0.19409272416276058</v>
      </c>
      <c r="BJ64" s="27">
        <f t="shared" si="64"/>
        <v>0.18629216636510221</v>
      </c>
      <c r="BK64" s="27">
        <f t="shared" si="64"/>
        <v>0.17880239116055024</v>
      </c>
      <c r="BL64" s="27">
        <f t="shared" si="64"/>
        <v>0.17161145250686008</v>
      </c>
      <c r="BM64" s="27">
        <f t="shared" si="64"/>
        <v>0.16470779311007491</v>
      </c>
      <c r="BN64" s="27">
        <f t="shared" si="64"/>
        <v>0.15808024357308359</v>
      </c>
      <c r="BO64" s="27">
        <f t="shared" ref="BO64:CY64" si="65">(1+BO32)^-BO$1</f>
        <v>0.15171801921151584</v>
      </c>
      <c r="BP64" s="27">
        <f t="shared" si="65"/>
        <v>0.14561071500902198</v>
      </c>
      <c r="BQ64" s="27">
        <f t="shared" si="65"/>
        <v>0.13974829910472628</v>
      </c>
      <c r="BR64" s="27">
        <f t="shared" si="65"/>
        <v>0.13412110513890871</v>
      </c>
      <c r="BS64" s="27">
        <f t="shared" si="65"/>
        <v>0.12871982372730087</v>
      </c>
      <c r="BT64" s="27">
        <f t="shared" si="65"/>
        <v>0.12353549328758696</v>
      </c>
      <c r="BU64" s="27">
        <f t="shared" si="65"/>
        <v>0.11855949040256869</v>
      </c>
      <c r="BV64" s="27">
        <f t="shared" si="65"/>
        <v>0.11378351987179473</v>
      </c>
      <c r="BW64" s="27">
        <f t="shared" si="65"/>
        <v>0.10919960457598098</v>
      </c>
      <c r="BX64" s="27">
        <f t="shared" si="65"/>
        <v>0.10480007525576257</v>
      </c>
      <c r="BY64" s="27">
        <f t="shared" si="65"/>
        <v>0.10057756028714086</v>
      </c>
      <c r="BZ64" s="27">
        <f t="shared" si="65"/>
        <v>9.6524975520138362E-2</v>
      </c>
      <c r="CA64" s="27">
        <f t="shared" si="65"/>
        <v>9.2635514233811653E-2</v>
      </c>
      <c r="CB64" s="27">
        <f t="shared" si="65"/>
        <v>8.8902637249786864E-2</v>
      </c>
      <c r="CC64" s="27">
        <f t="shared" si="65"/>
        <v>8.5320063237299779E-2</v>
      </c>
      <c r="CD64" s="27">
        <f t="shared" si="65"/>
        <v>8.1881759235044219E-2</v>
      </c>
      <c r="CE64" s="27">
        <f t="shared" si="65"/>
        <v>7.8581931408924915E-2</v>
      </c>
      <c r="CF64" s="27">
        <f t="shared" si="65"/>
        <v>7.5415016059515769E-2</v>
      </c>
      <c r="CG64" s="27">
        <f t="shared" si="65"/>
        <v>7.2375670888800522E-2</v>
      </c>
      <c r="CH64" s="27">
        <f t="shared" si="65"/>
        <v>6.9458766532209212E-2</v>
      </c>
      <c r="CI64" s="27">
        <f t="shared" si="65"/>
        <v>6.6659378359127927E-2</v>
      </c>
      <c r="CJ64" s="27">
        <f t="shared" si="65"/>
        <v>6.3972778542677897E-2</v>
      </c>
      <c r="CK64" s="27">
        <f t="shared" si="65"/>
        <v>6.1394428397709262E-2</v>
      </c>
      <c r="CL64" s="27">
        <f t="shared" si="65"/>
        <v>5.8919970984395775E-2</v>
      </c>
      <c r="CM64" s="27">
        <f t="shared" si="65"/>
        <v>5.6545223973646842E-2</v>
      </c>
      <c r="CN64" s="27">
        <f t="shared" si="65"/>
        <v>5.4266172769577091E-2</v>
      </c>
      <c r="CO64" s="27">
        <f t="shared" si="65"/>
        <v>5.2078963883541572E-2</v>
      </c>
      <c r="CP64" s="27">
        <f t="shared" si="65"/>
        <v>4.9979898553710711E-2</v>
      </c>
      <c r="CQ64" s="27">
        <f t="shared" si="65"/>
        <v>4.7965426603698902E-2</v>
      </c>
      <c r="CR64" s="27">
        <f t="shared" si="65"/>
        <v>4.6032140533545221E-2</v>
      </c>
      <c r="CS64" s="27">
        <f t="shared" si="65"/>
        <v>4.4176769836065902E-2</v>
      </c>
      <c r="CT64" s="27">
        <f t="shared" si="65"/>
        <v>4.239617553157219E-2</v>
      </c>
      <c r="CU64" s="27">
        <f t="shared" si="65"/>
        <v>4.0687344913848067E-2</v>
      </c>
      <c r="CV64" s="27">
        <f t="shared" si="65"/>
        <v>3.9047386500319657E-2</v>
      </c>
      <c r="CW64" s="27">
        <f t="shared" si="65"/>
        <v>3.7473525179398656E-2</v>
      </c>
      <c r="CX64" s="27">
        <f t="shared" si="65"/>
        <v>3.5963097548063483E-2</v>
      </c>
      <c r="CY64" s="27">
        <f t="shared" si="65"/>
        <v>3.4513547432878357E-2</v>
      </c>
    </row>
    <row r="65" spans="1:103" x14ac:dyDescent="0.35">
      <c r="C65" s="27"/>
      <c r="D65" s="27"/>
      <c r="E65" s="27"/>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c r="AE65" s="27"/>
      <c r="AF65" s="27"/>
      <c r="AG65" s="27"/>
      <c r="AH65" s="27"/>
      <c r="AI65" s="27"/>
      <c r="AJ65" s="27"/>
      <c r="AK65" s="27"/>
      <c r="AL65" s="27"/>
      <c r="AM65" s="27"/>
      <c r="AN65" s="27"/>
      <c r="AO65" s="27"/>
      <c r="AP65" s="27"/>
      <c r="AQ65" s="27"/>
      <c r="AR65" s="27"/>
      <c r="AS65" s="27"/>
      <c r="AT65" s="27"/>
      <c r="AU65" s="27"/>
      <c r="AV65" s="27"/>
      <c r="AW65" s="27"/>
      <c r="AX65" s="27"/>
      <c r="AY65" s="27"/>
      <c r="AZ65" s="27"/>
      <c r="BA65" s="27"/>
      <c r="BB65" s="27"/>
      <c r="BC65" s="27"/>
      <c r="BD65" s="27"/>
      <c r="BE65" s="27"/>
      <c r="BF65" s="27"/>
      <c r="BG65" s="27"/>
      <c r="BH65" s="27"/>
      <c r="BI65" s="27"/>
      <c r="BJ65" s="27"/>
      <c r="BK65" s="27"/>
      <c r="BL65" s="27"/>
      <c r="BM65" s="27"/>
      <c r="BN65" s="27"/>
      <c r="BO65" s="27"/>
      <c r="BP65" s="27"/>
      <c r="BQ65" s="27"/>
      <c r="BR65" s="27"/>
      <c r="BS65" s="27"/>
      <c r="BT65" s="27"/>
      <c r="BU65" s="27"/>
      <c r="BV65" s="27"/>
      <c r="BW65" s="27"/>
      <c r="BX65" s="27"/>
      <c r="BY65" s="27"/>
      <c r="BZ65" s="27"/>
      <c r="CA65" s="27"/>
      <c r="CB65" s="27"/>
      <c r="CC65" s="27"/>
      <c r="CD65" s="27"/>
      <c r="CE65" s="27"/>
      <c r="CF65" s="27"/>
      <c r="CG65" s="27"/>
      <c r="CH65" s="27"/>
      <c r="CI65" s="27"/>
      <c r="CJ65" s="27"/>
      <c r="CK65" s="27"/>
      <c r="CL65" s="27"/>
      <c r="CM65" s="27"/>
      <c r="CN65" s="27"/>
      <c r="CO65" s="27"/>
      <c r="CP65" s="27"/>
      <c r="CQ65" s="27"/>
      <c r="CR65" s="27"/>
      <c r="CS65" s="27"/>
      <c r="CT65" s="27"/>
      <c r="CU65" s="27"/>
      <c r="CV65" s="27"/>
      <c r="CW65" s="27"/>
      <c r="CX65" s="27"/>
      <c r="CY65" s="27"/>
    </row>
    <row r="66" spans="1:103" x14ac:dyDescent="0.35">
      <c r="A66" s="167" t="s">
        <v>397</v>
      </c>
      <c r="B66" s="32">
        <f>B34</f>
        <v>43465</v>
      </c>
      <c r="C66" s="27"/>
      <c r="D66" s="28">
        <f>C34/D34-1</f>
        <v>-3.3300000000313634E-3</v>
      </c>
      <c r="E66" s="28">
        <f t="shared" ref="E66:BP66" si="66">D34/E34-1</f>
        <v>-2.1696624983532642E-3</v>
      </c>
      <c r="F66" s="28">
        <f t="shared" si="66"/>
        <v>1.9289011384948651E-4</v>
      </c>
      <c r="G66" s="28">
        <f t="shared" si="66"/>
        <v>3.480323884573755E-3</v>
      </c>
      <c r="H66" s="28">
        <f t="shared" si="66"/>
        <v>6.8110652124515614E-3</v>
      </c>
      <c r="I66" s="28">
        <f t="shared" si="66"/>
        <v>9.3590064987822963E-3</v>
      </c>
      <c r="J66" s="28">
        <f t="shared" si="66"/>
        <v>1.1797701995381882E-2</v>
      </c>
      <c r="K66" s="28">
        <f t="shared" si="66"/>
        <v>1.3925107864033892E-2</v>
      </c>
      <c r="L66" s="28">
        <f t="shared" si="66"/>
        <v>1.5750866875306357E-2</v>
      </c>
      <c r="M66" s="28">
        <f t="shared" si="66"/>
        <v>1.7032315211566562E-2</v>
      </c>
      <c r="N66" s="28">
        <f t="shared" si="66"/>
        <v>1.7910496218382921E-2</v>
      </c>
      <c r="O66" s="28">
        <f t="shared" si="66"/>
        <v>1.8669630079691135E-2</v>
      </c>
      <c r="P66" s="28">
        <f t="shared" si="66"/>
        <v>1.9250320171046997E-2</v>
      </c>
      <c r="Q66" s="28">
        <f t="shared" si="66"/>
        <v>1.9172880758980826E-2</v>
      </c>
      <c r="R66" s="28">
        <f t="shared" si="66"/>
        <v>1.8361468900021327E-2</v>
      </c>
      <c r="S66" s="28">
        <f t="shared" si="66"/>
        <v>1.7144036795184281E-2</v>
      </c>
      <c r="T66" s="28">
        <f t="shared" si="66"/>
        <v>1.6638850605700251E-2</v>
      </c>
      <c r="U66" s="28">
        <f t="shared" si="66"/>
        <v>1.7038485479474286E-2</v>
      </c>
      <c r="V66" s="28">
        <f t="shared" si="66"/>
        <v>1.8262428100376704E-2</v>
      </c>
      <c r="W66" s="28">
        <f t="shared" si="66"/>
        <v>2.0256259989961167E-2</v>
      </c>
      <c r="X66" s="28">
        <f t="shared" si="66"/>
        <v>2.2800918886444421E-2</v>
      </c>
      <c r="Y66" s="28">
        <f t="shared" si="66"/>
        <v>2.5142575197705685E-2</v>
      </c>
      <c r="Z66" s="28">
        <f t="shared" si="66"/>
        <v>2.7148348835311698E-2</v>
      </c>
      <c r="AA66" s="28">
        <f t="shared" si="66"/>
        <v>2.8872669548198004E-2</v>
      </c>
      <c r="AB66" s="28">
        <f t="shared" si="66"/>
        <v>3.0359665712756057E-2</v>
      </c>
      <c r="AC66" s="28">
        <f t="shared" si="66"/>
        <v>3.1645457035782476E-2</v>
      </c>
      <c r="AD66" s="28">
        <f t="shared" si="66"/>
        <v>3.2759858394106445E-2</v>
      </c>
      <c r="AE66" s="28">
        <f t="shared" si="66"/>
        <v>3.3727664691921344E-2</v>
      </c>
      <c r="AF66" s="28">
        <f t="shared" si="66"/>
        <v>3.4569632781789483E-2</v>
      </c>
      <c r="AG66" s="28">
        <f t="shared" si="66"/>
        <v>3.530324111388472E-2</v>
      </c>
      <c r="AH66" s="28">
        <f t="shared" si="66"/>
        <v>3.5943284082551541E-2</v>
      </c>
      <c r="AI66" s="28">
        <f t="shared" si="66"/>
        <v>3.6502341894699697E-2</v>
      </c>
      <c r="AJ66" s="28">
        <f t="shared" si="66"/>
        <v>3.699115561044608E-2</v>
      </c>
      <c r="AK66" s="28">
        <f t="shared" si="66"/>
        <v>3.7418929159115821E-2</v>
      </c>
      <c r="AL66" s="28">
        <f t="shared" si="66"/>
        <v>3.7793574550642361E-2</v>
      </c>
      <c r="AM66" s="28">
        <f t="shared" si="66"/>
        <v>3.8121912478558784E-2</v>
      </c>
      <c r="AN66" s="28">
        <f t="shared" si="66"/>
        <v>3.8409837579543415E-2</v>
      </c>
      <c r="AO66" s="28">
        <f t="shared" si="66"/>
        <v>3.8662455454734568E-2</v>
      </c>
      <c r="AP66" s="28">
        <f t="shared" si="66"/>
        <v>3.888419695119083E-2</v>
      </c>
      <c r="AQ66" s="28">
        <f t="shared" si="66"/>
        <v>3.9078913995534537E-2</v>
      </c>
      <c r="AR66" s="28">
        <f t="shared" si="66"/>
        <v>3.9249960356838365E-2</v>
      </c>
      <c r="AS66" s="28">
        <f t="shared" si="66"/>
        <v>3.9400260017590227E-2</v>
      </c>
      <c r="AT66" s="28">
        <f t="shared" si="66"/>
        <v>3.9532365292620497E-2</v>
      </c>
      <c r="AU66" s="28">
        <f t="shared" si="66"/>
        <v>3.9648506418480833E-2</v>
      </c>
      <c r="AV66" s="28">
        <f t="shared" si="66"/>
        <v>3.9750634008171915E-2</v>
      </c>
      <c r="AW66" s="28">
        <f t="shared" si="66"/>
        <v>3.9840455509294825E-2</v>
      </c>
      <c r="AX66" s="28">
        <f t="shared" si="66"/>
        <v>3.9919466598611786E-2</v>
      </c>
      <c r="AY66" s="28">
        <f t="shared" si="66"/>
        <v>3.9988978283703736E-2</v>
      </c>
      <c r="AZ66" s="28">
        <f t="shared" si="66"/>
        <v>4.0050140350575525E-2</v>
      </c>
      <c r="BA66" s="28">
        <f t="shared" si="66"/>
        <v>4.0103961690235668E-2</v>
      </c>
      <c r="BB66" s="28">
        <f t="shared" si="66"/>
        <v>4.0151327951333027E-2</v>
      </c>
      <c r="BC66" s="28">
        <f t="shared" si="66"/>
        <v>4.0193016894830569E-2</v>
      </c>
      <c r="BD66" s="28">
        <f t="shared" si="66"/>
        <v>4.0229711768788423E-2</v>
      </c>
      <c r="BE66" s="28">
        <f t="shared" si="66"/>
        <v>4.0262012973238281E-2</v>
      </c>
      <c r="BF66" s="28">
        <f t="shared" si="66"/>
        <v>4.0290448245456689E-2</v>
      </c>
      <c r="BG66" s="28">
        <f t="shared" si="66"/>
        <v>4.0315481561688404E-2</v>
      </c>
      <c r="BH66" s="28">
        <f t="shared" si="66"/>
        <v>4.0337520924351722E-2</v>
      </c>
      <c r="BI66" s="28">
        <f t="shared" si="66"/>
        <v>4.0356925179610981E-2</v>
      </c>
      <c r="BJ66" s="28">
        <f t="shared" si="66"/>
        <v>4.0374009989825321E-2</v>
      </c>
      <c r="BK66" s="28">
        <f t="shared" si="66"/>
        <v>4.038905306927365E-2</v>
      </c>
      <c r="BL66" s="28">
        <f t="shared" si="66"/>
        <v>4.0402298776442302E-2</v>
      </c>
      <c r="BM66" s="28">
        <f t="shared" si="66"/>
        <v>4.0413962143579951E-2</v>
      </c>
      <c r="BN66" s="28">
        <f t="shared" si="66"/>
        <v>4.0424232414509653E-2</v>
      </c>
      <c r="BO66" s="28">
        <f t="shared" si="66"/>
        <v>4.0433276151319086E-2</v>
      </c>
      <c r="BP66" s="28">
        <f t="shared" si="66"/>
        <v>4.0441239963881825E-2</v>
      </c>
      <c r="BQ66" s="28">
        <f t="shared" ref="BQ66:CY66" si="67">BP34/BQ34-1</f>
        <v>4.0448252908299676E-2</v>
      </c>
      <c r="BR66" s="28">
        <f t="shared" si="67"/>
        <v>4.0454428595148473E-2</v>
      </c>
      <c r="BS66" s="28">
        <f t="shared" si="67"/>
        <v>4.045986704321769E-2</v>
      </c>
      <c r="BT66" s="28">
        <f t="shared" si="67"/>
        <v>4.0464656309385338E-2</v>
      </c>
      <c r="BU66" s="28">
        <f t="shared" si="67"/>
        <v>4.0468873922328896E-2</v>
      </c>
      <c r="BV66" s="28">
        <f t="shared" si="67"/>
        <v>4.0472588143662946E-2</v>
      </c>
      <c r="BW66" s="28">
        <f t="shared" si="67"/>
        <v>4.0475859077444776E-2</v>
      </c>
      <c r="BX66" s="28">
        <f t="shared" si="67"/>
        <v>4.0478739646559347E-2</v>
      </c>
      <c r="BY66" s="28">
        <f t="shared" si="67"/>
        <v>4.0481276451615589E-2</v>
      </c>
      <c r="BZ66" s="28">
        <f t="shared" si="67"/>
        <v>4.0483510527347999E-2</v>
      </c>
      <c r="CA66" s="28">
        <f t="shared" si="67"/>
        <v>4.0485478007876718E-2</v>
      </c>
      <c r="CB66" s="28">
        <f t="shared" si="67"/>
        <v>4.0487210712500721E-2</v>
      </c>
      <c r="CC66" s="28">
        <f t="shared" si="67"/>
        <v>4.0488736661353109E-2</v>
      </c>
      <c r="CD66" s="28">
        <f t="shared" si="67"/>
        <v>4.0490080529453687E-2</v>
      </c>
      <c r="CE66" s="28">
        <f t="shared" si="67"/>
        <v>4.0491264046004005E-2</v>
      </c>
      <c r="CF66" s="28">
        <f t="shared" si="67"/>
        <v>4.0492306346566753E-2</v>
      </c>
      <c r="CG66" s="28">
        <f t="shared" si="67"/>
        <v>4.0493224282641904E-2</v>
      </c>
      <c r="CH66" s="28">
        <f t="shared" si="67"/>
        <v>4.0494032694331272E-2</v>
      </c>
      <c r="CI66" s="28">
        <f t="shared" si="67"/>
        <v>4.049474465075753E-2</v>
      </c>
      <c r="CJ66" s="28">
        <f t="shared" si="67"/>
        <v>4.0495371661214863E-2</v>
      </c>
      <c r="CK66" s="28">
        <f t="shared" si="67"/>
        <v>4.0495923861501026E-2</v>
      </c>
      <c r="CL66" s="28">
        <f t="shared" si="67"/>
        <v>4.0496410177898179E-2</v>
      </c>
      <c r="CM66" s="28">
        <f t="shared" si="67"/>
        <v>4.0496838471529184E-2</v>
      </c>
      <c r="CN66" s="28">
        <f t="shared" si="67"/>
        <v>4.0497215665360686E-2</v>
      </c>
      <c r="CO66" s="28">
        <f t="shared" si="67"/>
        <v>4.0497547856414462E-2</v>
      </c>
      <c r="CP66" s="28">
        <f t="shared" si="67"/>
        <v>4.0497840414084996E-2</v>
      </c>
      <c r="CQ66" s="28">
        <f t="shared" si="67"/>
        <v>4.0498098067137223E-2</v>
      </c>
      <c r="CR66" s="28">
        <f t="shared" si="67"/>
        <v>4.0498324980066558E-2</v>
      </c>
      <c r="CS66" s="28">
        <f t="shared" si="67"/>
        <v>4.0498524820553827E-2</v>
      </c>
      <c r="CT66" s="28">
        <f t="shared" si="67"/>
        <v>4.0498700818567546E-2</v>
      </c>
      <c r="CU66" s="28">
        <f t="shared" si="67"/>
        <v>4.0498855818786872E-2</v>
      </c>
      <c r="CV66" s="28">
        <f t="shared" si="67"/>
        <v>4.0498992326377214E-2</v>
      </c>
      <c r="CW66" s="28">
        <f t="shared" si="67"/>
        <v>4.049911254773142E-2</v>
      </c>
      <c r="CX66" s="28">
        <f t="shared" si="67"/>
        <v>4.0499218425864569E-2</v>
      </c>
      <c r="CY66" s="28">
        <f t="shared" si="67"/>
        <v>4.0499311672096416E-2</v>
      </c>
    </row>
    <row r="67" spans="1:103" x14ac:dyDescent="0.35">
      <c r="A67" s="167"/>
      <c r="B67" s="32">
        <f t="shared" ref="B67:B96" si="68">B35</f>
        <v>43830</v>
      </c>
      <c r="C67" s="27"/>
      <c r="D67" s="28">
        <f t="shared" ref="D67:BO67" si="69">C35/D35-1</f>
        <v>-2.1696624983491564E-3</v>
      </c>
      <c r="E67" s="28">
        <f t="shared" si="69"/>
        <v>1.9289011387058075E-4</v>
      </c>
      <c r="F67" s="28">
        <f t="shared" si="69"/>
        <v>3.4803238845801943E-3</v>
      </c>
      <c r="G67" s="28">
        <f t="shared" si="69"/>
        <v>6.8110652124562243E-3</v>
      </c>
      <c r="H67" s="28">
        <f t="shared" si="69"/>
        <v>9.359006498785627E-3</v>
      </c>
      <c r="I67" s="28">
        <f t="shared" si="69"/>
        <v>1.1797701995383658E-2</v>
      </c>
      <c r="J67" s="28">
        <f t="shared" si="69"/>
        <v>1.3925107864031894E-2</v>
      </c>
      <c r="K67" s="28">
        <f t="shared" si="69"/>
        <v>1.5750866875304359E-2</v>
      </c>
      <c r="L67" s="28">
        <f t="shared" si="69"/>
        <v>1.7032315211566118E-2</v>
      </c>
      <c r="M67" s="28">
        <f t="shared" si="69"/>
        <v>1.7870466816814812E-2</v>
      </c>
      <c r="N67" s="28">
        <f t="shared" si="69"/>
        <v>1.8797560265932267E-2</v>
      </c>
      <c r="O67" s="28">
        <f t="shared" si="69"/>
        <v>1.918925054271603E-2</v>
      </c>
      <c r="P67" s="28">
        <f t="shared" si="69"/>
        <v>1.8946030613351317E-2</v>
      </c>
      <c r="Q67" s="28">
        <f t="shared" si="69"/>
        <v>1.8321848043282518E-2</v>
      </c>
      <c r="R67" s="28">
        <f t="shared" si="69"/>
        <v>1.7386410331366786E-2</v>
      </c>
      <c r="S67" s="28">
        <f t="shared" si="69"/>
        <v>1.6362078539247982E-2</v>
      </c>
      <c r="T67" s="28">
        <f t="shared" si="69"/>
        <v>1.6067261482204387E-2</v>
      </c>
      <c r="U67" s="28">
        <f t="shared" si="69"/>
        <v>1.6626549284227243E-2</v>
      </c>
      <c r="V67" s="28">
        <f t="shared" si="69"/>
        <v>1.7964651758631822E-2</v>
      </c>
      <c r="W67" s="28">
        <f t="shared" si="69"/>
        <v>2.0032048054800411E-2</v>
      </c>
      <c r="X67" s="28">
        <f t="shared" si="69"/>
        <v>2.2618221118239079E-2</v>
      </c>
      <c r="Y67" s="28">
        <f t="shared" si="69"/>
        <v>2.4990034113967496E-2</v>
      </c>
      <c r="Z67" s="28">
        <f t="shared" si="69"/>
        <v>2.7020602582290776E-2</v>
      </c>
      <c r="AA67" s="28">
        <f t="shared" si="69"/>
        <v>2.8765426272723937E-2</v>
      </c>
      <c r="AB67" s="28">
        <f t="shared" si="69"/>
        <v>3.0269458459506682E-2</v>
      </c>
      <c r="AC67" s="28">
        <f t="shared" si="69"/>
        <v>3.1569462878173749E-2</v>
      </c>
      <c r="AD67" s="28">
        <f t="shared" si="69"/>
        <v>3.2695762908938386E-2</v>
      </c>
      <c r="AE67" s="28">
        <f t="shared" si="69"/>
        <v>3.3673558992410868E-2</v>
      </c>
      <c r="AF67" s="28">
        <f t="shared" si="69"/>
        <v>3.4523934294828251E-2</v>
      </c>
      <c r="AG67" s="28">
        <f t="shared" si="69"/>
        <v>3.5264631922113265E-2</v>
      </c>
      <c r="AH67" s="28">
        <f t="shared" si="69"/>
        <v>3.59106624322445E-2</v>
      </c>
      <c r="AI67" s="28">
        <f t="shared" si="69"/>
        <v>3.6474783692866497E-2</v>
      </c>
      <c r="AJ67" s="28">
        <f t="shared" si="69"/>
        <v>3.6967883586897399E-2</v>
      </c>
      <c r="AK67" s="28">
        <f t="shared" si="69"/>
        <v>3.7399287972313733E-2</v>
      </c>
      <c r="AL67" s="28">
        <f t="shared" si="69"/>
        <v>3.7777010547450418E-2</v>
      </c>
      <c r="AM67" s="28">
        <f t="shared" si="69"/>
        <v>3.8107957131253478E-2</v>
      </c>
      <c r="AN67" s="28">
        <f t="shared" si="69"/>
        <v>3.8398093852940907E-2</v>
      </c>
      <c r="AO67" s="28">
        <f t="shared" si="69"/>
        <v>3.8652586526223054E-2</v>
      </c>
      <c r="AP67" s="28">
        <f t="shared" si="69"/>
        <v>3.887591683389191E-2</v>
      </c>
      <c r="AQ67" s="28">
        <f t="shared" si="69"/>
        <v>3.907197971095977E-2</v>
      </c>
      <c r="AR67" s="28">
        <f t="shared" si="69"/>
        <v>3.9244165376919327E-2</v>
      </c>
      <c r="AS67" s="28">
        <f t="shared" si="69"/>
        <v>3.9395428752231565E-2</v>
      </c>
      <c r="AT67" s="28">
        <f t="shared" si="69"/>
        <v>3.95283484428266E-2</v>
      </c>
      <c r="AU67" s="28">
        <f t="shared" si="69"/>
        <v>3.9645177049471458E-2</v>
      </c>
      <c r="AV67" s="28">
        <f t="shared" si="69"/>
        <v>3.9747884223670482E-2</v>
      </c>
      <c r="AW67" s="28">
        <f t="shared" si="69"/>
        <v>3.9838193629718299E-2</v>
      </c>
      <c r="AX67" s="28">
        <f t="shared" si="69"/>
        <v>3.9917614763161913E-2</v>
      </c>
      <c r="AY67" s="28">
        <f t="shared" si="69"/>
        <v>3.9987470409819759E-2</v>
      </c>
      <c r="AZ67" s="28">
        <f t="shared" si="69"/>
        <v>4.0048920395618026E-2</v>
      </c>
      <c r="BA67" s="28">
        <f t="shared" si="69"/>
        <v>4.0102982169399226E-2</v>
      </c>
      <c r="BB67" s="28">
        <f t="shared" si="69"/>
        <v>4.0150548673053565E-2</v>
      </c>
      <c r="BC67" s="28">
        <f t="shared" si="69"/>
        <v>4.019240388111589E-2</v>
      </c>
      <c r="BD67" s="28">
        <f t="shared" si="69"/>
        <v>4.0229236333338081E-2</v>
      </c>
      <c r="BE67" s="28">
        <f t="shared" si="69"/>
        <v>4.026165093382561E-2</v>
      </c>
      <c r="BF67" s="28">
        <f t="shared" si="69"/>
        <v>4.0290179251072811E-2</v>
      </c>
      <c r="BG67" s="28">
        <f t="shared" si="69"/>
        <v>4.0315288517792203E-2</v>
      </c>
      <c r="BH67" s="28">
        <f t="shared" si="69"/>
        <v>4.0337389501942766E-2</v>
      </c>
      <c r="BI67" s="28">
        <f t="shared" si="69"/>
        <v>4.0356843395869202E-2</v>
      </c>
      <c r="BJ67" s="28">
        <f t="shared" si="69"/>
        <v>4.0373967850274139E-2</v>
      </c>
      <c r="BK67" s="28">
        <f t="shared" si="69"/>
        <v>4.0389042262406916E-2</v>
      </c>
      <c r="BL67" s="28">
        <f t="shared" si="69"/>
        <v>4.0402312413192476E-2</v>
      </c>
      <c r="BM67" s="28">
        <f t="shared" si="69"/>
        <v>4.0413994535440034E-2</v>
      </c>
      <c r="BN67" s="28">
        <f t="shared" si="69"/>
        <v>4.0424278884434228E-2</v>
      </c>
      <c r="BO67" s="28">
        <f t="shared" si="69"/>
        <v>4.0433332872870764E-2</v>
      </c>
      <c r="BP67" s="28">
        <f t="shared" ref="BP67:CY67" si="70">BO35/BP35-1</f>
        <v>4.0441303824473751E-2</v>
      </c>
      <c r="BQ67" s="28">
        <f t="shared" si="70"/>
        <v>4.0448321393069753E-2</v>
      </c>
      <c r="BR67" s="28">
        <f t="shared" si="70"/>
        <v>4.0454499688449941E-2</v>
      </c>
      <c r="BS67" s="28">
        <f t="shared" si="70"/>
        <v>4.0459939145067736E-2</v>
      </c>
      <c r="BT67" s="28">
        <f t="shared" si="70"/>
        <v>4.0464728164964159E-2</v>
      </c>
      <c r="BU67" s="28">
        <f t="shared" si="70"/>
        <v>4.046894456218042E-2</v>
      </c>
      <c r="BV67" s="28">
        <f t="shared" si="70"/>
        <v>4.0472656833455467E-2</v>
      </c>
      <c r="BW67" s="28">
        <f t="shared" si="70"/>
        <v>4.0475925275675007E-2</v>
      </c>
      <c r="BX67" s="28">
        <f t="shared" si="70"/>
        <v>4.0478802968777261E-2</v>
      </c>
      <c r="BY67" s="28">
        <f t="shared" si="70"/>
        <v>4.0481336640854293E-2</v>
      </c>
      <c r="BZ67" s="28">
        <f t="shared" si="70"/>
        <v>4.0483567428949652E-2</v>
      </c>
      <c r="CA67" s="28">
        <f t="shared" si="70"/>
        <v>4.0485531548811071E-2</v>
      </c>
      <c r="CB67" s="28">
        <f t="shared" si="70"/>
        <v>4.0487260884036091E-2</v>
      </c>
      <c r="CC67" s="28">
        <f t="shared" si="70"/>
        <v>4.0488783504855963E-2</v>
      </c>
      <c r="CD67" s="28">
        <f t="shared" si="70"/>
        <v>4.0490124124312743E-2</v>
      </c>
      <c r="CE67" s="28">
        <f t="shared" si="70"/>
        <v>4.0491304500197334E-2</v>
      </c>
      <c r="CF67" s="28">
        <f t="shared" si="70"/>
        <v>4.0492343788569363E-2</v>
      </c>
      <c r="CG67" s="28">
        <f t="shared" si="70"/>
        <v>4.0493258855017311E-2</v>
      </c>
      <c r="CH67" s="28">
        <f t="shared" si="70"/>
        <v>4.0494064548564523E-2</v>
      </c>
      <c r="CI67" s="28">
        <f t="shared" si="70"/>
        <v>4.0494773943064999E-2</v>
      </c>
      <c r="CJ67" s="28">
        <f t="shared" si="70"/>
        <v>4.0495398549211359E-2</v>
      </c>
      <c r="CK67" s="28">
        <f t="shared" si="70"/>
        <v>4.0495948501760637E-2</v>
      </c>
      <c r="CL67" s="28">
        <f t="shared" si="70"/>
        <v>4.0496432723858389E-2</v>
      </c>
      <c r="CM67" s="28">
        <f t="shared" si="70"/>
        <v>4.0496859072003621E-2</v>
      </c>
      <c r="CN67" s="28">
        <f t="shared" si="70"/>
        <v>4.0497234463503506E-2</v>
      </c>
      <c r="CO67" s="28">
        <f t="shared" si="70"/>
        <v>4.0497564988934087E-2</v>
      </c>
      <c r="CP67" s="28">
        <f t="shared" si="70"/>
        <v>4.0497856010724531E-2</v>
      </c>
      <c r="CQ67" s="28">
        <f t="shared" si="70"/>
        <v>4.0498112250415774E-2</v>
      </c>
      <c r="CR67" s="28">
        <f t="shared" si="70"/>
        <v>4.0498337865144451E-2</v>
      </c>
      <c r="CS67" s="28">
        <f t="shared" si="70"/>
        <v>4.0498536515233496E-2</v>
      </c>
      <c r="CT67" s="28">
        <f t="shared" si="70"/>
        <v>4.049871142341277E-2</v>
      </c>
      <c r="CU67" s="28">
        <f t="shared" si="70"/>
        <v>4.049886542731107E-2</v>
      </c>
      <c r="CV67" s="28">
        <f t="shared" si="70"/>
        <v>4.0499001025342984E-2</v>
      </c>
      <c r="CW67" s="28">
        <f t="shared" si="70"/>
        <v>4.0499120417326395E-2</v>
      </c>
      <c r="CX67" s="28">
        <f t="shared" si="70"/>
        <v>4.0499225540135519E-2</v>
      </c>
      <c r="CY67" s="28">
        <f t="shared" si="70"/>
        <v>4.049931809922569E-2</v>
      </c>
    </row>
    <row r="68" spans="1:103" x14ac:dyDescent="0.35">
      <c r="A68" s="167"/>
      <c r="B68" s="32">
        <f t="shared" si="68"/>
        <v>44196</v>
      </c>
      <c r="C68" s="27"/>
      <c r="D68" s="28">
        <f t="shared" ref="D68:BO68" si="71">C36/D36-1</f>
        <v>1.9289011382217502E-4</v>
      </c>
      <c r="E68" s="28">
        <f t="shared" si="71"/>
        <v>3.4803238845400042E-3</v>
      </c>
      <c r="F68" s="28">
        <f t="shared" si="71"/>
        <v>6.8110652124167004E-3</v>
      </c>
      <c r="G68" s="28">
        <f t="shared" si="71"/>
        <v>9.3590064987500998E-3</v>
      </c>
      <c r="H68" s="28">
        <f t="shared" si="71"/>
        <v>1.1797701995343468E-2</v>
      </c>
      <c r="I68" s="28">
        <f t="shared" si="71"/>
        <v>1.3925107864005914E-2</v>
      </c>
      <c r="J68" s="28">
        <f t="shared" si="71"/>
        <v>1.5750866875279046E-2</v>
      </c>
      <c r="K68" s="28">
        <f t="shared" si="71"/>
        <v>1.7032315211545468E-2</v>
      </c>
      <c r="L68" s="28">
        <f t="shared" si="71"/>
        <v>1.7870466816797714E-2</v>
      </c>
      <c r="M68" s="28">
        <f t="shared" si="71"/>
        <v>1.8709690909632704E-2</v>
      </c>
      <c r="N68" s="28">
        <f t="shared" si="71"/>
        <v>1.9367579333326557E-2</v>
      </c>
      <c r="O68" s="28">
        <f t="shared" si="71"/>
        <v>1.9200146958540998E-2</v>
      </c>
      <c r="P68" s="28">
        <f t="shared" si="71"/>
        <v>1.8274928622855846E-2</v>
      </c>
      <c r="Q68" s="28">
        <f t="shared" si="71"/>
        <v>1.7277879493263093E-2</v>
      </c>
      <c r="R68" s="28">
        <f t="shared" si="71"/>
        <v>1.6353765477489013E-2</v>
      </c>
      <c r="S68" s="28">
        <f t="shared" si="71"/>
        <v>1.5621332465242999E-2</v>
      </c>
      <c r="T68" s="28">
        <f t="shared" si="71"/>
        <v>1.5603065865075427E-2</v>
      </c>
      <c r="U68" s="28">
        <f t="shared" si="71"/>
        <v>1.6360205628760616E-2</v>
      </c>
      <c r="V68" s="28">
        <f t="shared" si="71"/>
        <v>1.7826578767579537E-2</v>
      </c>
      <c r="W68" s="28">
        <f t="shared" si="71"/>
        <v>1.9960539789137366E-2</v>
      </c>
      <c r="X68" s="28">
        <f t="shared" si="71"/>
        <v>2.2565961800691703E-2</v>
      </c>
      <c r="Y68" s="28">
        <f t="shared" si="71"/>
        <v>2.4946410554317344E-2</v>
      </c>
      <c r="Z68" s="28">
        <f t="shared" si="71"/>
        <v>2.6984076570222948E-2</v>
      </c>
      <c r="AA68" s="28">
        <f t="shared" si="71"/>
        <v>2.8734767279743112E-2</v>
      </c>
      <c r="AB68" s="28">
        <f t="shared" si="71"/>
        <v>3.0243672975583946E-2</v>
      </c>
      <c r="AC68" s="28">
        <f t="shared" si="71"/>
        <v>3.1547742314930627E-2</v>
      </c>
      <c r="AD68" s="28">
        <f t="shared" si="71"/>
        <v>3.2677444595873295E-2</v>
      </c>
      <c r="AE68" s="28">
        <f t="shared" si="71"/>
        <v>3.3658096565694295E-2</v>
      </c>
      <c r="AF68" s="28">
        <f t="shared" si="71"/>
        <v>3.4510874930029356E-2</v>
      </c>
      <c r="AG68" s="28">
        <f t="shared" si="71"/>
        <v>3.5253598625881954E-2</v>
      </c>
      <c r="AH68" s="28">
        <f t="shared" si="71"/>
        <v>3.5901340123138947E-2</v>
      </c>
      <c r="AI68" s="28">
        <f t="shared" si="71"/>
        <v>3.6466908155242672E-2</v>
      </c>
      <c r="AJ68" s="28">
        <f t="shared" si="71"/>
        <v>3.6961232628108132E-2</v>
      </c>
      <c r="AK68" s="28">
        <f t="shared" si="71"/>
        <v>3.7393674287276468E-2</v>
      </c>
      <c r="AL68" s="28">
        <f t="shared" si="71"/>
        <v>3.7772275919520037E-2</v>
      </c>
      <c r="AM68" s="28">
        <f t="shared" si="71"/>
        <v>3.810396768848423E-2</v>
      </c>
      <c r="AN68" s="28">
        <f t="shared" si="71"/>
        <v>3.83947361647341E-2</v>
      </c>
      <c r="AO68" s="28">
        <f t="shared" si="71"/>
        <v>3.8649764374739215E-2</v>
      </c>
      <c r="AP68" s="28">
        <f t="shared" si="71"/>
        <v>3.8873548530887314E-2</v>
      </c>
      <c r="AQ68" s="28">
        <f t="shared" si="71"/>
        <v>3.9069995858595608E-2</v>
      </c>
      <c r="AR68" s="28">
        <f t="shared" si="71"/>
        <v>3.9242506992155146E-2</v>
      </c>
      <c r="AS68" s="28">
        <f t="shared" si="71"/>
        <v>3.9394045690533064E-2</v>
      </c>
      <c r="AT68" s="28">
        <f t="shared" si="71"/>
        <v>3.9527198069776226E-2</v>
      </c>
      <c r="AU68" s="28">
        <f t="shared" si="71"/>
        <v>3.9644223118229682E-2</v>
      </c>
      <c r="AV68" s="28">
        <f t="shared" si="71"/>
        <v>3.9747095924610232E-2</v>
      </c>
      <c r="AW68" s="28">
        <f t="shared" si="71"/>
        <v>3.9837544784104617E-2</v>
      </c>
      <c r="AX68" s="28">
        <f t="shared" si="71"/>
        <v>3.9917083138071519E-2</v>
      </c>
      <c r="AY68" s="28">
        <f t="shared" si="71"/>
        <v>3.9987037135207348E-2</v>
      </c>
      <c r="AZ68" s="28">
        <f t="shared" si="71"/>
        <v>4.0048569467870054E-2</v>
      </c>
      <c r="BA68" s="28">
        <f t="shared" si="71"/>
        <v>4.0102700028020077E-2</v>
      </c>
      <c r="BB68" s="28">
        <f t="shared" si="71"/>
        <v>4.0150323839549973E-2</v>
      </c>
      <c r="BC68" s="28">
        <f t="shared" si="71"/>
        <v>4.0192226650797691E-2</v>
      </c>
      <c r="BD68" s="28">
        <f t="shared" si="71"/>
        <v>4.0229098511991745E-2</v>
      </c>
      <c r="BE68" s="28">
        <f t="shared" si="71"/>
        <v>4.0261545612947813E-2</v>
      </c>
      <c r="BF68" s="28">
        <f t="shared" si="71"/>
        <v>4.0290100615797186E-2</v>
      </c>
      <c r="BG68" s="28">
        <f t="shared" si="71"/>
        <v>4.0315231682786834E-2</v>
      </c>
      <c r="BH68" s="28">
        <f t="shared" si="71"/>
        <v>4.0337350371336234E-2</v>
      </c>
      <c r="BI68" s="28">
        <f t="shared" si="71"/>
        <v>4.0356818543541673E-2</v>
      </c>
      <c r="BJ68" s="28">
        <f t="shared" si="71"/>
        <v>4.0373954417765257E-2</v>
      </c>
      <c r="BK68" s="28">
        <f t="shared" si="71"/>
        <v>4.0389037871699562E-2</v>
      </c>
      <c r="BL68" s="28">
        <f t="shared" si="71"/>
        <v>4.0402315092460395E-2</v>
      </c>
      <c r="BM68" s="28">
        <f t="shared" si="71"/>
        <v>4.0414002655651871E-2</v>
      </c>
      <c r="BN68" s="28">
        <f t="shared" si="71"/>
        <v>4.0424291105423116E-2</v>
      </c>
      <c r="BO68" s="28">
        <f t="shared" si="71"/>
        <v>4.043334809743504E-2</v>
      </c>
      <c r="BP68" s="28">
        <f t="shared" ref="BP68:CY68" si="72">BO36/BP36-1</f>
        <v>4.0441321159385035E-2</v>
      </c>
      <c r="BQ68" s="28">
        <f t="shared" si="72"/>
        <v>4.0448340115865955E-2</v>
      </c>
      <c r="BR68" s="28">
        <f t="shared" si="72"/>
        <v>4.0454519219340845E-2</v>
      </c>
      <c r="BS68" s="28">
        <f t="shared" si="72"/>
        <v>4.0459959023164904E-2</v>
      </c>
      <c r="BT68" s="28">
        <f t="shared" si="72"/>
        <v>4.0464748028043562E-2</v>
      </c>
      <c r="BU68" s="28">
        <f t="shared" si="72"/>
        <v>4.0468964129712237E-2</v>
      </c>
      <c r="BV68" s="28">
        <f t="shared" si="72"/>
        <v>4.0472675892232024E-2</v>
      </c>
      <c r="BW68" s="28">
        <f t="shared" si="72"/>
        <v>4.0475943667675818E-2</v>
      </c>
      <c r="BX68" s="28">
        <f t="shared" si="72"/>
        <v>4.0478820581050234E-2</v>
      </c>
      <c r="BY68" s="28">
        <f t="shared" si="72"/>
        <v>4.0481353397011643E-2</v>
      </c>
      <c r="BZ68" s="28">
        <f t="shared" si="72"/>
        <v>4.0483583281995417E-2</v>
      </c>
      <c r="CA68" s="28">
        <f t="shared" si="72"/>
        <v>4.0485546475198975E-2</v>
      </c>
      <c r="CB68" s="28">
        <f t="shared" si="72"/>
        <v>4.0487274878824087E-2</v>
      </c>
      <c r="CC68" s="28">
        <f t="shared" si="72"/>
        <v>4.0488796577432984E-2</v>
      </c>
      <c r="CD68" s="28">
        <f t="shared" si="72"/>
        <v>4.0490136295203261E-2</v>
      </c>
      <c r="CE68" s="28">
        <f t="shared" si="72"/>
        <v>4.0491315798178329E-2</v>
      </c>
      <c r="CF68" s="28">
        <f t="shared" si="72"/>
        <v>4.0492354248414131E-2</v>
      </c>
      <c r="CG68" s="28">
        <f t="shared" si="72"/>
        <v>4.0493268515662928E-2</v>
      </c>
      <c r="CH68" s="28">
        <f t="shared" si="72"/>
        <v>4.0494073451652124E-2</v>
      </c>
      <c r="CI68" s="28">
        <f t="shared" si="72"/>
        <v>4.049478213162172E-2</v>
      </c>
      <c r="CJ68" s="28">
        <f t="shared" si="72"/>
        <v>4.0495406066859863E-2</v>
      </c>
      <c r="CK68" s="28">
        <f t="shared" si="72"/>
        <v>4.049595539188755E-2</v>
      </c>
      <c r="CL68" s="28">
        <f t="shared" si="72"/>
        <v>4.0496439029075848E-2</v>
      </c>
      <c r="CM68" s="28">
        <f t="shared" si="72"/>
        <v>4.0496864833686752E-2</v>
      </c>
      <c r="CN68" s="28">
        <f t="shared" si="72"/>
        <v>4.0497239721513978E-2</v>
      </c>
      <c r="CO68" s="28">
        <f t="shared" si="72"/>
        <v>4.0497569781335452E-2</v>
      </c>
      <c r="CP68" s="28">
        <f t="shared" si="72"/>
        <v>4.0497860373723604E-2</v>
      </c>
      <c r="CQ68" s="28">
        <f t="shared" si="72"/>
        <v>4.0498116218166791E-2</v>
      </c>
      <c r="CR68" s="28">
        <f t="shared" si="72"/>
        <v>4.0498341469807242E-2</v>
      </c>
      <c r="CS68" s="28">
        <f t="shared" si="72"/>
        <v>4.0498539786938847E-2</v>
      </c>
      <c r="CT68" s="28">
        <f t="shared" si="72"/>
        <v>4.0498714390202251E-2</v>
      </c>
      <c r="CU68" s="28">
        <f t="shared" si="72"/>
        <v>4.0498868115384834E-2</v>
      </c>
      <c r="CV68" s="28">
        <f t="shared" si="72"/>
        <v>4.0499003458917437E-2</v>
      </c>
      <c r="CW68" s="28">
        <f t="shared" si="72"/>
        <v>4.0499122618826267E-2</v>
      </c>
      <c r="CX68" s="28">
        <f t="shared" si="72"/>
        <v>4.0499227530296888E-2</v>
      </c>
      <c r="CY68" s="28">
        <f t="shared" si="72"/>
        <v>4.0499319897098207E-2</v>
      </c>
    </row>
    <row r="69" spans="1:103" x14ac:dyDescent="0.35">
      <c r="A69" s="167"/>
      <c r="B69" s="32">
        <f t="shared" si="68"/>
        <v>44561</v>
      </c>
      <c r="C69" s="27"/>
      <c r="D69" s="28">
        <f t="shared" ref="D69:BO69" si="73">C37/D37-1</f>
        <v>3.4803238845009243E-3</v>
      </c>
      <c r="E69" s="28">
        <f t="shared" si="73"/>
        <v>6.8110652123778426E-3</v>
      </c>
      <c r="F69" s="28">
        <f t="shared" si="73"/>
        <v>9.3590064987185695E-3</v>
      </c>
      <c r="G69" s="28">
        <f t="shared" si="73"/>
        <v>1.1797701995318599E-2</v>
      </c>
      <c r="H69" s="28">
        <f t="shared" si="73"/>
        <v>1.3925107863973052E-2</v>
      </c>
      <c r="I69" s="28">
        <f t="shared" si="73"/>
        <v>1.5750866875254843E-2</v>
      </c>
      <c r="J69" s="28">
        <f t="shared" si="73"/>
        <v>1.703231521152393E-2</v>
      </c>
      <c r="K69" s="28">
        <f t="shared" si="73"/>
        <v>1.7870466816780173E-2</v>
      </c>
      <c r="L69" s="28">
        <f t="shared" si="73"/>
        <v>1.870969090961494E-2</v>
      </c>
      <c r="M69" s="28">
        <f t="shared" si="73"/>
        <v>1.9277161263657527E-2</v>
      </c>
      <c r="N69" s="28">
        <f t="shared" si="73"/>
        <v>1.9041666599458384E-2</v>
      </c>
      <c r="O69" s="28">
        <f t="shared" si="73"/>
        <v>1.8465775043375876E-2</v>
      </c>
      <c r="P69" s="28">
        <f t="shared" si="73"/>
        <v>1.7724697748028762E-2</v>
      </c>
      <c r="Q69" s="28">
        <f t="shared" si="73"/>
        <v>1.6906003216940135E-2</v>
      </c>
      <c r="R69" s="28">
        <f t="shared" si="73"/>
        <v>1.6021943567731345E-2</v>
      </c>
      <c r="S69" s="28">
        <f t="shared" si="73"/>
        <v>1.5230381487966183E-2</v>
      </c>
      <c r="T69" s="28">
        <f t="shared" si="73"/>
        <v>1.5165350491991747E-2</v>
      </c>
      <c r="U69" s="28">
        <f t="shared" si="73"/>
        <v>1.5910058004668493E-2</v>
      </c>
      <c r="V69" s="28">
        <f t="shared" si="73"/>
        <v>1.7393418975063746E-2</v>
      </c>
      <c r="W69" s="28">
        <f t="shared" si="73"/>
        <v>1.9570225602336677E-2</v>
      </c>
      <c r="X69" s="28">
        <f t="shared" si="73"/>
        <v>2.2236271957164266E-2</v>
      </c>
      <c r="Y69" s="28">
        <f t="shared" si="73"/>
        <v>2.4671350158826266E-2</v>
      </c>
      <c r="Z69" s="28">
        <f t="shared" si="73"/>
        <v>2.6753881864488793E-2</v>
      </c>
      <c r="AA69" s="28">
        <f t="shared" si="73"/>
        <v>2.8541635271078336E-2</v>
      </c>
      <c r="AB69" s="28">
        <f t="shared" si="73"/>
        <v>3.0081309214121443E-2</v>
      </c>
      <c r="AC69" s="28">
        <f t="shared" si="73"/>
        <v>3.1411027985710716E-2</v>
      </c>
      <c r="AD69" s="28">
        <f t="shared" si="73"/>
        <v>3.2562187612279248E-2</v>
      </c>
      <c r="AE69" s="28">
        <f t="shared" si="73"/>
        <v>3.35608428320886E-2</v>
      </c>
      <c r="AF69" s="28">
        <f t="shared" si="73"/>
        <v>3.4428763387156502E-2</v>
      </c>
      <c r="AG69" s="28">
        <f t="shared" si="73"/>
        <v>3.518424861910141E-2</v>
      </c>
      <c r="AH69" s="28">
        <f t="shared" si="73"/>
        <v>3.5842762952970508E-2</v>
      </c>
      <c r="AI69" s="28">
        <f t="shared" si="73"/>
        <v>3.6417436944007342E-2</v>
      </c>
      <c r="AJ69" s="28">
        <f t="shared" si="73"/>
        <v>3.6919466218734653E-2</v>
      </c>
      <c r="AK69" s="28">
        <f t="shared" si="73"/>
        <v>3.7358432007044584E-2</v>
      </c>
      <c r="AL69" s="28">
        <f t="shared" si="73"/>
        <v>3.7742560839504335E-2</v>
      </c>
      <c r="AM69" s="28">
        <f t="shared" si="73"/>
        <v>3.807893658719097E-2</v>
      </c>
      <c r="AN69" s="28">
        <f t="shared" si="73"/>
        <v>3.8373674827598681E-2</v>
      </c>
      <c r="AO69" s="28">
        <f t="shared" si="73"/>
        <v>3.8632067173499207E-2</v>
      </c>
      <c r="AP69" s="28">
        <f t="shared" si="73"/>
        <v>3.8858701461482736E-2</v>
      </c>
      <c r="AQ69" s="28">
        <f t="shared" si="73"/>
        <v>3.9057562392024847E-2</v>
      </c>
      <c r="AR69" s="28">
        <f t="shared" si="73"/>
        <v>3.9232116227709612E-2</v>
      </c>
      <c r="AS69" s="28">
        <f t="shared" si="73"/>
        <v>3.9385382404154123E-2</v>
      </c>
      <c r="AT69" s="28">
        <f t="shared" si="73"/>
        <v>3.9519994329813901E-2</v>
      </c>
      <c r="AU69" s="28">
        <f t="shared" si="73"/>
        <v>3.9638251204246133E-2</v>
      </c>
      <c r="AV69" s="28">
        <f t="shared" si="73"/>
        <v>3.9742162333289199E-2</v>
      </c>
      <c r="AW69" s="28">
        <f t="shared" si="73"/>
        <v>3.9833485146137271E-2</v>
      </c>
      <c r="AX69" s="28">
        <f t="shared" si="73"/>
        <v>3.9913757900400304E-2</v>
      </c>
      <c r="AY69" s="28">
        <f t="shared" si="73"/>
        <v>3.9984327888664239E-2</v>
      </c>
      <c r="AZ69" s="28">
        <f t="shared" si="73"/>
        <v>4.0046375820029567E-2</v>
      </c>
      <c r="BA69" s="28">
        <f t="shared" si="73"/>
        <v>4.0100936938153975E-2</v>
      </c>
      <c r="BB69" s="28">
        <f t="shared" si="73"/>
        <v>4.0148919345540657E-2</v>
      </c>
      <c r="BC69" s="28">
        <f t="shared" si="73"/>
        <v>4.0191119929418706E-2</v>
      </c>
      <c r="BD69" s="28">
        <f t="shared" si="73"/>
        <v>4.0228238223056989E-2</v>
      </c>
      <c r="BE69" s="28">
        <f t="shared" si="73"/>
        <v>4.0260888485332824E-2</v>
      </c>
      <c r="BF69" s="28">
        <f t="shared" si="73"/>
        <v>4.0289610239978568E-2</v>
      </c>
      <c r="BG69" s="28">
        <f t="shared" si="73"/>
        <v>4.0314877479678879E-2</v>
      </c>
      <c r="BH69" s="28">
        <f t="shared" si="73"/>
        <v>4.033710671181856E-2</v>
      </c>
      <c r="BI69" s="28">
        <f t="shared" si="73"/>
        <v>4.0356663996866216E-2</v>
      </c>
      <c r="BJ69" s="28">
        <f t="shared" si="73"/>
        <v>4.0373871110141124E-2</v>
      </c>
      <c r="BK69" s="28">
        <f t="shared" si="73"/>
        <v>4.0389010939225312E-2</v>
      </c>
      <c r="BL69" s="28">
        <f t="shared" si="73"/>
        <v>4.0402332214652947E-2</v>
      </c>
      <c r="BM69" s="28">
        <f t="shared" si="73"/>
        <v>4.0414053658131444E-2</v>
      </c>
      <c r="BN69" s="28">
        <f t="shared" si="73"/>
        <v>4.0424367621480384E-2</v>
      </c>
      <c r="BO69" s="28">
        <f t="shared" si="73"/>
        <v>4.0433443280397663E-2</v>
      </c>
      <c r="BP69" s="28">
        <f t="shared" ref="BP69:CY69" si="74">BO37/BP37-1</f>
        <v>4.0441429437834575E-2</v>
      </c>
      <c r="BQ69" s="28">
        <f t="shared" si="74"/>
        <v>4.044845698610966E-2</v>
      </c>
      <c r="BR69" s="28">
        <f t="shared" si="74"/>
        <v>4.0454641069284314E-2</v>
      </c>
      <c r="BS69" s="28">
        <f t="shared" si="74"/>
        <v>4.046008298309145E-2</v>
      </c>
      <c r="BT69" s="28">
        <f t="shared" si="74"/>
        <v>4.0464871844486439E-2</v>
      </c>
      <c r="BU69" s="28">
        <f t="shared" si="74"/>
        <v>4.0469086058936732E-2</v>
      </c>
      <c r="BV69" s="28">
        <f t="shared" si="74"/>
        <v>4.047279461036446E-2</v>
      </c>
      <c r="BW69" s="28">
        <f t="shared" si="74"/>
        <v>4.0476058195032305E-2</v>
      </c>
      <c r="BX69" s="28">
        <f t="shared" si="74"/>
        <v>4.0478930218821985E-2</v>
      </c>
      <c r="BY69" s="28">
        <f t="shared" si="74"/>
        <v>4.0481457673799959E-2</v>
      </c>
      <c r="BZ69" s="28">
        <f t="shared" si="74"/>
        <v>4.0483681909503799E-2</v>
      </c>
      <c r="CA69" s="28">
        <f t="shared" si="74"/>
        <v>4.0485639311077293E-2</v>
      </c>
      <c r="CB69" s="28">
        <f t="shared" si="74"/>
        <v>4.0487361895838792E-2</v>
      </c>
      <c r="CC69" s="28">
        <f t="shared" si="74"/>
        <v>4.0488877837915993E-2</v>
      </c>
      <c r="CD69" s="28">
        <f t="shared" si="74"/>
        <v>4.0490211930037434E-2</v>
      </c>
      <c r="CE69" s="28">
        <f t="shared" si="74"/>
        <v>4.0491385989418704E-2</v>
      </c>
      <c r="CF69" s="28">
        <f t="shared" si="74"/>
        <v>4.0492419215205633E-2</v>
      </c>
      <c r="CG69" s="28">
        <f t="shared" si="74"/>
        <v>4.049332850269538E-2</v>
      </c>
      <c r="CH69" s="28">
        <f t="shared" si="74"/>
        <v>4.0494128719968048E-2</v>
      </c>
      <c r="CI69" s="28">
        <f t="shared" si="74"/>
        <v>4.0494832951109228E-2</v>
      </c>
      <c r="CJ69" s="28">
        <f t="shared" si="74"/>
        <v>4.0495452710523017E-2</v>
      </c>
      <c r="CK69" s="28">
        <f t="shared" si="74"/>
        <v>4.0495998131029554E-2</v>
      </c>
      <c r="CL69" s="28">
        <f t="shared" si="74"/>
        <v>4.0496478129967262E-2</v>
      </c>
      <c r="CM69" s="28">
        <f t="shared" si="74"/>
        <v>4.0496900554790827E-2</v>
      </c>
      <c r="CN69" s="28">
        <f t="shared" si="74"/>
        <v>4.0497272311600163E-2</v>
      </c>
      <c r="CO69" s="28">
        <f t="shared" si="74"/>
        <v>4.0497599478029889E-2</v>
      </c>
      <c r="CP69" s="28">
        <f t="shared" si="74"/>
        <v>4.0497887402644484E-2</v>
      </c>
      <c r="CQ69" s="28">
        <f t="shared" si="74"/>
        <v>4.0498140792386561E-2</v>
      </c>
      <c r="CR69" s="28">
        <f t="shared" si="74"/>
        <v>4.0498363789639447E-2</v>
      </c>
      <c r="CS69" s="28">
        <f t="shared" si="74"/>
        <v>4.0498560039877729E-2</v>
      </c>
      <c r="CT69" s="28">
        <f t="shared" si="74"/>
        <v>4.0498732751239164E-2</v>
      </c>
      <c r="CU69" s="28">
        <f t="shared" si="74"/>
        <v>4.0498884747158792E-2</v>
      </c>
      <c r="CV69" s="28">
        <f t="shared" si="74"/>
        <v>4.0499018512322404E-2</v>
      </c>
      <c r="CW69" s="28">
        <f t="shared" si="74"/>
        <v>4.0499136233359989E-2</v>
      </c>
      <c r="CX69" s="28">
        <f t="shared" si="74"/>
        <v>4.0499239834691281E-2</v>
      </c>
      <c r="CY69" s="28">
        <f t="shared" si="74"/>
        <v>4.049933100990466E-2</v>
      </c>
    </row>
    <row r="70" spans="1:103" x14ac:dyDescent="0.35">
      <c r="A70" s="167"/>
      <c r="B70" s="32">
        <f t="shared" si="68"/>
        <v>44926</v>
      </c>
      <c r="C70" s="27"/>
      <c r="D70" s="28">
        <f t="shared" ref="D70:BO70" si="75">C38/D38-1</f>
        <v>6.8110652124626636E-3</v>
      </c>
      <c r="E70" s="28">
        <f t="shared" si="75"/>
        <v>9.3590064987849608E-3</v>
      </c>
      <c r="F70" s="28">
        <f t="shared" si="75"/>
        <v>1.1797701995376109E-2</v>
      </c>
      <c r="G70" s="28">
        <f t="shared" si="75"/>
        <v>1.3925107864027897E-2</v>
      </c>
      <c r="H70" s="28">
        <f t="shared" si="75"/>
        <v>1.5750866875295033E-2</v>
      </c>
      <c r="I70" s="28">
        <f t="shared" si="75"/>
        <v>1.7032315211561011E-2</v>
      </c>
      <c r="J70" s="28">
        <f t="shared" si="75"/>
        <v>1.7870466816810815E-2</v>
      </c>
      <c r="K70" s="28">
        <f t="shared" si="75"/>
        <v>1.8709690909636922E-2</v>
      </c>
      <c r="L70" s="28">
        <f t="shared" si="75"/>
        <v>1.9277161263677955E-2</v>
      </c>
      <c r="M70" s="28">
        <f t="shared" si="75"/>
        <v>1.9290558196416008E-2</v>
      </c>
      <c r="N70" s="28">
        <f t="shared" si="75"/>
        <v>1.7971255957921928E-2</v>
      </c>
      <c r="O70" s="28">
        <f t="shared" si="75"/>
        <v>1.7392798592396508E-2</v>
      </c>
      <c r="P70" s="28">
        <f t="shared" si="75"/>
        <v>1.7712289110160651E-2</v>
      </c>
      <c r="Q70" s="28">
        <f t="shared" si="75"/>
        <v>1.753318869960041E-2</v>
      </c>
      <c r="R70" s="28">
        <f t="shared" si="75"/>
        <v>1.6567350518833734E-2</v>
      </c>
      <c r="S70" s="28">
        <f t="shared" si="75"/>
        <v>1.5179552443012945E-2</v>
      </c>
      <c r="T70" s="28">
        <f t="shared" si="75"/>
        <v>1.460346622564046E-2</v>
      </c>
      <c r="U70" s="28">
        <f t="shared" si="75"/>
        <v>1.504191708283531E-2</v>
      </c>
      <c r="V70" s="28">
        <f t="shared" si="75"/>
        <v>1.6396705787391053E-2</v>
      </c>
      <c r="W70" s="28">
        <f t="shared" si="75"/>
        <v>1.8600963997412956E-2</v>
      </c>
      <c r="X70" s="28">
        <f t="shared" si="75"/>
        <v>2.14078070630912E-2</v>
      </c>
      <c r="Y70" s="28">
        <f t="shared" si="75"/>
        <v>2.3981310889993779E-2</v>
      </c>
      <c r="Z70" s="28">
        <f t="shared" si="75"/>
        <v>2.6177273246352772E-2</v>
      </c>
      <c r="AA70" s="28">
        <f t="shared" si="75"/>
        <v>2.8058541727360664E-2</v>
      </c>
      <c r="AB70" s="28">
        <f t="shared" si="75"/>
        <v>2.9675708251186261E-2</v>
      </c>
      <c r="AC70" s="28">
        <f t="shared" si="75"/>
        <v>3.1069920768593606E-2</v>
      </c>
      <c r="AD70" s="28">
        <f t="shared" si="75"/>
        <v>3.2274951532862195E-2</v>
      </c>
      <c r="AE70" s="28">
        <f t="shared" si="75"/>
        <v>3.3318742371592824E-2</v>
      </c>
      <c r="AF70" s="28">
        <f t="shared" si="75"/>
        <v>3.4224575690822157E-2</v>
      </c>
      <c r="AG70" s="28">
        <f t="shared" si="75"/>
        <v>3.5011973439994515E-2</v>
      </c>
      <c r="AH70" s="28">
        <f t="shared" si="75"/>
        <v>3.5697395499174167E-2</v>
      </c>
      <c r="AI70" s="28">
        <f t="shared" si="75"/>
        <v>3.6294788219116914E-2</v>
      </c>
      <c r="AJ70" s="28">
        <f t="shared" si="75"/>
        <v>3.6816019641131348E-2</v>
      </c>
      <c r="AK70" s="28">
        <f t="shared" si="75"/>
        <v>3.7271228043308735E-2</v>
      </c>
      <c r="AL70" s="28">
        <f t="shared" si="75"/>
        <v>3.7669103488290778E-2</v>
      </c>
      <c r="AM70" s="28">
        <f t="shared" si="75"/>
        <v>3.8017117066380557E-2</v>
      </c>
      <c r="AN70" s="28">
        <f t="shared" si="75"/>
        <v>3.8321708923189535E-2</v>
      </c>
      <c r="AO70" s="28">
        <f t="shared" si="75"/>
        <v>3.8588443525721772E-2</v>
      </c>
      <c r="AP70" s="28">
        <f t="shared" si="75"/>
        <v>3.8822138671461781E-2</v>
      </c>
      <c r="AQ70" s="28">
        <f t="shared" si="75"/>
        <v>3.902697329136573E-2</v>
      </c>
      <c r="AR70" s="28">
        <f t="shared" si="75"/>
        <v>3.9206578000629877E-2</v>
      </c>
      <c r="AS70" s="28">
        <f t="shared" si="75"/>
        <v>3.9364111519512246E-2</v>
      </c>
      <c r="AT70" s="28">
        <f t="shared" si="75"/>
        <v>3.9502325446509001E-2</v>
      </c>
      <c r="AU70" s="28">
        <f t="shared" si="75"/>
        <v>3.962361937432024E-2</v>
      </c>
      <c r="AV70" s="28">
        <f t="shared" si="75"/>
        <v>3.9730087953823379E-2</v>
      </c>
      <c r="AW70" s="28">
        <f t="shared" si="75"/>
        <v>3.982356121087105E-2</v>
      </c>
      <c r="AX70" s="28">
        <f t="shared" si="75"/>
        <v>3.9905639182141073E-2</v>
      </c>
      <c r="AY70" s="28">
        <f t="shared" si="75"/>
        <v>3.9977721747247452E-2</v>
      </c>
      <c r="AZ70" s="28">
        <f t="shared" si="75"/>
        <v>4.0041034382997998E-2</v>
      </c>
      <c r="BA70" s="28">
        <f t="shared" si="75"/>
        <v>4.0096650442672743E-2</v>
      </c>
      <c r="BB70" s="28">
        <f t="shared" si="75"/>
        <v>4.0145510465279255E-2</v>
      </c>
      <c r="BC70" s="28">
        <f t="shared" si="75"/>
        <v>4.0188438937759363E-2</v>
      </c>
      <c r="BD70" s="28">
        <f t="shared" si="75"/>
        <v>4.0226158867855855E-2</v>
      </c>
      <c r="BE70" s="28">
        <f t="shared" si="75"/>
        <v>4.025930446969328E-2</v>
      </c>
      <c r="BF70" s="28">
        <f t="shared" si="75"/>
        <v>4.0288432219656167E-2</v>
      </c>
      <c r="BG70" s="28">
        <f t="shared" si="75"/>
        <v>4.031403050132365E-2</v>
      </c>
      <c r="BH70" s="28">
        <f t="shared" si="75"/>
        <v>4.0336528027558938E-2</v>
      </c>
      <c r="BI70" s="28">
        <f t="shared" si="75"/>
        <v>4.0356301200588529E-2</v>
      </c>
      <c r="BJ70" s="28">
        <f t="shared" si="75"/>
        <v>4.0373680548454027E-2</v>
      </c>
      <c r="BK70" s="28">
        <f t="shared" si="75"/>
        <v>4.0388956357343853E-2</v>
      </c>
      <c r="BL70" s="28">
        <f t="shared" si="75"/>
        <v>4.0402383603146186E-2</v>
      </c>
      <c r="BM70" s="28">
        <f t="shared" si="75"/>
        <v>4.0414186271215513E-2</v>
      </c>
      <c r="BN70" s="28">
        <f t="shared" si="75"/>
        <v>4.0424561142187176E-2</v>
      </c>
      <c r="BO70" s="28">
        <f t="shared" si="75"/>
        <v>4.0433681111020858E-2</v>
      </c>
      <c r="BP70" s="28">
        <f t="shared" ref="BP70:CY70" si="76">BO38/BP38-1</f>
        <v>4.0441698097603451E-2</v>
      </c>
      <c r="BQ70" s="28">
        <f t="shared" si="76"/>
        <v>4.044874560023537E-2</v>
      </c>
      <c r="BR70" s="28">
        <f t="shared" si="76"/>
        <v>4.04549409362156E-2</v>
      </c>
      <c r="BS70" s="28">
        <f t="shared" si="76"/>
        <v>4.0460387208433479E-2</v>
      </c>
      <c r="BT70" s="28">
        <f t="shared" si="76"/>
        <v>4.0465175031480616E-2</v>
      </c>
      <c r="BU70" s="28">
        <f t="shared" si="76"/>
        <v>4.0469384047673085E-2</v>
      </c>
      <c r="BV70" s="28">
        <f t="shared" si="76"/>
        <v>4.0473084257933944E-2</v>
      </c>
      <c r="BW70" s="28">
        <f t="shared" si="76"/>
        <v>4.0476337190865408E-2</v>
      </c>
      <c r="BX70" s="28">
        <f t="shared" si="76"/>
        <v>4.0479196929692263E-2</v>
      </c>
      <c r="BY70" s="28">
        <f t="shared" si="76"/>
        <v>4.0481711014200394E-2</v>
      </c>
      <c r="BZ70" s="28">
        <f t="shared" si="76"/>
        <v>4.0483921233401388E-2</v>
      </c>
      <c r="CA70" s="28">
        <f t="shared" si="76"/>
        <v>4.0485864321796905E-2</v>
      </c>
      <c r="CB70" s="28">
        <f t="shared" si="76"/>
        <v>4.0487572571225927E-2</v>
      </c>
      <c r="CC70" s="28">
        <f t="shared" si="76"/>
        <v>4.0489074368656786E-2</v>
      </c>
      <c r="CD70" s="28">
        <f t="shared" si="76"/>
        <v>4.0490394668640128E-2</v>
      </c>
      <c r="CE70" s="28">
        <f t="shared" si="76"/>
        <v>4.0491555408471935E-2</v>
      </c>
      <c r="CF70" s="28">
        <f t="shared" si="76"/>
        <v>4.0492575873446235E-2</v>
      </c>
      <c r="CG70" s="28">
        <f t="shared" si="76"/>
        <v>4.0493473017281012E-2</v>
      </c>
      <c r="CH70" s="28">
        <f t="shared" si="76"/>
        <v>4.0494261744419058E-2</v>
      </c>
      <c r="CI70" s="28">
        <f t="shared" si="76"/>
        <v>4.0494955157627244E-2</v>
      </c>
      <c r="CJ70" s="28">
        <f t="shared" si="76"/>
        <v>4.0495564775910431E-2</v>
      </c>
      <c r="CK70" s="28">
        <f t="shared" si="76"/>
        <v>4.0496100725937234E-2</v>
      </c>
      <c r="CL70" s="28">
        <f t="shared" si="76"/>
        <v>4.0496571910519474E-2</v>
      </c>
      <c r="CM70" s="28">
        <f t="shared" si="76"/>
        <v>4.0496986156402848E-2</v>
      </c>
      <c r="CN70" s="28">
        <f t="shared" si="76"/>
        <v>4.0497350344415928E-2</v>
      </c>
      <c r="CO70" s="28">
        <f t="shared" si="76"/>
        <v>4.0497670523842011E-2</v>
      </c>
      <c r="CP70" s="28">
        <f t="shared" si="76"/>
        <v>4.0497952012796157E-2</v>
      </c>
      <c r="CQ70" s="28">
        <f t="shared" si="76"/>
        <v>4.0498199486831865E-2</v>
      </c>
      <c r="CR70" s="28">
        <f t="shared" si="76"/>
        <v>4.0498417056320291E-2</v>
      </c>
      <c r="CS70" s="28">
        <f t="shared" si="76"/>
        <v>4.049860833501806E-2</v>
      </c>
      <c r="CT70" s="28">
        <f t="shared" si="76"/>
        <v>4.049877649988165E-2</v>
      </c>
      <c r="CU70" s="28">
        <f t="shared" si="76"/>
        <v>4.0498924344068543E-2</v>
      </c>
      <c r="CV70" s="28">
        <f t="shared" si="76"/>
        <v>4.049905432304679E-2</v>
      </c>
      <c r="CW70" s="28">
        <f t="shared" si="76"/>
        <v>4.0499168595665047E-2</v>
      </c>
      <c r="CX70" s="28">
        <f t="shared" si="76"/>
        <v>4.0499269059913523E-2</v>
      </c>
      <c r="CY70" s="28">
        <f t="shared" si="76"/>
        <v>4.0499357384279122E-2</v>
      </c>
    </row>
    <row r="71" spans="1:103" x14ac:dyDescent="0.35">
      <c r="A71" s="167"/>
      <c r="B71" s="32">
        <f t="shared" si="68"/>
        <v>45291</v>
      </c>
      <c r="C71" s="27"/>
      <c r="D71" s="28">
        <f t="shared" ref="D71:BO71" si="77">C39/D39-1</f>
        <v>9.3590064987505439E-3</v>
      </c>
      <c r="E71" s="28">
        <f t="shared" si="77"/>
        <v>1.1797701995359011E-2</v>
      </c>
      <c r="F71" s="28">
        <f t="shared" si="77"/>
        <v>1.3925107864015907E-2</v>
      </c>
      <c r="G71" s="28">
        <f t="shared" si="77"/>
        <v>1.5750866875293257E-2</v>
      </c>
      <c r="H71" s="28">
        <f t="shared" si="77"/>
        <v>1.7032315211555238E-2</v>
      </c>
      <c r="I71" s="28">
        <f t="shared" si="77"/>
        <v>1.7870466816807706E-2</v>
      </c>
      <c r="J71" s="28">
        <f t="shared" si="77"/>
        <v>1.8709690909638477E-2</v>
      </c>
      <c r="K71" s="28">
        <f t="shared" si="77"/>
        <v>1.9277161263675735E-2</v>
      </c>
      <c r="L71" s="28">
        <f t="shared" si="77"/>
        <v>1.9290558196418006E-2</v>
      </c>
      <c r="M71" s="28">
        <f t="shared" si="77"/>
        <v>1.8217084842991449E-2</v>
      </c>
      <c r="N71" s="28">
        <f t="shared" si="77"/>
        <v>1.6712106648696379E-2</v>
      </c>
      <c r="O71" s="28">
        <f t="shared" si="77"/>
        <v>1.6977108971241162E-2</v>
      </c>
      <c r="P71" s="28">
        <f t="shared" si="77"/>
        <v>1.8706501942845177E-2</v>
      </c>
      <c r="Q71" s="28">
        <f t="shared" si="77"/>
        <v>1.9157121173724034E-2</v>
      </c>
      <c r="R71" s="28">
        <f t="shared" si="77"/>
        <v>1.7785220971647808E-2</v>
      </c>
      <c r="S71" s="28">
        <f t="shared" si="77"/>
        <v>1.526153860419166E-2</v>
      </c>
      <c r="T71" s="28">
        <f t="shared" si="77"/>
        <v>1.3744358903986731E-2</v>
      </c>
      <c r="U71" s="28">
        <f t="shared" si="77"/>
        <v>1.3615567607839107E-2</v>
      </c>
      <c r="V71" s="28">
        <f t="shared" si="77"/>
        <v>1.4726241305865972E-2</v>
      </c>
      <c r="W71" s="28">
        <f t="shared" si="77"/>
        <v>1.6967599739631023E-2</v>
      </c>
      <c r="X71" s="28">
        <f t="shared" si="77"/>
        <v>2.0014202322406582E-2</v>
      </c>
      <c r="Y71" s="28">
        <f t="shared" si="77"/>
        <v>2.2824032581655107E-2</v>
      </c>
      <c r="Z71" s="28">
        <f t="shared" si="77"/>
        <v>2.5212846678955847E-2</v>
      </c>
      <c r="AA71" s="28">
        <f t="shared" si="77"/>
        <v>2.7252521400902951E-2</v>
      </c>
      <c r="AB71" s="28">
        <f t="shared" si="77"/>
        <v>2.9000519791819723E-2</v>
      </c>
      <c r="AC71" s="28">
        <f t="shared" si="77"/>
        <v>3.0503292541362415E-2</v>
      </c>
      <c r="AD71" s="28">
        <f t="shared" si="77"/>
        <v>3.1798755499428566E-2</v>
      </c>
      <c r="AE71" s="28">
        <f t="shared" si="77"/>
        <v>3.291812431029717E-2</v>
      </c>
      <c r="AF71" s="28">
        <f t="shared" si="77"/>
        <v>3.388729350727937E-2</v>
      </c>
      <c r="AG71" s="28">
        <f t="shared" si="77"/>
        <v>3.472788745618649E-2</v>
      </c>
      <c r="AH71" s="28">
        <f t="shared" si="77"/>
        <v>3.5458071327968188E-2</v>
      </c>
      <c r="AI71" s="28">
        <f t="shared" si="77"/>
        <v>3.6093184142339307E-2</v>
      </c>
      <c r="AJ71" s="28">
        <f t="shared" si="77"/>
        <v>3.6646238187236335E-2</v>
      </c>
      <c r="AK71" s="28">
        <f t="shared" si="77"/>
        <v>3.7128316890240987E-2</v>
      </c>
      <c r="AL71" s="28">
        <f t="shared" si="77"/>
        <v>3.7548894661089793E-2</v>
      </c>
      <c r="AM71" s="28">
        <f t="shared" si="77"/>
        <v>3.7916096154513967E-2</v>
      </c>
      <c r="AN71" s="28">
        <f t="shared" si="77"/>
        <v>3.8236908043296713E-2</v>
      </c>
      <c r="AO71" s="28">
        <f t="shared" si="77"/>
        <v>3.8517353223351369E-2</v>
      </c>
      <c r="AP71" s="28">
        <f t="shared" si="77"/>
        <v>3.876263504465749E-2</v>
      </c>
      <c r="AQ71" s="28">
        <f t="shared" si="77"/>
        <v>3.8977257435142132E-2</v>
      </c>
      <c r="AR71" s="28">
        <f t="shared" si="77"/>
        <v>3.9165125489270425E-2</v>
      </c>
      <c r="AS71" s="28">
        <f t="shared" si="77"/>
        <v>3.9329630114833591E-2</v>
      </c>
      <c r="AT71" s="28">
        <f t="shared" si="77"/>
        <v>3.9473719583964728E-2</v>
      </c>
      <c r="AU71" s="28">
        <f t="shared" si="77"/>
        <v>3.9599960260760625E-2</v>
      </c>
      <c r="AV71" s="28">
        <f t="shared" si="77"/>
        <v>3.9710588331815844E-2</v>
      </c>
      <c r="AW71" s="28">
        <f t="shared" si="77"/>
        <v>3.9807554019062774E-2</v>
      </c>
      <c r="AX71" s="28">
        <f t="shared" si="77"/>
        <v>3.9892559479410838E-2</v>
      </c>
      <c r="AY71" s="28">
        <f t="shared" si="77"/>
        <v>3.9967091379990771E-2</v>
      </c>
      <c r="AZ71" s="28">
        <f t="shared" si="77"/>
        <v>4.0032448963579492E-2</v>
      </c>
      <c r="BA71" s="28">
        <f t="shared" si="77"/>
        <v>4.0089768280401117E-2</v>
      </c>
      <c r="BB71" s="28">
        <f t="shared" si="77"/>
        <v>4.0140043149725857E-2</v>
      </c>
      <c r="BC71" s="28">
        <f t="shared" si="77"/>
        <v>4.0184143323476862E-2</v>
      </c>
      <c r="BD71" s="28">
        <f t="shared" si="77"/>
        <v>4.022283024881701E-2</v>
      </c>
      <c r="BE71" s="28">
        <f t="shared" si="77"/>
        <v>4.0256770765766392E-2</v>
      </c>
      <c r="BF71" s="28">
        <f t="shared" si="77"/>
        <v>4.0286549024001195E-2</v>
      </c>
      <c r="BG71" s="28">
        <f t="shared" si="77"/>
        <v>4.0312676861732566E-2</v>
      </c>
      <c r="BH71" s="28">
        <f t="shared" si="77"/>
        <v>4.0335602853259989E-2</v>
      </c>
      <c r="BI71" s="28">
        <f t="shared" si="77"/>
        <v>4.035572020236633E-2</v>
      </c>
      <c r="BJ71" s="28">
        <f t="shared" si="77"/>
        <v>4.0373373634239096E-2</v>
      </c>
      <c r="BK71" s="28">
        <f t="shared" si="77"/>
        <v>4.0388865416169484E-2</v>
      </c>
      <c r="BL71" s="28">
        <f t="shared" si="77"/>
        <v>4.0402460620704517E-2</v>
      </c>
      <c r="BM71" s="28">
        <f t="shared" si="77"/>
        <v>4.0414391728578858E-2</v>
      </c>
      <c r="BN71" s="28">
        <f t="shared" si="77"/>
        <v>4.0424862656027516E-2</v>
      </c>
      <c r="BO71" s="28">
        <f t="shared" si="77"/>
        <v>4.0434052279856081E-2</v>
      </c>
      <c r="BP71" s="28">
        <f t="shared" ref="BP71:CY71" si="78">BO39/BP39-1</f>
        <v>4.0442117524049692E-2</v>
      </c>
      <c r="BQ71" s="28">
        <f t="shared" si="78"/>
        <v>4.0449196063070181E-2</v>
      </c>
      <c r="BR71" s="28">
        <f t="shared" si="78"/>
        <v>4.0455408690142303E-2</v>
      </c>
      <c r="BS71" s="28">
        <f t="shared" si="78"/>
        <v>4.0460861392725755E-2</v>
      </c>
      <c r="BT71" s="28">
        <f t="shared" si="78"/>
        <v>4.0465647171406438E-2</v>
      </c>
      <c r="BU71" s="28">
        <f t="shared" si="78"/>
        <v>4.0469847634365452E-2</v>
      </c>
      <c r="BV71" s="28">
        <f t="shared" si="78"/>
        <v>4.047353439548762E-2</v>
      </c>
      <c r="BW71" s="28">
        <f t="shared" si="78"/>
        <v>4.0476770300265308E-2</v>
      </c>
      <c r="BX71" s="28">
        <f t="shared" si="78"/>
        <v>4.0479610500774976E-2</v>
      </c>
      <c r="BY71" s="28">
        <f t="shared" si="78"/>
        <v>4.0482103398661984E-2</v>
      </c>
      <c r="BZ71" s="28">
        <f t="shared" si="78"/>
        <v>4.0484291472347778E-2</v>
      </c>
      <c r="CA71" s="28">
        <f t="shared" si="78"/>
        <v>4.0486212002378341E-2</v>
      </c>
      <c r="CB71" s="28">
        <f t="shared" si="78"/>
        <v>4.048789770814043E-2</v>
      </c>
      <c r="CC71" s="28">
        <f t="shared" si="78"/>
        <v>4.0489377306217378E-2</v>
      </c>
      <c r="CD71" s="28">
        <f t="shared" si="78"/>
        <v>4.0490676000436654E-2</v>
      </c>
      <c r="CE71" s="28">
        <f t="shared" si="78"/>
        <v>4.0491815911765316E-2</v>
      </c>
      <c r="CF71" s="28">
        <f t="shared" si="78"/>
        <v>4.0492816455655056E-2</v>
      </c>
      <c r="CG71" s="28">
        <f t="shared" si="78"/>
        <v>4.0493694672912417E-2</v>
      </c>
      <c r="CH71" s="28">
        <f t="shared" si="78"/>
        <v>4.0494465520496181E-2</v>
      </c>
      <c r="CI71" s="28">
        <f t="shared" si="78"/>
        <v>4.0495142126162342E-2</v>
      </c>
      <c r="CJ71" s="28">
        <f t="shared" si="78"/>
        <v>4.0495736012491568E-2</v>
      </c>
      <c r="CK71" s="28">
        <f t="shared" si="78"/>
        <v>4.0496257292936377E-2</v>
      </c>
      <c r="CL71" s="28">
        <f t="shared" si="78"/>
        <v>4.049671484445172E-2</v>
      </c>
      <c r="CM71" s="28">
        <f t="shared" si="78"/>
        <v>4.0497116458461768E-2</v>
      </c>
      <c r="CN71" s="28">
        <f t="shared" si="78"/>
        <v>4.0497468973885509E-2</v>
      </c>
      <c r="CO71" s="28">
        <f t="shared" si="78"/>
        <v>4.0497778393327355E-2</v>
      </c>
      <c r="CP71" s="28">
        <f t="shared" si="78"/>
        <v>4.0498049985520979E-2</v>
      </c>
      <c r="CQ71" s="28">
        <f t="shared" si="78"/>
        <v>4.049828837511682E-2</v>
      </c>
      <c r="CR71" s="28">
        <f t="shared" si="78"/>
        <v>4.0498497621220375E-2</v>
      </c>
      <c r="CS71" s="28">
        <f t="shared" si="78"/>
        <v>4.0498681286765592E-2</v>
      </c>
      <c r="CT71" s="28">
        <f t="shared" si="78"/>
        <v>4.0498842499046228E-2</v>
      </c>
      <c r="CU71" s="28">
        <f t="shared" si="78"/>
        <v>4.0498984003068728E-2</v>
      </c>
      <c r="CV71" s="28">
        <f t="shared" si="78"/>
        <v>4.0499108208132295E-2</v>
      </c>
      <c r="CW71" s="28">
        <f t="shared" si="78"/>
        <v>4.0499217229140294E-2</v>
      </c>
      <c r="CX71" s="28">
        <f t="shared" si="78"/>
        <v>4.0499312922325892E-2</v>
      </c>
      <c r="CY71" s="28">
        <f t="shared" si="78"/>
        <v>4.0499396917017094E-2</v>
      </c>
    </row>
    <row r="72" spans="1:103" x14ac:dyDescent="0.35">
      <c r="A72" s="167"/>
      <c r="B72" s="32">
        <f t="shared" si="68"/>
        <v>45657</v>
      </c>
      <c r="C72" s="27"/>
      <c r="D72" s="28">
        <f t="shared" ref="D72:BO72" si="79">C40/D40-1</f>
        <v>1.1797701995416743E-2</v>
      </c>
      <c r="E72" s="28">
        <f t="shared" si="79"/>
        <v>1.3925107864088959E-2</v>
      </c>
      <c r="F72" s="28">
        <f t="shared" si="79"/>
        <v>1.575086687534677E-2</v>
      </c>
      <c r="G72" s="28">
        <f t="shared" si="79"/>
        <v>1.7032315211606086E-2</v>
      </c>
      <c r="H72" s="28">
        <f t="shared" si="79"/>
        <v>1.7870466816853448E-2</v>
      </c>
      <c r="I72" s="28">
        <f t="shared" si="79"/>
        <v>1.8709690909675114E-2</v>
      </c>
      <c r="J72" s="28">
        <f t="shared" si="79"/>
        <v>1.9277161263710818E-2</v>
      </c>
      <c r="K72" s="28">
        <f t="shared" si="79"/>
        <v>1.9290558196443541E-2</v>
      </c>
      <c r="L72" s="28">
        <f t="shared" si="79"/>
        <v>1.8217084843012987E-2</v>
      </c>
      <c r="M72" s="28">
        <f t="shared" si="79"/>
        <v>1.7147168715368144E-2</v>
      </c>
      <c r="N72" s="28">
        <f t="shared" si="79"/>
        <v>1.6506076996383845E-2</v>
      </c>
      <c r="O72" s="28">
        <f t="shared" si="79"/>
        <v>1.6998796419524176E-2</v>
      </c>
      <c r="P72" s="28">
        <f t="shared" si="79"/>
        <v>1.8245060714128458E-2</v>
      </c>
      <c r="Q72" s="28">
        <f t="shared" si="79"/>
        <v>1.8348998534880367E-2</v>
      </c>
      <c r="R72" s="28">
        <f t="shared" si="79"/>
        <v>1.6949768287773725E-2</v>
      </c>
      <c r="S72" s="28">
        <f t="shared" si="79"/>
        <v>1.4637528183090387E-2</v>
      </c>
      <c r="T72" s="28">
        <f t="shared" si="79"/>
        <v>1.3329280446331637E-2</v>
      </c>
      <c r="U72" s="28">
        <f t="shared" si="79"/>
        <v>1.335290757641272E-2</v>
      </c>
      <c r="V72" s="28">
        <f t="shared" si="79"/>
        <v>1.4565475434128228E-2</v>
      </c>
      <c r="W72" s="28">
        <f t="shared" si="79"/>
        <v>1.6864044259170541E-2</v>
      </c>
      <c r="X72" s="28">
        <f t="shared" si="79"/>
        <v>1.9933550002627198E-2</v>
      </c>
      <c r="Y72" s="28">
        <f t="shared" si="79"/>
        <v>2.2757181545043359E-2</v>
      </c>
      <c r="Z72" s="28">
        <f t="shared" si="79"/>
        <v>2.5157228250110242E-2</v>
      </c>
      <c r="AA72" s="28">
        <f t="shared" si="79"/>
        <v>2.7206107749594866E-2</v>
      </c>
      <c r="AB72" s="28">
        <f t="shared" si="79"/>
        <v>2.8961692781530601E-2</v>
      </c>
      <c r="AC72" s="28">
        <f t="shared" si="79"/>
        <v>3.0470748922752255E-2</v>
      </c>
      <c r="AD72" s="28">
        <f t="shared" si="79"/>
        <v>3.1771437178932382E-2</v>
      </c>
      <c r="AE72" s="28">
        <f t="shared" si="79"/>
        <v>3.2895166253619434E-2</v>
      </c>
      <c r="AF72" s="28">
        <f t="shared" si="79"/>
        <v>3.3867984263332929E-2</v>
      </c>
      <c r="AG72" s="28">
        <f t="shared" si="79"/>
        <v>3.4711638857206406E-2</v>
      </c>
      <c r="AH72" s="28">
        <f t="shared" si="79"/>
        <v>3.5444394959815551E-2</v>
      </c>
      <c r="AI72" s="28">
        <f t="shared" si="79"/>
        <v>3.6081672877205317E-2</v>
      </c>
      <c r="AJ72" s="28">
        <f t="shared" si="79"/>
        <v>3.663655154899903E-2</v>
      </c>
      <c r="AK72" s="28">
        <f t="shared" si="79"/>
        <v>3.7120169355195465E-2</v>
      </c>
      <c r="AL72" s="28">
        <f t="shared" si="79"/>
        <v>3.754204623080315E-2</v>
      </c>
      <c r="AM72" s="28">
        <f t="shared" si="79"/>
        <v>3.7910344704958021E-2</v>
      </c>
      <c r="AN72" s="28">
        <f t="shared" si="79"/>
        <v>3.8232083075448786E-2</v>
      </c>
      <c r="AO72" s="28">
        <f t="shared" si="79"/>
        <v>3.8513310728771177E-2</v>
      </c>
      <c r="AP72" s="28">
        <f t="shared" si="79"/>
        <v>3.8759253265624904E-2</v>
      </c>
      <c r="AQ72" s="28">
        <f t="shared" si="79"/>
        <v>3.897443334691375E-2</v>
      </c>
      <c r="AR72" s="28">
        <f t="shared" si="79"/>
        <v>3.9162771869946544E-2</v>
      </c>
      <c r="AS72" s="28">
        <f t="shared" si="79"/>
        <v>3.9327673095571392E-2</v>
      </c>
      <c r="AT72" s="28">
        <f t="shared" si="79"/>
        <v>3.9472096594643569E-2</v>
      </c>
      <c r="AU72" s="28">
        <f t="shared" si="79"/>
        <v>3.9598618302251198E-2</v>
      </c>
      <c r="AV72" s="28">
        <f t="shared" si="79"/>
        <v>3.970948251971973E-2</v>
      </c>
      <c r="AW72" s="28">
        <f t="shared" si="79"/>
        <v>3.9806646353520936E-2</v>
      </c>
      <c r="AX72" s="28">
        <f t="shared" si="79"/>
        <v>3.9891817804368568E-2</v>
      </c>
      <c r="AY72" s="28">
        <f t="shared" si="79"/>
        <v>3.9966488501141706E-2</v>
      </c>
      <c r="AZ72" s="28">
        <f t="shared" si="79"/>
        <v>4.0031961900135915E-2</v>
      </c>
      <c r="BA72" s="28">
        <f t="shared" si="79"/>
        <v>4.0089377629656031E-2</v>
      </c>
      <c r="BB72" s="28">
        <f t="shared" si="79"/>
        <v>4.0139732546968787E-2</v>
      </c>
      <c r="BC72" s="28">
        <f t="shared" si="79"/>
        <v>4.0183898982768973E-2</v>
      </c>
      <c r="BD72" s="28">
        <f t="shared" si="79"/>
        <v>4.0222640572239898E-2</v>
      </c>
      <c r="BE72" s="28">
        <f t="shared" si="79"/>
        <v>4.0256626010952701E-2</v>
      </c>
      <c r="BF72" s="28">
        <f t="shared" si="79"/>
        <v>4.0286441021104791E-2</v>
      </c>
      <c r="BG72" s="28">
        <f t="shared" si="79"/>
        <v>4.0312598772652475E-2</v>
      </c>
      <c r="BH72" s="28">
        <f t="shared" si="79"/>
        <v>4.0335548966590418E-2</v>
      </c>
      <c r="BI72" s="28">
        <f t="shared" si="79"/>
        <v>4.0355685759171589E-2</v>
      </c>
      <c r="BJ72" s="28">
        <f t="shared" si="79"/>
        <v>4.0373354679586582E-2</v>
      </c>
      <c r="BK72" s="28">
        <f t="shared" si="79"/>
        <v>4.0388858673212402E-2</v>
      </c>
      <c r="BL72" s="28">
        <f t="shared" si="79"/>
        <v>4.0402463383512943E-2</v>
      </c>
      <c r="BM72" s="28">
        <f t="shared" si="79"/>
        <v>4.0414401771202035E-2</v>
      </c>
      <c r="BN72" s="28">
        <f t="shared" si="79"/>
        <v>4.0424878155323585E-2</v>
      </c>
      <c r="BO72" s="28">
        <f t="shared" si="79"/>
        <v>4.0434071750166556E-2</v>
      </c>
      <c r="BP72" s="28">
        <f t="shared" ref="BP72:CY72" si="80">BO40/BP40-1</f>
        <v>4.0442139761764695E-2</v>
      </c>
      <c r="BQ72" s="28">
        <f t="shared" si="80"/>
        <v>4.0449220099708638E-2</v>
      </c>
      <c r="BR72" s="28">
        <f t="shared" si="80"/>
        <v>4.0455433752941028E-2</v>
      </c>
      <c r="BS72" s="28">
        <f t="shared" si="80"/>
        <v>4.0460886871074742E-2</v>
      </c>
      <c r="BT72" s="28">
        <f t="shared" si="80"/>
        <v>4.0465672588743784E-2</v>
      </c>
      <c r="BU72" s="28">
        <f t="shared" si="80"/>
        <v>4.0469872624547154E-2</v>
      </c>
      <c r="BV72" s="28">
        <f t="shared" si="80"/>
        <v>4.0473558682873945E-2</v>
      </c>
      <c r="BW72" s="28">
        <f t="shared" si="80"/>
        <v>4.0476793682995282E-2</v>
      </c>
      <c r="BX72" s="28">
        <f t="shared" si="80"/>
        <v>4.047963283691014E-2</v>
      </c>
      <c r="BY72" s="28">
        <f t="shared" si="80"/>
        <v>4.0482124594530156E-2</v>
      </c>
      <c r="BZ72" s="28">
        <f t="shared" si="80"/>
        <v>4.0484311472806178E-2</v>
      </c>
      <c r="CA72" s="28">
        <f t="shared" si="80"/>
        <v>4.0486230782847743E-2</v>
      </c>
      <c r="CB72" s="28">
        <f t="shared" si="80"/>
        <v>4.0487915267889418E-2</v>
      </c>
      <c r="CC72" s="28">
        <f t="shared" si="80"/>
        <v>4.0489393662998419E-2</v>
      </c>
      <c r="CD72" s="28">
        <f t="shared" si="80"/>
        <v>4.0490691185887551E-2</v>
      </c>
      <c r="CE72" s="28">
        <f t="shared" si="80"/>
        <v>4.0491829967762349E-2</v>
      </c>
      <c r="CF72" s="28">
        <f t="shared" si="80"/>
        <v>4.0492829431335808E-2</v>
      </c>
      <c r="CG72" s="28">
        <f t="shared" si="80"/>
        <v>4.0493706622363179E-2</v>
      </c>
      <c r="CH72" s="28">
        <f t="shared" si="80"/>
        <v>4.0494476500618548E-2</v>
      </c>
      <c r="CI72" s="28">
        <f t="shared" si="80"/>
        <v>4.0495152195382023E-2</v>
      </c>
      <c r="CJ72" s="28">
        <f t="shared" si="80"/>
        <v>4.0495745229370383E-2</v>
      </c>
      <c r="CK72" s="28">
        <f t="shared" si="80"/>
        <v>4.049626571535514E-2</v>
      </c>
      <c r="CL72" s="28">
        <f t="shared" si="80"/>
        <v>4.0496722528900131E-2</v>
      </c>
      <c r="CM72" s="28">
        <f t="shared" si="80"/>
        <v>4.0497123459518169E-2</v>
      </c>
      <c r="CN72" s="28">
        <f t="shared" si="80"/>
        <v>4.0497475343706402E-2</v>
      </c>
      <c r="CO72" s="28">
        <f t="shared" si="80"/>
        <v>4.049778418164407E-2</v>
      </c>
      <c r="CP72" s="28">
        <f t="shared" si="80"/>
        <v>4.0498055239319042E-2</v>
      </c>
      <c r="CQ72" s="28">
        <f t="shared" si="80"/>
        <v>4.049829313852582E-2</v>
      </c>
      <c r="CR72" s="28">
        <f t="shared" si="80"/>
        <v>4.0498501935638975E-2</v>
      </c>
      <c r="CS72" s="28">
        <f t="shared" si="80"/>
        <v>4.0498685190773376E-2</v>
      </c>
      <c r="CT72" s="28">
        <f t="shared" si="80"/>
        <v>4.0498846028488078E-2</v>
      </c>
      <c r="CU72" s="28">
        <f t="shared" si="80"/>
        <v>4.049898719117051E-2</v>
      </c>
      <c r="CV72" s="28">
        <f t="shared" si="80"/>
        <v>4.0499111085614325E-2</v>
      </c>
      <c r="CW72" s="28">
        <f t="shared" si="80"/>
        <v>4.0499219824279731E-2</v>
      </c>
      <c r="CX72" s="28">
        <f t="shared" si="80"/>
        <v>4.0499315261141922E-2</v>
      </c>
      <c r="CY72" s="28">
        <f t="shared" si="80"/>
        <v>4.0499399023441685E-2</v>
      </c>
    </row>
    <row r="73" spans="1:103" x14ac:dyDescent="0.35">
      <c r="A73" s="167"/>
      <c r="B73" s="32">
        <f t="shared" si="68"/>
        <v>46022</v>
      </c>
      <c r="C73" s="27"/>
      <c r="D73" s="28">
        <f t="shared" ref="D73:BO73" si="81">C41/D41-1</f>
        <v>1.3925107864030561E-2</v>
      </c>
      <c r="E73" s="28">
        <f t="shared" si="81"/>
        <v>1.5750866875303027E-2</v>
      </c>
      <c r="F73" s="28">
        <f t="shared" si="81"/>
        <v>1.7032315211576332E-2</v>
      </c>
      <c r="G73" s="28">
        <f t="shared" si="81"/>
        <v>1.7870466816820807E-2</v>
      </c>
      <c r="H73" s="28">
        <f t="shared" si="81"/>
        <v>1.8709690909643584E-2</v>
      </c>
      <c r="I73" s="28">
        <f t="shared" si="81"/>
        <v>1.927716126368284E-2</v>
      </c>
      <c r="J73" s="28">
        <f t="shared" si="81"/>
        <v>1.9290558196421781E-2</v>
      </c>
      <c r="K73" s="28">
        <f t="shared" si="81"/>
        <v>1.8217084842993891E-2</v>
      </c>
      <c r="L73" s="28">
        <f t="shared" si="81"/>
        <v>1.7147168715353711E-2</v>
      </c>
      <c r="M73" s="28">
        <f t="shared" si="81"/>
        <v>1.6542119643860875E-2</v>
      </c>
      <c r="N73" s="28">
        <f t="shared" si="81"/>
        <v>1.7355162112991707E-2</v>
      </c>
      <c r="O73" s="28">
        <f t="shared" si="81"/>
        <v>1.7915642529439113E-2</v>
      </c>
      <c r="P73" s="28">
        <f t="shared" si="81"/>
        <v>1.7763834942224888E-2</v>
      </c>
      <c r="Q73" s="28">
        <f t="shared" si="81"/>
        <v>1.6917936603230821E-2</v>
      </c>
      <c r="R73" s="28">
        <f t="shared" si="81"/>
        <v>1.5414414146387223E-2</v>
      </c>
      <c r="S73" s="28">
        <f t="shared" si="81"/>
        <v>1.3620259618225772E-2</v>
      </c>
      <c r="T73" s="28">
        <f t="shared" si="81"/>
        <v>1.2811572151820272E-2</v>
      </c>
      <c r="U73" s="28">
        <f t="shared" si="81"/>
        <v>1.3177929494055052E-2</v>
      </c>
      <c r="V73" s="28">
        <f t="shared" si="81"/>
        <v>1.4595724134824684E-2</v>
      </c>
      <c r="W73" s="28">
        <f t="shared" si="81"/>
        <v>1.6979160639231328E-2</v>
      </c>
      <c r="X73" s="28">
        <f t="shared" si="81"/>
        <v>2.0043648172798578E-2</v>
      </c>
      <c r="Y73" s="28">
        <f t="shared" si="81"/>
        <v>2.2848436026952967E-2</v>
      </c>
      <c r="Z73" s="28">
        <f t="shared" si="81"/>
        <v>2.5233146058798672E-2</v>
      </c>
      <c r="AA73" s="28">
        <f t="shared" si="81"/>
        <v>2.7269457633376959E-2</v>
      </c>
      <c r="AB73" s="28">
        <f t="shared" si="81"/>
        <v>2.9014684197086416E-2</v>
      </c>
      <c r="AC73" s="28">
        <f t="shared" si="81"/>
        <v>3.0515161426573512E-2</v>
      </c>
      <c r="AD73" s="28">
        <f t="shared" si="81"/>
        <v>3.1808715605772031E-2</v>
      </c>
      <c r="AE73" s="28">
        <f t="shared" si="81"/>
        <v>3.2926491830927107E-2</v>
      </c>
      <c r="AF73" s="28">
        <f t="shared" si="81"/>
        <v>3.389432850252061E-2</v>
      </c>
      <c r="AG73" s="28">
        <f t="shared" si="81"/>
        <v>3.4733804920893396E-2</v>
      </c>
      <c r="AH73" s="28">
        <f t="shared" si="81"/>
        <v>3.5463049788211132E-2</v>
      </c>
      <c r="AI73" s="28">
        <f t="shared" si="81"/>
        <v>3.6097372403984362E-2</v>
      </c>
      <c r="AJ73" s="28">
        <f t="shared" si="81"/>
        <v>3.6649760684985377E-2</v>
      </c>
      <c r="AK73" s="28">
        <f t="shared" si="81"/>
        <v>3.7131277964524756E-2</v>
      </c>
      <c r="AL73" s="28">
        <f t="shared" si="81"/>
        <v>3.7551382004879841E-2</v>
      </c>
      <c r="AM73" s="28">
        <f t="shared" si="81"/>
        <v>3.7918183611039824E-2</v>
      </c>
      <c r="AN73" s="28">
        <f t="shared" si="81"/>
        <v>3.8238657891560113E-2</v>
      </c>
      <c r="AO73" s="28">
        <f t="shared" si="81"/>
        <v>3.8518818055941262E-2</v>
      </c>
      <c r="AP73" s="28">
        <f t="shared" si="81"/>
        <v>3.8763859318637683E-2</v>
      </c>
      <c r="AQ73" s="28">
        <f t="shared" si="81"/>
        <v>3.8978278758750706E-2</v>
      </c>
      <c r="AR73" s="28">
        <f t="shared" si="81"/>
        <v>3.9165975693807864E-2</v>
      </c>
      <c r="AS73" s="28">
        <f t="shared" si="81"/>
        <v>3.9330336150716683E-2</v>
      </c>
      <c r="AT73" s="28">
        <f t="shared" si="81"/>
        <v>3.9474304272308913E-2</v>
      </c>
      <c r="AU73" s="28">
        <f t="shared" si="81"/>
        <v>3.9600442925232571E-2</v>
      </c>
      <c r="AV73" s="28">
        <f t="shared" si="81"/>
        <v>3.9710985331447901E-2</v>
      </c>
      <c r="AW73" s="28">
        <f t="shared" si="81"/>
        <v>3.9807879198043628E-2</v>
      </c>
      <c r="AX73" s="28">
        <f t="shared" si="81"/>
        <v>3.9892824547814509E-2</v>
      </c>
      <c r="AY73" s="28">
        <f t="shared" si="81"/>
        <v>3.9967306236321942E-2</v>
      </c>
      <c r="AZ73" s="28">
        <f t="shared" si="81"/>
        <v>4.0032621968295379E-2</v>
      </c>
      <c r="BA73" s="28">
        <f t="shared" si="81"/>
        <v>4.0089906488272931E-2</v>
      </c>
      <c r="BB73" s="28">
        <f t="shared" si="81"/>
        <v>4.0140152507303739E-2</v>
      </c>
      <c r="BC73" s="28">
        <f t="shared" si="81"/>
        <v>4.0184228836841696E-2</v>
      </c>
      <c r="BD73" s="28">
        <f t="shared" si="81"/>
        <v>4.0222896126480112E-2</v>
      </c>
      <c r="BE73" s="28">
        <f t="shared" si="81"/>
        <v>4.0256820540009786E-2</v>
      </c>
      <c r="BF73" s="28">
        <f t="shared" si="81"/>
        <v>4.0286585654388807E-2</v>
      </c>
      <c r="BG73" s="28">
        <f t="shared" si="81"/>
        <v>4.03127028229322E-2</v>
      </c>
      <c r="BH73" s="28">
        <f t="shared" si="81"/>
        <v>4.033562020993986E-2</v>
      </c>
      <c r="BI73" s="28">
        <f t="shared" si="81"/>
        <v>4.035573067285414E-2</v>
      </c>
      <c r="BJ73" s="28">
        <f t="shared" si="81"/>
        <v>4.0373378644555924E-2</v>
      </c>
      <c r="BK73" s="28">
        <f t="shared" si="81"/>
        <v>4.0388866146068514E-2</v>
      </c>
      <c r="BL73" s="28">
        <f t="shared" si="81"/>
        <v>4.0402458042737344E-2</v>
      </c>
      <c r="BM73" s="28">
        <f t="shared" si="81"/>
        <v>4.0414386641160371E-2</v>
      </c>
      <c r="BN73" s="28">
        <f t="shared" si="81"/>
        <v>4.0424855711652441E-2</v>
      </c>
      <c r="BO73" s="28">
        <f t="shared" si="81"/>
        <v>4.0434044008814451E-2</v>
      </c>
      <c r="BP73" s="28">
        <f t="shared" ref="BP73:CY73" si="82">BO41/BP41-1</f>
        <v>4.0442108354678208E-2</v>
      </c>
      <c r="BQ73" s="28">
        <f t="shared" si="82"/>
        <v>4.0449186338659127E-2</v>
      </c>
      <c r="BR73" s="28">
        <f t="shared" si="82"/>
        <v>4.0455398683514998E-2</v>
      </c>
      <c r="BS73" s="28">
        <f t="shared" si="82"/>
        <v>4.0460851318233848E-2</v>
      </c>
      <c r="BT73" s="28">
        <f t="shared" si="82"/>
        <v>4.0465637195152393E-2</v>
      </c>
      <c r="BU73" s="28">
        <f t="shared" si="82"/>
        <v>4.0469837882892268E-2</v>
      </c>
      <c r="BV73" s="28">
        <f t="shared" si="82"/>
        <v>4.047352496294554E-2</v>
      </c>
      <c r="BW73" s="28">
        <f t="shared" si="82"/>
        <v>4.047676125434263E-2</v>
      </c>
      <c r="BX73" s="28">
        <f t="shared" si="82"/>
        <v>4.0479601887882799E-2</v>
      </c>
      <c r="BY73" s="28">
        <f t="shared" si="82"/>
        <v>4.0482095248148831E-2</v>
      </c>
      <c r="BZ73" s="28">
        <f t="shared" si="82"/>
        <v>4.04842837998034E-2</v>
      </c>
      <c r="CA73" s="28">
        <f t="shared" si="82"/>
        <v>4.0486204812743676E-2</v>
      </c>
      <c r="CB73" s="28">
        <f t="shared" si="82"/>
        <v>4.0487890997982667E-2</v>
      </c>
      <c r="CC73" s="28">
        <f t="shared" si="82"/>
        <v>4.0489371065746349E-2</v>
      </c>
      <c r="CD73" s="28">
        <f t="shared" si="82"/>
        <v>4.0490670215085567E-2</v>
      </c>
      <c r="CE73" s="28">
        <f t="shared" si="82"/>
        <v>4.0491810563489938E-2</v>
      </c>
      <c r="CF73" s="28">
        <f t="shared" si="82"/>
        <v>4.0492811524056593E-2</v>
      </c>
      <c r="CG73" s="28">
        <f t="shared" si="82"/>
        <v>4.0493690136026661E-2</v>
      </c>
      <c r="CH73" s="28">
        <f t="shared" si="82"/>
        <v>4.0494461355502942E-2</v>
      </c>
      <c r="CI73" s="28">
        <f t="shared" si="82"/>
        <v>4.0495138309958989E-2</v>
      </c>
      <c r="CJ73" s="28">
        <f t="shared" si="82"/>
        <v>4.0495732521987016E-2</v>
      </c>
      <c r="CK73" s="28">
        <f t="shared" si="82"/>
        <v>4.0496254105572227E-2</v>
      </c>
      <c r="CL73" s="28">
        <f t="shared" si="82"/>
        <v>4.0496711938254215E-2</v>
      </c>
      <c r="CM73" s="28">
        <f t="shared" si="82"/>
        <v>4.0497113812306695E-2</v>
      </c>
      <c r="CN73" s="28">
        <f t="shared" si="82"/>
        <v>4.049746656762343E-2</v>
      </c>
      <c r="CO73" s="28">
        <f t="shared" si="82"/>
        <v>4.0497776207850888E-2</v>
      </c>
      <c r="CP73" s="28">
        <f t="shared" si="82"/>
        <v>4.0498048002836518E-2</v>
      </c>
      <c r="CQ73" s="28">
        <f t="shared" si="82"/>
        <v>4.0498286578243059E-2</v>
      </c>
      <c r="CR73" s="28">
        <f t="shared" si="82"/>
        <v>4.0498495994402139E-2</v>
      </c>
      <c r="CS73" s="28">
        <f t="shared" si="82"/>
        <v>4.0498679815276883E-2</v>
      </c>
      <c r="CT73" s="28">
        <f t="shared" si="82"/>
        <v>4.0498841169194666E-2</v>
      </c>
      <c r="CU73" s="28">
        <f t="shared" si="82"/>
        <v>4.0498982802200212E-2</v>
      </c>
      <c r="CV73" s="28">
        <f t="shared" si="82"/>
        <v>4.049910712464011E-2</v>
      </c>
      <c r="CW73" s="28">
        <f t="shared" si="82"/>
        <v>4.0499216252229964E-2</v>
      </c>
      <c r="CX73" s="28">
        <f t="shared" si="82"/>
        <v>4.049931204212931E-2</v>
      </c>
      <c r="CY73" s="28">
        <f t="shared" si="82"/>
        <v>4.0499396124518139E-2</v>
      </c>
    </row>
    <row r="74" spans="1:103" x14ac:dyDescent="0.35">
      <c r="A74" s="167"/>
      <c r="B74" s="32">
        <f t="shared" si="68"/>
        <v>46387</v>
      </c>
      <c r="C74" s="27"/>
      <c r="D74" s="28">
        <f t="shared" ref="D74:BO74" si="83">C42/D42-1</f>
        <v>1.5750866875269498E-2</v>
      </c>
      <c r="E74" s="28">
        <f t="shared" si="83"/>
        <v>1.7032315211545024E-2</v>
      </c>
      <c r="F74" s="28">
        <f t="shared" si="83"/>
        <v>1.7870466816794606E-2</v>
      </c>
      <c r="G74" s="28">
        <f t="shared" si="83"/>
        <v>1.8709690909638033E-2</v>
      </c>
      <c r="H74" s="28">
        <f t="shared" si="83"/>
        <v>1.9277161263675291E-2</v>
      </c>
      <c r="I74" s="28">
        <f t="shared" si="83"/>
        <v>1.9290558196419338E-2</v>
      </c>
      <c r="J74" s="28">
        <f t="shared" si="83"/>
        <v>1.8217084842991005E-2</v>
      </c>
      <c r="K74" s="28">
        <f t="shared" si="83"/>
        <v>1.7147168715352601E-2</v>
      </c>
      <c r="L74" s="28">
        <f t="shared" si="83"/>
        <v>1.6542119643859099E-2</v>
      </c>
      <c r="M74" s="28">
        <f t="shared" si="83"/>
        <v>1.6962737580038301E-2</v>
      </c>
      <c r="N74" s="28">
        <f t="shared" si="83"/>
        <v>1.9298945064496253E-2</v>
      </c>
      <c r="O74" s="28">
        <f t="shared" si="83"/>
        <v>1.9388539534733296E-2</v>
      </c>
      <c r="P74" s="28">
        <f t="shared" si="83"/>
        <v>1.6933392211387899E-2</v>
      </c>
      <c r="Q74" s="28">
        <f t="shared" si="83"/>
        <v>1.462571678019553E-2</v>
      </c>
      <c r="R74" s="28">
        <f t="shared" si="83"/>
        <v>1.3031675210572802E-2</v>
      </c>
      <c r="S74" s="28">
        <f t="shared" si="83"/>
        <v>1.21381609990725E-2</v>
      </c>
      <c r="T74" s="28">
        <f t="shared" si="83"/>
        <v>1.2173064633640873E-2</v>
      </c>
      <c r="U74" s="28">
        <f t="shared" si="83"/>
        <v>1.310681117542889E-2</v>
      </c>
      <c r="V74" s="28">
        <f t="shared" si="83"/>
        <v>1.4851975501756431E-2</v>
      </c>
      <c r="W74" s="28">
        <f t="shared" si="83"/>
        <v>1.7353221560140186E-2</v>
      </c>
      <c r="X74" s="28">
        <f t="shared" si="83"/>
        <v>2.0379844942042258E-2</v>
      </c>
      <c r="Y74" s="28">
        <f t="shared" si="83"/>
        <v>2.3127255694834314E-2</v>
      </c>
      <c r="Z74" s="28">
        <f t="shared" si="83"/>
        <v>2.5465229024011604E-2</v>
      </c>
      <c r="AA74" s="28">
        <f t="shared" si="83"/>
        <v>2.7463213635555483E-2</v>
      </c>
      <c r="AB74" s="28">
        <f t="shared" si="83"/>
        <v>2.9176830734017667E-2</v>
      </c>
      <c r="AC74" s="28">
        <f t="shared" si="83"/>
        <v>3.0651113639779792E-2</v>
      </c>
      <c r="AD74" s="28">
        <f t="shared" si="83"/>
        <v>3.1922873494000692E-2</v>
      </c>
      <c r="AE74" s="28">
        <f t="shared" si="83"/>
        <v>3.3022455129959827E-2</v>
      </c>
      <c r="AF74" s="28">
        <f t="shared" si="83"/>
        <v>3.3975059718369671E-2</v>
      </c>
      <c r="AG74" s="28">
        <f t="shared" si="83"/>
        <v>3.480175461073598E-2</v>
      </c>
      <c r="AH74" s="28">
        <f t="shared" si="83"/>
        <v>3.552025395177294E-2</v>
      </c>
      <c r="AI74" s="28">
        <f t="shared" si="83"/>
        <v>3.6145528994874443E-2</v>
      </c>
      <c r="AJ74" s="28">
        <f t="shared" si="83"/>
        <v>3.6690290296200301E-2</v>
      </c>
      <c r="AK74" s="28">
        <f t="shared" si="83"/>
        <v>3.7165372381188444E-2</v>
      </c>
      <c r="AL74" s="28">
        <f t="shared" si="83"/>
        <v>3.7580043356282067E-2</v>
      </c>
      <c r="AM74" s="28">
        <f t="shared" si="83"/>
        <v>3.7942256167244226E-2</v>
      </c>
      <c r="AN74" s="28">
        <f t="shared" si="83"/>
        <v>3.825885405178564E-2</v>
      </c>
      <c r="AO74" s="28">
        <f t="shared" si="83"/>
        <v>3.8535739711951456E-2</v>
      </c>
      <c r="AP74" s="28">
        <f t="shared" si="83"/>
        <v>3.8778015506398589E-2</v>
      </c>
      <c r="AQ74" s="28">
        <f t="shared" si="83"/>
        <v>3.8990100309915787E-2</v>
      </c>
      <c r="AR74" s="28">
        <f t="shared" si="83"/>
        <v>3.9175827446112699E-2</v>
      </c>
      <c r="AS74" s="28">
        <f t="shared" si="83"/>
        <v>3.9338527160339698E-2</v>
      </c>
      <c r="AT74" s="28">
        <f t="shared" si="83"/>
        <v>3.9481096381777325E-2</v>
      </c>
      <c r="AU74" s="28">
        <f t="shared" si="83"/>
        <v>3.9606057971297792E-2</v>
      </c>
      <c r="AV74" s="28">
        <f t="shared" si="83"/>
        <v>3.9715611223075653E-2</v>
      </c>
      <c r="AW74" s="28">
        <f t="shared" si="83"/>
        <v>3.9811675051979689E-2</v>
      </c>
      <c r="AX74" s="28">
        <f t="shared" si="83"/>
        <v>3.9895925035400737E-2</v>
      </c>
      <c r="AY74" s="28">
        <f t="shared" si="83"/>
        <v>3.9969825267840431E-2</v>
      </c>
      <c r="AZ74" s="28">
        <f t="shared" si="83"/>
        <v>4.0034655819841669E-2</v>
      </c>
      <c r="BA74" s="28">
        <f t="shared" si="83"/>
        <v>4.0091536457766752E-2</v>
      </c>
      <c r="BB74" s="28">
        <f t="shared" si="83"/>
        <v>4.0141447172444833E-2</v>
      </c>
      <c r="BC74" s="28">
        <f t="shared" si="83"/>
        <v>4.0185245975890904E-2</v>
      </c>
      <c r="BD74" s="28">
        <f t="shared" si="83"/>
        <v>4.0223684352593603E-2</v>
      </c>
      <c r="BE74" s="28">
        <f t="shared" si="83"/>
        <v>4.0257420692582091E-2</v>
      </c>
      <c r="BF74" s="28">
        <f t="shared" si="83"/>
        <v>4.0287031983263999E-2</v>
      </c>
      <c r="BG74" s="28">
        <f t="shared" si="83"/>
        <v>4.0313023996707775E-2</v>
      </c>
      <c r="BH74" s="28">
        <f t="shared" si="83"/>
        <v>4.0335840174110071E-2</v>
      </c>
      <c r="BI74" s="28">
        <f t="shared" si="83"/>
        <v>4.0355869380079401E-2</v>
      </c>
      <c r="BJ74" s="28">
        <f t="shared" si="83"/>
        <v>4.0373452675847021E-2</v>
      </c>
      <c r="BK74" s="28">
        <f t="shared" si="83"/>
        <v>4.0388889239010517E-2</v>
      </c>
      <c r="BL74" s="28">
        <f t="shared" si="83"/>
        <v>4.0402441540285494E-2</v>
      </c>
      <c r="BM74" s="28">
        <f t="shared" si="83"/>
        <v>4.0414339872932858E-2</v>
      </c>
      <c r="BN74" s="28">
        <f t="shared" si="83"/>
        <v>4.0424786317151629E-2</v>
      </c>
      <c r="BO74" s="28">
        <f t="shared" si="83"/>
        <v>4.0433958211969045E-2</v>
      </c>
      <c r="BP74" s="28">
        <f t="shared" ref="BP74:CY74" si="84">BO42/BP42-1</f>
        <v>4.0442011195825467E-2</v>
      </c>
      <c r="BQ74" s="28">
        <f t="shared" si="84"/>
        <v>4.0449081871300363E-2</v>
      </c>
      <c r="BR74" s="28">
        <f t="shared" si="84"/>
        <v>4.0455290140278599E-2</v>
      </c>
      <c r="BS74" s="28">
        <f t="shared" si="84"/>
        <v>4.0460741251101995E-2</v>
      </c>
      <c r="BT74" s="28">
        <f t="shared" si="84"/>
        <v>4.0465527593577688E-2</v>
      </c>
      <c r="BU74" s="28">
        <f t="shared" si="84"/>
        <v>4.0469730273177573E-2</v>
      </c>
      <c r="BV74" s="28">
        <f t="shared" si="84"/>
        <v>4.0473420491737633E-2</v>
      </c>
      <c r="BW74" s="28">
        <f t="shared" si="84"/>
        <v>4.0476660758661298E-2</v>
      </c>
      <c r="BX74" s="28">
        <f t="shared" si="84"/>
        <v>4.0479505953581185E-2</v>
      </c>
      <c r="BY74" s="28">
        <f t="shared" si="84"/>
        <v>4.0482004258803661E-2</v>
      </c>
      <c r="BZ74" s="28">
        <f t="shared" si="84"/>
        <v>4.0484197977427083E-2</v>
      </c>
      <c r="CA74" s="28">
        <f t="shared" si="84"/>
        <v>4.048612425145337E-2</v>
      </c>
      <c r="CB74" s="28">
        <f t="shared" si="84"/>
        <v>4.0487815691960138E-2</v>
      </c>
      <c r="CC74" s="28">
        <f t="shared" si="84"/>
        <v>4.0489300932230465E-2</v>
      </c>
      <c r="CD74" s="28">
        <f t="shared" si="84"/>
        <v>4.049060511318614E-2</v>
      </c>
      <c r="CE74" s="28">
        <f t="shared" si="84"/>
        <v>4.0491750309722407E-2</v>
      </c>
      <c r="CF74" s="28">
        <f t="shared" si="84"/>
        <v>4.0492755904729449E-2</v>
      </c>
      <c r="CG74" s="28">
        <f t="shared" si="84"/>
        <v>4.049363891740243E-2</v>
      </c>
      <c r="CH74" s="28">
        <f t="shared" si="84"/>
        <v>4.0494414291891268E-2</v>
      </c>
      <c r="CI74" s="28">
        <f t="shared" si="84"/>
        <v>4.0495095150061555E-2</v>
      </c>
      <c r="CJ74" s="28">
        <f t="shared" si="84"/>
        <v>4.0495693013992584E-2</v>
      </c>
      <c r="CK74" s="28">
        <f t="shared" si="84"/>
        <v>4.0496218000926731E-2</v>
      </c>
      <c r="CL74" s="28">
        <f t="shared" si="84"/>
        <v>4.0496678994730528E-2</v>
      </c>
      <c r="CM74" s="28">
        <f t="shared" si="84"/>
        <v>4.0497083796104727E-2</v>
      </c>
      <c r="CN74" s="28">
        <f t="shared" si="84"/>
        <v>4.0497439254905787E-2</v>
      </c>
      <c r="CO74" s="28">
        <f t="shared" si="84"/>
        <v>4.0497751385812686E-2</v>
      </c>
      <c r="CP74" s="28">
        <f t="shared" si="84"/>
        <v>4.0498025470377508E-2</v>
      </c>
      <c r="CQ74" s="28">
        <f t="shared" si="84"/>
        <v>4.0498266146227646E-2</v>
      </c>
      <c r="CR74" s="28">
        <f t="shared" si="84"/>
        <v>4.049847748575508E-2</v>
      </c>
      <c r="CS74" s="28">
        <f t="shared" si="84"/>
        <v>4.0498663064830298E-2</v>
      </c>
      <c r="CT74" s="28">
        <f t="shared" si="84"/>
        <v>4.0498826023549261E-2</v>
      </c>
      <c r="CU74" s="28">
        <f t="shared" si="84"/>
        <v>4.049896911909423E-2</v>
      </c>
      <c r="CV74" s="28">
        <f t="shared" si="84"/>
        <v>4.0499094772701305E-2</v>
      </c>
      <c r="CW74" s="28">
        <f t="shared" si="84"/>
        <v>4.0499205110333447E-2</v>
      </c>
      <c r="CX74" s="28">
        <f t="shared" si="84"/>
        <v>4.0499301998917714E-2</v>
      </c>
      <c r="CY74" s="28">
        <f t="shared" si="84"/>
        <v>4.0499387077759463E-2</v>
      </c>
    </row>
    <row r="75" spans="1:103" x14ac:dyDescent="0.35">
      <c r="A75" s="167"/>
      <c r="B75" s="32">
        <f t="shared" si="68"/>
        <v>46752</v>
      </c>
      <c r="C75" s="27"/>
      <c r="D75" s="28">
        <f t="shared" ref="D75:BO75" si="85">C43/D43-1</f>
        <v>1.7032315211612303E-2</v>
      </c>
      <c r="E75" s="28">
        <f t="shared" si="85"/>
        <v>1.7870466816861441E-2</v>
      </c>
      <c r="F75" s="28">
        <f t="shared" si="85"/>
        <v>1.8709690909681775E-2</v>
      </c>
      <c r="G75" s="28">
        <f t="shared" si="85"/>
        <v>1.9277161263716147E-2</v>
      </c>
      <c r="H75" s="28">
        <f t="shared" si="85"/>
        <v>1.9290558196450425E-2</v>
      </c>
      <c r="I75" s="28">
        <f t="shared" si="85"/>
        <v>1.8217084843016318E-2</v>
      </c>
      <c r="J75" s="28">
        <f t="shared" si="85"/>
        <v>1.7147168715373917E-2</v>
      </c>
      <c r="K75" s="28">
        <f t="shared" si="85"/>
        <v>1.6542119643873976E-2</v>
      </c>
      <c r="L75" s="28">
        <f t="shared" si="85"/>
        <v>1.6962737580051179E-2</v>
      </c>
      <c r="M75" s="28">
        <f t="shared" si="85"/>
        <v>1.8308434768380399E-2</v>
      </c>
      <c r="N75" s="28">
        <f t="shared" si="85"/>
        <v>1.8055427301361782E-2</v>
      </c>
      <c r="O75" s="28">
        <f t="shared" si="85"/>
        <v>1.7179712939695335E-2</v>
      </c>
      <c r="P75" s="28">
        <f t="shared" si="85"/>
        <v>1.6117171740322789E-2</v>
      </c>
      <c r="Q75" s="28">
        <f t="shared" si="85"/>
        <v>1.490980259151975E-2</v>
      </c>
      <c r="R75" s="28">
        <f t="shared" si="85"/>
        <v>1.3561629305926637E-2</v>
      </c>
      <c r="S75" s="28">
        <f t="shared" si="85"/>
        <v>1.2293346862960908E-2</v>
      </c>
      <c r="T75" s="28">
        <f t="shared" si="85"/>
        <v>1.1962533599364722E-2</v>
      </c>
      <c r="U75" s="28">
        <f t="shared" si="85"/>
        <v>1.2671528570785906E-2</v>
      </c>
      <c r="V75" s="28">
        <f t="shared" si="85"/>
        <v>1.431307618502009E-2</v>
      </c>
      <c r="W75" s="28">
        <f t="shared" si="85"/>
        <v>1.6816005170924742E-2</v>
      </c>
      <c r="X75" s="28">
        <f t="shared" si="85"/>
        <v>1.9920614388860836E-2</v>
      </c>
      <c r="Y75" s="28">
        <f t="shared" si="85"/>
        <v>2.2746456626248968E-2</v>
      </c>
      <c r="Z75" s="28">
        <f t="shared" si="85"/>
        <v>2.5148302665026767E-2</v>
      </c>
      <c r="AA75" s="28">
        <f t="shared" si="85"/>
        <v>2.7198656795432985E-2</v>
      </c>
      <c r="AB75" s="28">
        <f t="shared" si="85"/>
        <v>2.895545738163996E-2</v>
      </c>
      <c r="AC75" s="28">
        <f t="shared" si="85"/>
        <v>3.0465520428216264E-2</v>
      </c>
      <c r="AD75" s="28">
        <f t="shared" si="85"/>
        <v>3.176704619344517E-2</v>
      </c>
      <c r="AE75" s="28">
        <f t="shared" si="85"/>
        <v>3.2891474286990352E-2</v>
      </c>
      <c r="AF75" s="28">
        <f t="shared" si="85"/>
        <v>3.3864877408575467E-2</v>
      </c>
      <c r="AG75" s="28">
        <f t="shared" si="85"/>
        <v>3.4709022938516521E-2</v>
      </c>
      <c r="AH75" s="28">
        <f t="shared" si="85"/>
        <v>3.5442191765525433E-2</v>
      </c>
      <c r="AI75" s="28">
        <f t="shared" si="85"/>
        <v>3.6079817203673148E-2</v>
      </c>
      <c r="AJ75" s="28">
        <f t="shared" si="85"/>
        <v>3.6634988858497142E-2</v>
      </c>
      <c r="AK75" s="28">
        <f t="shared" si="85"/>
        <v>3.7118853903758797E-2</v>
      </c>
      <c r="AL75" s="28">
        <f t="shared" si="85"/>
        <v>3.7540939559924658E-2</v>
      </c>
      <c r="AM75" s="28">
        <f t="shared" si="85"/>
        <v>3.7909414417480081E-2</v>
      </c>
      <c r="AN75" s="28">
        <f t="shared" si="85"/>
        <v>3.8231301835885523E-2</v>
      </c>
      <c r="AO75" s="28">
        <f t="shared" si="85"/>
        <v>3.851265544200011E-2</v>
      </c>
      <c r="AP75" s="28">
        <f t="shared" si="85"/>
        <v>3.8758704398583088E-2</v>
      </c>
      <c r="AQ75" s="28">
        <f t="shared" si="85"/>
        <v>3.8973974366010244E-2</v>
      </c>
      <c r="AR75" s="28">
        <f t="shared" si="85"/>
        <v>3.9162388772240542E-2</v>
      </c>
      <c r="AS75" s="28">
        <f t="shared" si="85"/>
        <v>3.9327354017011817E-2</v>
      </c>
      <c r="AT75" s="28">
        <f t="shared" si="85"/>
        <v>3.9471831481306952E-2</v>
      </c>
      <c r="AU75" s="28">
        <f t="shared" si="85"/>
        <v>3.9598398633968968E-2</v>
      </c>
      <c r="AV75" s="28">
        <f t="shared" si="85"/>
        <v>3.9709301077093695E-2</v>
      </c>
      <c r="AW75" s="28">
        <f t="shared" si="85"/>
        <v>3.9806497021022125E-2</v>
      </c>
      <c r="AX75" s="28">
        <f t="shared" si="85"/>
        <v>3.9891695403780902E-2</v>
      </c>
      <c r="AY75" s="28">
        <f t="shared" si="85"/>
        <v>3.996638865035318E-2</v>
      </c>
      <c r="AZ75" s="28">
        <f t="shared" si="85"/>
        <v>4.0031880893376171E-2</v>
      </c>
      <c r="BA75" s="28">
        <f t="shared" si="85"/>
        <v>4.0089312335706673E-2</v>
      </c>
      <c r="BB75" s="28">
        <f t="shared" si="85"/>
        <v>4.0139680322657023E-2</v>
      </c>
      <c r="BC75" s="28">
        <f t="shared" si="85"/>
        <v>4.0183857599422668E-2</v>
      </c>
      <c r="BD75" s="28">
        <f t="shared" si="85"/>
        <v>4.0222608153040129E-2</v>
      </c>
      <c r="BE75" s="28">
        <f t="shared" si="85"/>
        <v>4.0256600977596646E-2</v>
      </c>
      <c r="BF75" s="28">
        <f t="shared" si="85"/>
        <v>4.0286422048531056E-2</v>
      </c>
      <c r="BG75" s="28">
        <f t="shared" si="85"/>
        <v>4.031258475027677E-2</v>
      </c>
      <c r="BH75" s="28">
        <f t="shared" si="85"/>
        <v>4.0335538965537543E-2</v>
      </c>
      <c r="BI75" s="28">
        <f t="shared" si="85"/>
        <v>4.0355679004170142E-2</v>
      </c>
      <c r="BJ75" s="28">
        <f t="shared" si="85"/>
        <v>4.0373350525236384E-2</v>
      </c>
      <c r="BK75" s="28">
        <f t="shared" si="85"/>
        <v>4.038885658368363E-2</v>
      </c>
      <c r="BL75" s="28">
        <f t="shared" si="85"/>
        <v>4.040246291534455E-2</v>
      </c>
      <c r="BM75" s="28">
        <f t="shared" si="85"/>
        <v>4.0414402558625717E-2</v>
      </c>
      <c r="BN75" s="28">
        <f t="shared" si="85"/>
        <v>4.0424879897933641E-2</v>
      </c>
      <c r="BO75" s="28">
        <f t="shared" si="85"/>
        <v>4.0434074202346348E-2</v>
      </c>
      <c r="BP75" s="28">
        <f t="shared" ref="BP75:CY75" si="86">BO43/BP43-1</f>
        <v>4.0442142723674523E-2</v>
      </c>
      <c r="BQ75" s="28">
        <f t="shared" si="86"/>
        <v>4.0449223409912083E-2</v>
      </c>
      <c r="BR75" s="28">
        <f t="shared" si="86"/>
        <v>4.0455437281806894E-2</v>
      </c>
      <c r="BS75" s="28">
        <f t="shared" si="86"/>
        <v>4.0460890515547909E-2</v>
      </c>
      <c r="BT75" s="28">
        <f t="shared" si="86"/>
        <v>4.0465676267726902E-2</v>
      </c>
      <c r="BU75" s="28">
        <f t="shared" si="86"/>
        <v>4.0469876275022187E-2</v>
      </c>
      <c r="BV75" s="28">
        <f t="shared" si="86"/>
        <v>4.0473562256757356E-2</v>
      </c>
      <c r="BW75" s="28">
        <f t="shared" si="86"/>
        <v>4.0476797144379129E-2</v>
      </c>
      <c r="BX75" s="28">
        <f t="shared" si="86"/>
        <v>4.0479636159852728E-2</v>
      </c>
      <c r="BY75" s="28">
        <f t="shared" si="86"/>
        <v>4.0482127761098718E-2</v>
      </c>
      <c r="BZ75" s="28">
        <f t="shared" si="86"/>
        <v>4.0484314471536775E-2</v>
      </c>
      <c r="CA75" s="28">
        <f t="shared" si="86"/>
        <v>4.0486233607386124E-2</v>
      </c>
      <c r="CB75" s="28">
        <f t="shared" si="86"/>
        <v>4.0487917916030458E-2</v>
      </c>
      <c r="CC75" s="28">
        <f t="shared" si="86"/>
        <v>4.0489396135587885E-2</v>
      </c>
      <c r="CD75" s="28">
        <f t="shared" si="86"/>
        <v>4.0490693486271212E-2</v>
      </c>
      <c r="CE75" s="28">
        <f t="shared" si="86"/>
        <v>4.0491832101074987E-2</v>
      </c>
      <c r="CF75" s="28">
        <f t="shared" si="86"/>
        <v>4.0492831404022489E-2</v>
      </c>
      <c r="CG75" s="28">
        <f t="shared" si="86"/>
        <v>4.0493708441784237E-2</v>
      </c>
      <c r="CH75" s="28">
        <f t="shared" si="86"/>
        <v>4.0494478174759818E-2</v>
      </c>
      <c r="CI75" s="28">
        <f t="shared" si="86"/>
        <v>4.049515373257373E-2</v>
      </c>
      <c r="CJ75" s="28">
        <f t="shared" si="86"/>
        <v>4.0495746638051111E-2</v>
      </c>
      <c r="CK75" s="28">
        <f t="shared" si="86"/>
        <v>4.0496267003981901E-2</v>
      </c>
      <c r="CL75" s="28">
        <f t="shared" si="86"/>
        <v>4.0496723705758964E-2</v>
      </c>
      <c r="CM75" s="28">
        <f t="shared" si="86"/>
        <v>4.049712453265264E-2</v>
      </c>
      <c r="CN75" s="28">
        <f t="shared" si="86"/>
        <v>4.0497476320916492E-2</v>
      </c>
      <c r="CO75" s="28">
        <f t="shared" si="86"/>
        <v>4.0497785070294556E-2</v>
      </c>
      <c r="CP75" s="28">
        <f t="shared" si="86"/>
        <v>4.0498056046495368E-2</v>
      </c>
      <c r="CQ75" s="28">
        <f t="shared" si="86"/>
        <v>4.0498293870838697E-2</v>
      </c>
      <c r="CR75" s="28">
        <f t="shared" si="86"/>
        <v>4.0498502599341402E-2</v>
      </c>
      <c r="CS75" s="28">
        <f t="shared" si="86"/>
        <v>4.049868579166338E-2</v>
      </c>
      <c r="CT75" s="28">
        <f t="shared" si="86"/>
        <v>4.0498846572026181E-2</v>
      </c>
      <c r="CU75" s="28">
        <f t="shared" si="86"/>
        <v>4.049898768239002E-2</v>
      </c>
      <c r="CV75" s="28">
        <f t="shared" si="86"/>
        <v>4.0499111529188836E-2</v>
      </c>
      <c r="CW75" s="28">
        <f t="shared" si="86"/>
        <v>4.0499220224519572E-2</v>
      </c>
      <c r="CX75" s="28">
        <f t="shared" si="86"/>
        <v>4.0499315621994381E-2</v>
      </c>
      <c r="CY75" s="28">
        <f t="shared" si="86"/>
        <v>4.0499399348545628E-2</v>
      </c>
    </row>
    <row r="76" spans="1:103" x14ac:dyDescent="0.35">
      <c r="A76" s="167"/>
      <c r="B76" s="32">
        <f t="shared" si="68"/>
        <v>47118</v>
      </c>
      <c r="C76" s="27"/>
      <c r="D76" s="28">
        <f t="shared" ref="D76:BO76" si="87">C44/D44-1</f>
        <v>1.7870466816803043E-2</v>
      </c>
      <c r="E76" s="28">
        <f t="shared" si="87"/>
        <v>1.8709690909617382E-2</v>
      </c>
      <c r="F76" s="28">
        <f t="shared" si="87"/>
        <v>1.9277161263654863E-2</v>
      </c>
      <c r="G76" s="28">
        <f t="shared" si="87"/>
        <v>1.9290558196401575E-2</v>
      </c>
      <c r="H76" s="28">
        <f t="shared" si="87"/>
        <v>1.8217084842974351E-2</v>
      </c>
      <c r="I76" s="28">
        <f t="shared" si="87"/>
        <v>1.7147168715345273E-2</v>
      </c>
      <c r="J76" s="28">
        <f t="shared" si="87"/>
        <v>1.6542119643850439E-2</v>
      </c>
      <c r="K76" s="28">
        <f t="shared" si="87"/>
        <v>1.6962737580032528E-2</v>
      </c>
      <c r="L76" s="28">
        <f t="shared" si="87"/>
        <v>1.8308434768366189E-2</v>
      </c>
      <c r="M76" s="28">
        <f t="shared" si="87"/>
        <v>2.0380100450540839E-2</v>
      </c>
      <c r="N76" s="28">
        <f t="shared" si="87"/>
        <v>1.6019016758992422E-2</v>
      </c>
      <c r="O76" s="28">
        <f t="shared" si="87"/>
        <v>1.3706962166221137E-2</v>
      </c>
      <c r="P76" s="28">
        <f t="shared" si="87"/>
        <v>1.4817562462839273E-2</v>
      </c>
      <c r="Q76" s="28">
        <f t="shared" si="87"/>
        <v>1.5340443547856353E-2</v>
      </c>
      <c r="R76" s="28">
        <f t="shared" si="87"/>
        <v>1.4429193166660026E-2</v>
      </c>
      <c r="S76" s="28">
        <f t="shared" si="87"/>
        <v>1.2651276187435778E-2</v>
      </c>
      <c r="T76" s="28">
        <f t="shared" si="87"/>
        <v>1.1804256554746706E-2</v>
      </c>
      <c r="U76" s="28">
        <f t="shared" si="87"/>
        <v>1.2190703694831662E-2</v>
      </c>
      <c r="V76" s="28">
        <f t="shared" si="87"/>
        <v>1.3676256938026432E-2</v>
      </c>
      <c r="W76" s="28">
        <f t="shared" si="87"/>
        <v>1.6167536300370822E-2</v>
      </c>
      <c r="X76" s="28">
        <f t="shared" si="87"/>
        <v>1.9365084325657422E-2</v>
      </c>
      <c r="Y76" s="28">
        <f t="shared" si="87"/>
        <v>2.2286432266361178E-2</v>
      </c>
      <c r="Z76" s="28">
        <f t="shared" si="87"/>
        <v>2.4765910939042568E-2</v>
      </c>
      <c r="AA76" s="28">
        <f t="shared" si="87"/>
        <v>2.6879811173888601E-2</v>
      </c>
      <c r="AB76" s="28">
        <f t="shared" si="87"/>
        <v>2.8688933756384705E-2</v>
      </c>
      <c r="AC76" s="28">
        <f t="shared" si="87"/>
        <v>3.024229069024198E-2</v>
      </c>
      <c r="AD76" s="28">
        <f t="shared" si="87"/>
        <v>3.1579789126267688E-2</v>
      </c>
      <c r="AE76" s="28">
        <f t="shared" si="87"/>
        <v>3.2734210863884394E-2</v>
      </c>
      <c r="AF76" s="28">
        <f t="shared" si="87"/>
        <v>3.3732694924782702E-2</v>
      </c>
      <c r="AG76" s="28">
        <f t="shared" si="87"/>
        <v>3.4597863607407131E-2</v>
      </c>
      <c r="AH76" s="28">
        <f t="shared" si="87"/>
        <v>3.5348688789149207E-2</v>
      </c>
      <c r="AI76" s="28">
        <f t="shared" si="87"/>
        <v>3.6001166283565311E-2</v>
      </c>
      <c r="AJ76" s="28">
        <f t="shared" si="87"/>
        <v>3.6568846497165852E-2</v>
      </c>
      <c r="AK76" s="28">
        <f t="shared" si="87"/>
        <v>3.7063256195164263E-2</v>
      </c>
      <c r="AL76" s="28">
        <f t="shared" si="87"/>
        <v>3.7494236818985005E-2</v>
      </c>
      <c r="AM76" s="28">
        <f t="shared" si="87"/>
        <v>3.7870218177448178E-2</v>
      </c>
      <c r="AN76" s="28">
        <f t="shared" si="87"/>
        <v>3.8198441592336874E-2</v>
      </c>
      <c r="AO76" s="28">
        <f t="shared" si="87"/>
        <v>3.8485143144656453E-2</v>
      </c>
      <c r="AP76" s="28">
        <f t="shared" si="87"/>
        <v>3.8735705150254374E-2</v>
      </c>
      <c r="AQ76" s="28">
        <f t="shared" si="87"/>
        <v>3.8954782131290777E-2</v>
      </c>
      <c r="AR76" s="28">
        <f t="shared" si="87"/>
        <v>3.9146406156351121E-2</v>
      </c>
      <c r="AS76" s="28">
        <f t="shared" si="87"/>
        <v>3.9314075371522206E-2</v>
      </c>
      <c r="AT76" s="28">
        <f t="shared" si="87"/>
        <v>3.9460828744781296E-2</v>
      </c>
      <c r="AU76" s="28">
        <f t="shared" si="87"/>
        <v>3.9589309431676378E-2</v>
      </c>
      <c r="AV76" s="28">
        <f t="shared" si="87"/>
        <v>3.9701818695383251E-2</v>
      </c>
      <c r="AW76" s="28">
        <f t="shared" si="87"/>
        <v>3.9800361943894025E-2</v>
      </c>
      <c r="AX76" s="28">
        <f t="shared" si="87"/>
        <v>3.9886688155432726E-2</v>
      </c>
      <c r="AY76" s="28">
        <f t="shared" si="87"/>
        <v>3.9962323733594429E-2</v>
      </c>
      <c r="AZ76" s="28">
        <f t="shared" si="87"/>
        <v>4.0028601649541473E-2</v>
      </c>
      <c r="BA76" s="28">
        <f t="shared" si="87"/>
        <v>4.0086686581967346E-2</v>
      </c>
      <c r="BB76" s="28">
        <f t="shared" si="87"/>
        <v>4.0137596646186102E-2</v>
      </c>
      <c r="BC76" s="28">
        <f t="shared" si="87"/>
        <v>4.0182222207378659E-2</v>
      </c>
      <c r="BD76" s="28">
        <f t="shared" si="87"/>
        <v>4.022134219438267E-2</v>
      </c>
      <c r="BE76" s="28">
        <f t="shared" si="87"/>
        <v>4.0255638264979687E-2</v>
      </c>
      <c r="BF76" s="28">
        <f t="shared" si="87"/>
        <v>4.0285707120542247E-2</v>
      </c>
      <c r="BG76" s="28">
        <f t="shared" si="87"/>
        <v>4.0312071223098433E-2</v>
      </c>
      <c r="BH76" s="28">
        <f t="shared" si="87"/>
        <v>4.033518813101078E-2</v>
      </c>
      <c r="BI76" s="28">
        <f t="shared" si="87"/>
        <v>4.0355458637762576E-2</v>
      </c>
      <c r="BJ76" s="28">
        <f t="shared" si="87"/>
        <v>4.037323387275471E-2</v>
      </c>
      <c r="BK76" s="28">
        <f t="shared" si="87"/>
        <v>4.0388821500386252E-2</v>
      </c>
      <c r="BL76" s="28">
        <f t="shared" si="87"/>
        <v>4.0402491135030694E-2</v>
      </c>
      <c r="BM76" s="28">
        <f t="shared" si="87"/>
        <v>4.0414479073453746E-2</v>
      </c>
      <c r="BN76" s="28">
        <f t="shared" si="87"/>
        <v>4.04249924323552E-2</v>
      </c>
      <c r="BO76" s="28">
        <f t="shared" si="87"/>
        <v>4.0434212767681998E-2</v>
      </c>
      <c r="BP76" s="28">
        <f t="shared" ref="BP76:CY76" si="88">BO44/BP44-1</f>
        <v>4.0442299241121971E-2</v>
      </c>
      <c r="BQ76" s="28">
        <f t="shared" si="88"/>
        <v>4.0449391391742751E-2</v>
      </c>
      <c r="BR76" s="28">
        <f t="shared" si="88"/>
        <v>4.0455611562286276E-2</v>
      </c>
      <c r="BS76" s="28">
        <f t="shared" si="88"/>
        <v>4.0461067023909614E-2</v>
      </c>
      <c r="BT76" s="28">
        <f t="shared" si="88"/>
        <v>4.0465851837224731E-2</v>
      </c>
      <c r="BU76" s="28">
        <f t="shared" si="88"/>
        <v>4.0470048482227794E-2</v>
      </c>
      <c r="BV76" s="28">
        <f t="shared" si="88"/>
        <v>4.0473729286813365E-2</v>
      </c>
      <c r="BW76" s="28">
        <f t="shared" si="88"/>
        <v>4.0476957678150516E-2</v>
      </c>
      <c r="BX76" s="28">
        <f t="shared" si="88"/>
        <v>4.0479789279485479E-2</v>
      </c>
      <c r="BY76" s="28">
        <f t="shared" si="88"/>
        <v>4.0482272871596781E-2</v>
      </c>
      <c r="BZ76" s="28">
        <f t="shared" si="88"/>
        <v>4.0484451235215602E-2</v>
      </c>
      <c r="CA76" s="28">
        <f t="shared" si="88"/>
        <v>4.0486361889817246E-2</v>
      </c>
      <c r="CB76" s="28">
        <f t="shared" si="88"/>
        <v>4.0488037741156724E-2</v>
      </c>
      <c r="CC76" s="28">
        <f t="shared" si="88"/>
        <v>4.0489507649029699E-2</v>
      </c>
      <c r="CD76" s="28">
        <f t="shared" si="88"/>
        <v>4.0490796924991912E-2</v>
      </c>
      <c r="CE76" s="28">
        <f t="shared" si="88"/>
        <v>4.0491927768926184E-2</v>
      </c>
      <c r="CF76" s="28">
        <f t="shared" si="88"/>
        <v>4.0492919651673231E-2</v>
      </c>
      <c r="CG76" s="28">
        <f t="shared" si="88"/>
        <v>4.049378965073025E-2</v>
      </c>
      <c r="CH76" s="28">
        <f t="shared" si="88"/>
        <v>4.0494552744542389E-2</v>
      </c>
      <c r="CI76" s="28">
        <f t="shared" si="88"/>
        <v>4.049522207040912E-2</v>
      </c>
      <c r="CJ76" s="28">
        <f t="shared" si="88"/>
        <v>4.0495809151252615E-2</v>
      </c>
      <c r="CK76" s="28">
        <f t="shared" si="88"/>
        <v>4.0496324093562519E-2</v>
      </c>
      <c r="CL76" s="28">
        <f t="shared" si="88"/>
        <v>4.0496775761980963E-2</v>
      </c>
      <c r="CM76" s="28">
        <f t="shared" si="88"/>
        <v>4.0497171931613618E-2</v>
      </c>
      <c r="CN76" s="28">
        <f t="shared" si="88"/>
        <v>4.0497519422130868E-2</v>
      </c>
      <c r="CO76" s="28">
        <f t="shared" si="88"/>
        <v>4.0497824215126821E-2</v>
      </c>
      <c r="CP76" s="28">
        <f t="shared" si="88"/>
        <v>4.0498091557196192E-2</v>
      </c>
      <c r="CQ76" s="28">
        <f t="shared" si="88"/>
        <v>4.0498326050151467E-2</v>
      </c>
      <c r="CR76" s="28">
        <f t="shared" si="88"/>
        <v>4.049853173034057E-2</v>
      </c>
      <c r="CS76" s="28">
        <f t="shared" si="88"/>
        <v>4.0498712138157256E-2</v>
      </c>
      <c r="CT76" s="28">
        <f t="shared" si="88"/>
        <v>4.0498870378871343E-2</v>
      </c>
      <c r="CU76" s="28">
        <f t="shared" si="88"/>
        <v>4.0499009176310885E-2</v>
      </c>
      <c r="CV76" s="28">
        <f t="shared" si="88"/>
        <v>4.0499130919495974E-2</v>
      </c>
      <c r="CW76" s="28">
        <f t="shared" si="88"/>
        <v>4.0499237703935487E-2</v>
      </c>
      <c r="CX76" s="28">
        <f t="shared" si="88"/>
        <v>4.0499331367612523E-2</v>
      </c>
      <c r="CY76" s="28">
        <f t="shared" si="88"/>
        <v>4.049941352278319E-2</v>
      </c>
    </row>
    <row r="77" spans="1:103" x14ac:dyDescent="0.35">
      <c r="A77" s="167"/>
      <c r="B77" s="32">
        <f t="shared" si="68"/>
        <v>47483</v>
      </c>
      <c r="C77" s="27"/>
      <c r="D77" s="28">
        <f t="shared" ref="D77:BO77" si="89">C45/D45-1</f>
        <v>1.8709690909625598E-2</v>
      </c>
      <c r="E77" s="28">
        <f t="shared" si="89"/>
        <v>1.92771612636784E-2</v>
      </c>
      <c r="F77" s="28">
        <f t="shared" si="89"/>
        <v>1.9290558196426E-2</v>
      </c>
      <c r="G77" s="28">
        <f t="shared" si="89"/>
        <v>1.8217084842989006E-2</v>
      </c>
      <c r="H77" s="28">
        <f t="shared" si="89"/>
        <v>1.7147168715347716E-2</v>
      </c>
      <c r="I77" s="28">
        <f t="shared" si="89"/>
        <v>1.6542119643854436E-2</v>
      </c>
      <c r="J77" s="28">
        <f t="shared" si="89"/>
        <v>1.6962737580036302E-2</v>
      </c>
      <c r="K77" s="28">
        <f t="shared" si="89"/>
        <v>1.8308434768365744E-2</v>
      </c>
      <c r="L77" s="28">
        <f t="shared" si="89"/>
        <v>2.038010045054528E-2</v>
      </c>
      <c r="M77" s="28">
        <f t="shared" si="89"/>
        <v>1.4862331048828947E-2</v>
      </c>
      <c r="N77" s="28">
        <f t="shared" si="89"/>
        <v>1.4484914459684362E-2</v>
      </c>
      <c r="O77" s="28">
        <f t="shared" si="89"/>
        <v>1.5239888047443584E-2</v>
      </c>
      <c r="P77" s="28">
        <f t="shared" si="89"/>
        <v>1.5175661296138898E-2</v>
      </c>
      <c r="Q77" s="28">
        <f t="shared" si="89"/>
        <v>1.4513587215058799E-2</v>
      </c>
      <c r="R77" s="28">
        <f t="shared" si="89"/>
        <v>1.3332265637888696E-2</v>
      </c>
      <c r="S77" s="28">
        <f t="shared" si="89"/>
        <v>1.1955566717770871E-2</v>
      </c>
      <c r="T77" s="28">
        <f t="shared" si="89"/>
        <v>1.1517435394334363E-2</v>
      </c>
      <c r="U77" s="28">
        <f t="shared" si="89"/>
        <v>1.2177378517111315E-2</v>
      </c>
      <c r="V77" s="28">
        <f t="shared" si="89"/>
        <v>1.3819051049107189E-2</v>
      </c>
      <c r="W77" s="28">
        <f t="shared" si="89"/>
        <v>1.6364394226652479E-2</v>
      </c>
      <c r="X77" s="28">
        <f t="shared" si="89"/>
        <v>1.9540599519747959E-2</v>
      </c>
      <c r="Y77" s="28">
        <f t="shared" si="89"/>
        <v>2.243170573128328E-2</v>
      </c>
      <c r="Z77" s="28">
        <f t="shared" si="89"/>
        <v>2.488661860933572E-2</v>
      </c>
      <c r="AA77" s="28">
        <f t="shared" si="89"/>
        <v>2.698042237982512E-2</v>
      </c>
      <c r="AB77" s="28">
        <f t="shared" si="89"/>
        <v>2.8773006763565423E-2</v>
      </c>
      <c r="AC77" s="28">
        <f t="shared" si="89"/>
        <v>3.0312685536420414E-2</v>
      </c>
      <c r="AD77" s="28">
        <f t="shared" si="89"/>
        <v>3.1638823637505364E-2</v>
      </c>
      <c r="AE77" s="28">
        <f t="shared" si="89"/>
        <v>3.2783776860046743E-2</v>
      </c>
      <c r="AF77" s="28">
        <f t="shared" si="89"/>
        <v>3.3774346031446134E-2</v>
      </c>
      <c r="AG77" s="28">
        <f t="shared" si="89"/>
        <v>3.4632882487246164E-2</v>
      </c>
      <c r="AH77" s="28">
        <f t="shared" si="89"/>
        <v>3.5378139232161487E-2</v>
      </c>
      <c r="AI77" s="28">
        <f t="shared" si="89"/>
        <v>3.6025934005014415E-2</v>
      </c>
      <c r="AJ77" s="28">
        <f t="shared" si="89"/>
        <v>3.6589671406599411E-2</v>
      </c>
      <c r="AK77" s="28">
        <f t="shared" si="89"/>
        <v>3.7080758148086312E-2</v>
      </c>
      <c r="AL77" s="28">
        <f t="shared" si="89"/>
        <v>3.7508936333831455E-2</v>
      </c>
      <c r="AM77" s="28">
        <f t="shared" si="89"/>
        <v>3.7882553224006354E-2</v>
      </c>
      <c r="AN77" s="28">
        <f t="shared" si="89"/>
        <v>3.8208781286384053E-2</v>
      </c>
      <c r="AO77" s="28">
        <f t="shared" si="89"/>
        <v>3.8493798984414962E-2</v>
      </c>
      <c r="AP77" s="28">
        <f t="shared" si="89"/>
        <v>3.8742940284800742E-2</v>
      </c>
      <c r="AQ77" s="28">
        <f t="shared" si="89"/>
        <v>3.8960819041304884E-2</v>
      </c>
      <c r="AR77" s="28">
        <f t="shared" si="89"/>
        <v>3.9151433045547357E-2</v>
      </c>
      <c r="AS77" s="28">
        <f t="shared" si="89"/>
        <v>3.931825150472279E-2</v>
      </c>
      <c r="AT77" s="28">
        <f t="shared" si="89"/>
        <v>3.9464288920482371E-2</v>
      </c>
      <c r="AU77" s="28">
        <f t="shared" si="89"/>
        <v>3.9592167739756601E-2</v>
      </c>
      <c r="AV77" s="28">
        <f t="shared" si="89"/>
        <v>3.9704171682010125E-2</v>
      </c>
      <c r="AW77" s="28">
        <f t="shared" si="89"/>
        <v>3.9802291282584168E-2</v>
      </c>
      <c r="AX77" s="28">
        <f t="shared" si="89"/>
        <v>3.9888262905314775E-2</v>
      </c>
      <c r="AY77" s="28">
        <f t="shared" si="89"/>
        <v>3.9963602251371633E-2</v>
      </c>
      <c r="AZ77" s="28">
        <f t="shared" si="89"/>
        <v>4.0029633210463711E-2</v>
      </c>
      <c r="BA77" s="28">
        <f t="shared" si="89"/>
        <v>4.0087512755349497E-2</v>
      </c>
      <c r="BB77" s="28">
        <f t="shared" si="89"/>
        <v>4.0138252463427504E-2</v>
      </c>
      <c r="BC77" s="28">
        <f t="shared" si="89"/>
        <v>4.0182737154660808E-2</v>
      </c>
      <c r="BD77" s="28">
        <f t="shared" si="89"/>
        <v>4.0221741056494009E-2</v>
      </c>
      <c r="BE77" s="28">
        <f t="shared" si="89"/>
        <v>4.0255941842940013E-2</v>
      </c>
      <c r="BF77" s="28">
        <f t="shared" si="89"/>
        <v>4.0285932841754635E-2</v>
      </c>
      <c r="BG77" s="28">
        <f t="shared" si="89"/>
        <v>4.0312233660383168E-2</v>
      </c>
      <c r="BH77" s="28">
        <f t="shared" si="89"/>
        <v>4.0335299443998052E-2</v>
      </c>
      <c r="BI77" s="28">
        <f t="shared" si="89"/>
        <v>4.0355528947955799E-2</v>
      </c>
      <c r="BJ77" s="28">
        <f t="shared" si="89"/>
        <v>4.0373271582393455E-2</v>
      </c>
      <c r="BK77" s="28">
        <f t="shared" si="89"/>
        <v>4.0388833563383075E-2</v>
      </c>
      <c r="BL77" s="28">
        <f t="shared" si="89"/>
        <v>4.0402483286673396E-2</v>
      </c>
      <c r="BM77" s="28">
        <f t="shared" si="89"/>
        <v>4.0414456025588574E-2</v>
      </c>
      <c r="BN77" s="28">
        <f t="shared" si="89"/>
        <v>4.042495803872681E-2</v>
      </c>
      <c r="BO77" s="28">
        <f t="shared" si="89"/>
        <v>4.0434170163948346E-2</v>
      </c>
      <c r="BP77" s="28">
        <f t="shared" ref="BP77:CY77" si="90">BO45/BP45-1</f>
        <v>4.0442250963314885E-2</v>
      </c>
      <c r="BQ77" s="28">
        <f t="shared" si="90"/>
        <v>4.0449339476466672E-2</v>
      </c>
      <c r="BR77" s="28">
        <f t="shared" si="90"/>
        <v>4.0455557631295269E-2</v>
      </c>
      <c r="BS77" s="28">
        <f t="shared" si="90"/>
        <v>4.0461012355240467E-2</v>
      </c>
      <c r="BT77" s="28">
        <f t="shared" si="90"/>
        <v>4.0465797425384809E-2</v>
      </c>
      <c r="BU77" s="28">
        <f t="shared" si="90"/>
        <v>4.0469995088504795E-2</v>
      </c>
      <c r="BV77" s="28">
        <f t="shared" si="90"/>
        <v>4.0473677481551951E-2</v>
      </c>
      <c r="BW77" s="28">
        <f t="shared" si="90"/>
        <v>4.0476907876338508E-2</v>
      </c>
      <c r="BX77" s="28">
        <f t="shared" si="90"/>
        <v>4.0479741770156341E-2</v>
      </c>
      <c r="BY77" s="28">
        <f t="shared" si="90"/>
        <v>4.0482227842559837E-2</v>
      </c>
      <c r="BZ77" s="28">
        <f t="shared" si="90"/>
        <v>4.0484408793689752E-2</v>
      </c>
      <c r="CA77" s="28">
        <f t="shared" si="90"/>
        <v>4.0486322079179349E-2</v>
      </c>
      <c r="CB77" s="28">
        <f t="shared" si="90"/>
        <v>4.0488000555229275E-2</v>
      </c>
      <c r="CC77" s="28">
        <f t="shared" si="90"/>
        <v>4.0489473043400448E-2</v>
      </c>
      <c r="CD77" s="28">
        <f t="shared" si="90"/>
        <v>4.0490764826617509E-2</v>
      </c>
      <c r="CE77" s="28">
        <f t="shared" si="90"/>
        <v>4.0491898083794275E-2</v>
      </c>
      <c r="CF77" s="28">
        <f t="shared" si="90"/>
        <v>4.049289227110564E-2</v>
      </c>
      <c r="CG77" s="28">
        <f t="shared" si="90"/>
        <v>4.0493764456300818E-2</v>
      </c>
      <c r="CH77" s="28">
        <f t="shared" si="90"/>
        <v>4.0494529612144614E-2</v>
      </c>
      <c r="CI77" s="28">
        <f t="shared" si="90"/>
        <v>4.0495200873588821E-2</v>
      </c>
      <c r="CJ77" s="28">
        <f t="shared" si="90"/>
        <v>4.0495789763332013E-2</v>
      </c>
      <c r="CK77" s="28">
        <f t="shared" si="90"/>
        <v>4.0496306389938397E-2</v>
      </c>
      <c r="CL77" s="28">
        <f t="shared" si="90"/>
        <v>4.0496759621340583E-2</v>
      </c>
      <c r="CM77" s="28">
        <f t="shared" si="90"/>
        <v>4.0497157237013415E-2</v>
      </c>
      <c r="CN77" s="28">
        <f t="shared" si="90"/>
        <v>4.0497506061796251E-2</v>
      </c>
      <c r="CO77" s="28">
        <f t="shared" si="90"/>
        <v>4.0497812082966655E-2</v>
      </c>
      <c r="CP77" s="28">
        <f t="shared" si="90"/>
        <v>4.049808055299442E-2</v>
      </c>
      <c r="CQ77" s="28">
        <f t="shared" si="90"/>
        <v>4.0498316079861763E-2</v>
      </c>
      <c r="CR77" s="28">
        <f t="shared" si="90"/>
        <v>4.0498522705923135E-2</v>
      </c>
      <c r="CS77" s="28">
        <f t="shared" si="90"/>
        <v>4.0498703977648987E-2</v>
      </c>
      <c r="CT77" s="28">
        <f t="shared" si="90"/>
        <v>4.049886300622485E-2</v>
      </c>
      <c r="CU77" s="28">
        <f t="shared" si="90"/>
        <v>4.0499002521044769E-2</v>
      </c>
      <c r="CV77" s="28">
        <f t="shared" si="90"/>
        <v>4.0499124916576701E-2</v>
      </c>
      <c r="CW77" s="28">
        <f t="shared" si="90"/>
        <v>4.0499232293498721E-2</v>
      </c>
      <c r="CX77" s="28">
        <f t="shared" si="90"/>
        <v>4.0499326494728871E-2</v>
      </c>
      <c r="CY77" s="28">
        <f t="shared" si="90"/>
        <v>4.049940913692307E-2</v>
      </c>
    </row>
    <row r="78" spans="1:103" x14ac:dyDescent="0.35">
      <c r="A78" s="167"/>
      <c r="B78" s="32">
        <f t="shared" si="68"/>
        <v>47848</v>
      </c>
      <c r="C78" s="27"/>
      <c r="D78" s="28">
        <f t="shared" ref="D78:BO78" si="91">C46/D46-1</f>
        <v>1.9277161263667963E-2</v>
      </c>
      <c r="E78" s="28">
        <f t="shared" si="91"/>
        <v>1.9290558196386698E-2</v>
      </c>
      <c r="F78" s="28">
        <f t="shared" si="91"/>
        <v>1.8217084842960807E-2</v>
      </c>
      <c r="G78" s="28">
        <f t="shared" si="91"/>
        <v>1.7147168715329064E-2</v>
      </c>
      <c r="H78" s="28">
        <f t="shared" si="91"/>
        <v>1.6542119643832898E-2</v>
      </c>
      <c r="I78" s="28">
        <f t="shared" si="91"/>
        <v>1.6962737580021203E-2</v>
      </c>
      <c r="J78" s="28">
        <f t="shared" si="91"/>
        <v>1.8308434768354642E-2</v>
      </c>
      <c r="K78" s="28">
        <f t="shared" si="91"/>
        <v>2.0380100450532623E-2</v>
      </c>
      <c r="L78" s="28">
        <f t="shared" si="91"/>
        <v>1.4862331048822508E-2</v>
      </c>
      <c r="M78" s="28">
        <f t="shared" si="91"/>
        <v>1.4862331048831834E-2</v>
      </c>
      <c r="N78" s="28">
        <f t="shared" si="91"/>
        <v>1.4976239990155404E-2</v>
      </c>
      <c r="O78" s="28">
        <f t="shared" si="91"/>
        <v>1.474843489129829E-2</v>
      </c>
      <c r="P78" s="28">
        <f t="shared" si="91"/>
        <v>1.4565714354829895E-2</v>
      </c>
      <c r="Q78" s="28">
        <f t="shared" si="91"/>
        <v>1.3980097375858591E-2</v>
      </c>
      <c r="R78" s="28">
        <f t="shared" si="91"/>
        <v>1.2910005034298955E-2</v>
      </c>
      <c r="S78" s="28">
        <f t="shared" si="91"/>
        <v>1.1665743589068356E-2</v>
      </c>
      <c r="T78" s="28">
        <f t="shared" si="91"/>
        <v>1.1336291471000681E-2</v>
      </c>
      <c r="U78" s="28">
        <f t="shared" si="91"/>
        <v>1.2073484633557952E-2</v>
      </c>
      <c r="V78" s="28">
        <f t="shared" si="91"/>
        <v>1.3764952312208978E-2</v>
      </c>
      <c r="W78" s="28">
        <f t="shared" si="91"/>
        <v>1.6336119738890709E-2</v>
      </c>
      <c r="X78" s="28">
        <f t="shared" si="91"/>
        <v>1.9519997588712146E-2</v>
      </c>
      <c r="Y78" s="28">
        <f t="shared" si="91"/>
        <v>2.2414645266766842E-2</v>
      </c>
      <c r="Z78" s="28">
        <f t="shared" si="91"/>
        <v>2.4872436197975523E-2</v>
      </c>
      <c r="AA78" s="28">
        <f t="shared" si="91"/>
        <v>2.6968595405200135E-2</v>
      </c>
      <c r="AB78" s="28">
        <f t="shared" si="91"/>
        <v>2.8763118972002344E-2</v>
      </c>
      <c r="AC78" s="28">
        <f t="shared" si="91"/>
        <v>3.0304402224980542E-2</v>
      </c>
      <c r="AD78" s="28">
        <f t="shared" si="91"/>
        <v>3.1631873457224957E-2</v>
      </c>
      <c r="AE78" s="28">
        <f t="shared" si="91"/>
        <v>3.277793825635622E-2</v>
      </c>
      <c r="AF78" s="28">
        <f t="shared" si="91"/>
        <v>3.3769436993760671E-2</v>
      </c>
      <c r="AG78" s="28">
        <f t="shared" si="91"/>
        <v>3.4628752697986487E-2</v>
      </c>
      <c r="AH78" s="28">
        <f t="shared" si="91"/>
        <v>3.5374663981904808E-2</v>
      </c>
      <c r="AI78" s="28">
        <f t="shared" si="91"/>
        <v>3.6023009425280472E-2</v>
      </c>
      <c r="AJ78" s="28">
        <f t="shared" si="91"/>
        <v>3.6587210698158845E-2</v>
      </c>
      <c r="AK78" s="28">
        <f t="shared" si="91"/>
        <v>3.7078688570171936E-2</v>
      </c>
      <c r="AL78" s="28">
        <f t="shared" si="91"/>
        <v>3.750719678143466E-2</v>
      </c>
      <c r="AM78" s="28">
        <f t="shared" si="91"/>
        <v>3.7881092264065996E-2</v>
      </c>
      <c r="AN78" s="28">
        <f t="shared" si="91"/>
        <v>3.8207555555550332E-2</v>
      </c>
      <c r="AO78" s="28">
        <f t="shared" si="91"/>
        <v>3.8492771873956499E-2</v>
      </c>
      <c r="AP78" s="28">
        <f t="shared" si="91"/>
        <v>3.8742080855835637E-2</v>
      </c>
      <c r="AQ78" s="28">
        <f t="shared" si="91"/>
        <v>3.89601011253915E-2</v>
      </c>
      <c r="AR78" s="28">
        <f t="shared" si="91"/>
        <v>3.9150834496283871E-2</v>
      </c>
      <c r="AS78" s="28">
        <f t="shared" si="91"/>
        <v>3.9317753572492009E-2</v>
      </c>
      <c r="AT78" s="28">
        <f t="shared" si="91"/>
        <v>3.9463875728262376E-2</v>
      </c>
      <c r="AU78" s="28">
        <f t="shared" si="91"/>
        <v>3.9591825842949735E-2</v>
      </c>
      <c r="AV78" s="28">
        <f t="shared" si="91"/>
        <v>3.9703889697299211E-2</v>
      </c>
      <c r="AW78" s="28">
        <f t="shared" si="91"/>
        <v>3.9802059574863824E-2</v>
      </c>
      <c r="AX78" s="28">
        <f t="shared" si="91"/>
        <v>3.9888073322689621E-2</v>
      </c>
      <c r="AY78" s="28">
        <f t="shared" si="91"/>
        <v>3.9963447900964955E-2</v>
      </c>
      <c r="AZ78" s="28">
        <f t="shared" si="91"/>
        <v>4.002950826818763E-2</v>
      </c>
      <c r="BA78" s="28">
        <f t="shared" si="91"/>
        <v>4.008741230431534E-2</v>
      </c>
      <c r="BB78" s="28">
        <f t="shared" si="91"/>
        <v>4.0138172356957824E-2</v>
      </c>
      <c r="BC78" s="28">
        <f t="shared" si="91"/>
        <v>4.0182673899571641E-2</v>
      </c>
      <c r="BD78" s="28">
        <f t="shared" si="91"/>
        <v>4.0221691713967944E-2</v>
      </c>
      <c r="BE78" s="28">
        <f t="shared" si="91"/>
        <v>4.0255903944169669E-2</v>
      </c>
      <c r="BF78" s="28">
        <f t="shared" si="91"/>
        <v>4.0285904316130994E-2</v>
      </c>
      <c r="BG78" s="28">
        <f t="shared" si="91"/>
        <v>4.0312212774695988E-2</v>
      </c>
      <c r="BH78" s="28">
        <f t="shared" si="91"/>
        <v>4.0335284750051548E-2</v>
      </c>
      <c r="BI78" s="28">
        <f t="shared" si="91"/>
        <v>4.0355519238725934E-2</v>
      </c>
      <c r="BJ78" s="28">
        <f t="shared" si="91"/>
        <v>4.0373265854509066E-2</v>
      </c>
      <c r="BK78" s="28">
        <f t="shared" si="91"/>
        <v>4.0388830984833479E-2</v>
      </c>
      <c r="BL78" s="28">
        <f t="shared" si="91"/>
        <v>4.0402483170184578E-2</v>
      </c>
      <c r="BM78" s="28">
        <f t="shared" si="91"/>
        <v>4.0414457805182158E-2</v>
      </c>
      <c r="BN78" s="28">
        <f t="shared" si="91"/>
        <v>4.0424961250493441E-2</v>
      </c>
      <c r="BO78" s="28">
        <f t="shared" si="91"/>
        <v>4.043417442931263E-2</v>
      </c>
      <c r="BP78" s="28">
        <f t="shared" ref="BP78:CY78" si="92">BO46/BP46-1</f>
        <v>4.0442255975240204E-2</v>
      </c>
      <c r="BQ78" s="28">
        <f t="shared" si="92"/>
        <v>4.0449344987338431E-2</v>
      </c>
      <c r="BR78" s="28">
        <f t="shared" si="92"/>
        <v>4.0455563443091425E-2</v>
      </c>
      <c r="BS78" s="28">
        <f t="shared" si="92"/>
        <v>4.0461018311154229E-2</v>
      </c>
      <c r="BT78" s="28">
        <f t="shared" si="92"/>
        <v>4.0465803402401246E-2</v>
      </c>
      <c r="BU78" s="28">
        <f t="shared" si="92"/>
        <v>4.0470000991798871E-2</v>
      </c>
      <c r="BV78" s="28">
        <f t="shared" si="92"/>
        <v>4.0473683239200531E-2</v>
      </c>
      <c r="BW78" s="28">
        <f t="shared" si="92"/>
        <v>4.0476913435133044E-2</v>
      </c>
      <c r="BX78" s="28">
        <f t="shared" si="92"/>
        <v>4.0479747092239782E-2</v>
      </c>
      <c r="BY78" s="28">
        <f t="shared" si="92"/>
        <v>4.0482232902375737E-2</v>
      </c>
      <c r="BZ78" s="28">
        <f t="shared" si="92"/>
        <v>4.0484413575339717E-2</v>
      </c>
      <c r="CA78" s="28">
        <f t="shared" si="92"/>
        <v>4.0486326574858067E-2</v>
      </c>
      <c r="CB78" s="28">
        <f t="shared" si="92"/>
        <v>4.0488004763027607E-2</v>
      </c>
      <c r="CC78" s="28">
        <f t="shared" si="92"/>
        <v>4.048947696633709E-2</v>
      </c>
      <c r="CD78" s="28">
        <f t="shared" si="92"/>
        <v>4.0490768471229455E-2</v>
      </c>
      <c r="CE78" s="28">
        <f t="shared" si="92"/>
        <v>4.0491901459348334E-2</v>
      </c>
      <c r="CF78" s="28">
        <f t="shared" si="92"/>
        <v>4.049289538867118E-2</v>
      </c>
      <c r="CG78" s="28">
        <f t="shared" si="92"/>
        <v>4.0493767328450225E-2</v>
      </c>
      <c r="CH78" s="28">
        <f t="shared" si="92"/>
        <v>4.0494532252118631E-2</v>
      </c>
      <c r="CI78" s="28">
        <f t="shared" si="92"/>
        <v>4.0495203295118021E-2</v>
      </c>
      <c r="CJ78" s="28">
        <f t="shared" si="92"/>
        <v>4.0495791980317053E-2</v>
      </c>
      <c r="CK78" s="28">
        <f t="shared" si="92"/>
        <v>4.04963084161023E-2</v>
      </c>
      <c r="CL78" s="28">
        <f t="shared" si="92"/>
        <v>4.0496761470094844E-2</v>
      </c>
      <c r="CM78" s="28">
        <f t="shared" si="92"/>
        <v>4.0497158921404708E-2</v>
      </c>
      <c r="CN78" s="28">
        <f t="shared" si="92"/>
        <v>4.0497507594376758E-2</v>
      </c>
      <c r="CO78" s="28">
        <f t="shared" si="92"/>
        <v>4.0497813475559141E-2</v>
      </c>
      <c r="CP78" s="28">
        <f t="shared" si="92"/>
        <v>4.049808181692871E-2</v>
      </c>
      <c r="CQ78" s="28">
        <f t="shared" si="92"/>
        <v>4.0498317225686309E-2</v>
      </c>
      <c r="CR78" s="28">
        <f t="shared" si="92"/>
        <v>4.0498523743642156E-2</v>
      </c>
      <c r="CS78" s="28">
        <f t="shared" si="92"/>
        <v>4.0498704916546613E-2</v>
      </c>
      <c r="CT78" s="28">
        <f t="shared" si="92"/>
        <v>4.0498863854885991E-2</v>
      </c>
      <c r="CU78" s="28">
        <f t="shared" si="92"/>
        <v>4.0499003287488566E-2</v>
      </c>
      <c r="CV78" s="28">
        <f t="shared" si="92"/>
        <v>4.0499125608240094E-2</v>
      </c>
      <c r="CW78" s="28">
        <f t="shared" si="92"/>
        <v>4.04992329171594E-2</v>
      </c>
      <c r="CX78" s="28">
        <f t="shared" si="92"/>
        <v>4.0499327056644274E-2</v>
      </c>
      <c r="CY78" s="28">
        <f t="shared" si="92"/>
        <v>4.0499409642905215E-2</v>
      </c>
    </row>
    <row r="79" spans="1:103" x14ac:dyDescent="0.35">
      <c r="A79" s="167"/>
      <c r="B79" s="32">
        <f t="shared" si="68"/>
        <v>48213</v>
      </c>
      <c r="C79" s="27"/>
      <c r="D79" s="28">
        <f t="shared" ref="D79:BO79" si="93">C47/D47-1</f>
        <v>1.929055819642933E-2</v>
      </c>
      <c r="E79" s="28">
        <f t="shared" si="93"/>
        <v>1.821708484298723E-2</v>
      </c>
      <c r="F79" s="28">
        <f t="shared" si="93"/>
        <v>1.7147168715357708E-2</v>
      </c>
      <c r="G79" s="28">
        <f t="shared" si="93"/>
        <v>1.654211964385266E-2</v>
      </c>
      <c r="H79" s="28">
        <f t="shared" si="93"/>
        <v>1.6962737580027198E-2</v>
      </c>
      <c r="I79" s="28">
        <f t="shared" si="93"/>
        <v>1.8308434768365744E-2</v>
      </c>
      <c r="J79" s="28">
        <f t="shared" si="93"/>
        <v>2.038010045053551E-2</v>
      </c>
      <c r="K79" s="28">
        <f t="shared" si="93"/>
        <v>1.486233104883028E-2</v>
      </c>
      <c r="L79" s="28">
        <f t="shared" si="93"/>
        <v>1.4862331048829391E-2</v>
      </c>
      <c r="M79" s="28">
        <f t="shared" si="93"/>
        <v>1.486233104883139E-2</v>
      </c>
      <c r="N79" s="28">
        <f t="shared" si="93"/>
        <v>1.4939269437987956E-2</v>
      </c>
      <c r="O79" s="28">
        <f t="shared" si="93"/>
        <v>1.4785398492058066E-2</v>
      </c>
      <c r="P79" s="28">
        <f t="shared" si="93"/>
        <v>1.4208095628069239E-2</v>
      </c>
      <c r="Q79" s="28">
        <f t="shared" si="93"/>
        <v>1.3370318299446682E-2</v>
      </c>
      <c r="R79" s="28">
        <f t="shared" si="93"/>
        <v>1.2312870092211492E-2</v>
      </c>
      <c r="S79" s="28">
        <f t="shared" si="93"/>
        <v>1.1271024271132912E-2</v>
      </c>
      <c r="T79" s="28">
        <f t="shared" si="93"/>
        <v>1.1127963702726396E-2</v>
      </c>
      <c r="U79" s="28">
        <f t="shared" si="93"/>
        <v>1.1993080343387641E-2</v>
      </c>
      <c r="V79" s="28">
        <f t="shared" si="93"/>
        <v>1.3761780348400032E-2</v>
      </c>
      <c r="W79" s="28">
        <f t="shared" si="93"/>
        <v>1.6366067261668116E-2</v>
      </c>
      <c r="X79" s="28">
        <f t="shared" si="93"/>
        <v>1.9550135254364776E-2</v>
      </c>
      <c r="Y79" s="28">
        <f t="shared" si="93"/>
        <v>2.2439605970275833E-2</v>
      </c>
      <c r="Z79" s="28">
        <f t="shared" si="93"/>
        <v>2.4893189330768228E-2</v>
      </c>
      <c r="AA79" s="28">
        <f t="shared" si="93"/>
        <v>2.6985904665852711E-2</v>
      </c>
      <c r="AB79" s="28">
        <f t="shared" si="93"/>
        <v>2.8777592666679119E-2</v>
      </c>
      <c r="AC79" s="28">
        <f t="shared" si="93"/>
        <v>3.0316529512938395E-2</v>
      </c>
      <c r="AD79" s="28">
        <f t="shared" si="93"/>
        <v>3.1642050933530674E-2</v>
      </c>
      <c r="AE79" s="28">
        <f t="shared" si="93"/>
        <v>3.2786489760731286E-2</v>
      </c>
      <c r="AF79" s="28">
        <f t="shared" si="93"/>
        <v>3.3776628585568735E-2</v>
      </c>
      <c r="AG79" s="28">
        <f t="shared" si="93"/>
        <v>3.4634804126014052E-2</v>
      </c>
      <c r="AH79" s="28">
        <f t="shared" si="93"/>
        <v>3.5379757574058868E-2</v>
      </c>
      <c r="AI79" s="28">
        <f t="shared" si="93"/>
        <v>3.6027297053501384E-2</v>
      </c>
      <c r="AJ79" s="28">
        <f t="shared" si="93"/>
        <v>3.6590819288991439E-2</v>
      </c>
      <c r="AK79" s="28">
        <f t="shared" si="93"/>
        <v>3.7081724503578162E-2</v>
      </c>
      <c r="AL79" s="28">
        <f t="shared" si="93"/>
        <v>3.7509749430621131E-2</v>
      </c>
      <c r="AM79" s="28">
        <f t="shared" si="93"/>
        <v>3.7883236864924008E-2</v>
      </c>
      <c r="AN79" s="28">
        <f t="shared" si="93"/>
        <v>3.8209355547712986E-2</v>
      </c>
      <c r="AO79" s="28">
        <f t="shared" si="93"/>
        <v>3.8494280822416682E-2</v>
      </c>
      <c r="AP79" s="28">
        <f t="shared" si="93"/>
        <v>3.8743344036201499E-2</v>
      </c>
      <c r="AQ79" s="28">
        <f t="shared" si="93"/>
        <v>3.8961156838076105E-2</v>
      </c>
      <c r="AR79" s="28">
        <f t="shared" si="93"/>
        <v>3.9151715160345546E-2</v>
      </c>
      <c r="AS79" s="28">
        <f t="shared" si="93"/>
        <v>3.9318486639416061E-2</v>
      </c>
      <c r="AT79" s="28">
        <f t="shared" si="93"/>
        <v>3.946448444793127E-2</v>
      </c>
      <c r="AU79" s="28">
        <f t="shared" si="93"/>
        <v>3.9592329907277568E-2</v>
      </c>
      <c r="AV79" s="28">
        <f t="shared" si="93"/>
        <v>3.9704305782551685E-2</v>
      </c>
      <c r="AW79" s="28">
        <f t="shared" si="93"/>
        <v>3.9802401799472253E-2</v>
      </c>
      <c r="AX79" s="28">
        <f t="shared" si="93"/>
        <v>3.9888353634509155E-2</v>
      </c>
      <c r="AY79" s="28">
        <f t="shared" si="93"/>
        <v>3.9963676405224469E-2</v>
      </c>
      <c r="AZ79" s="28">
        <f t="shared" si="93"/>
        <v>4.002969350561858E-2</v>
      </c>
      <c r="BA79" s="28">
        <f t="shared" si="93"/>
        <v>4.0087561487393009E-2</v>
      </c>
      <c r="BB79" s="28">
        <f t="shared" si="93"/>
        <v>4.0138291570294138E-2</v>
      </c>
      <c r="BC79" s="28">
        <f t="shared" si="93"/>
        <v>4.0182768270713209E-2</v>
      </c>
      <c r="BD79" s="28">
        <f t="shared" si="93"/>
        <v>4.0221765558304368E-2</v>
      </c>
      <c r="BE79" s="28">
        <f t="shared" si="93"/>
        <v>4.0255960888377018E-2</v>
      </c>
      <c r="BF79" s="28">
        <f t="shared" si="93"/>
        <v>4.0285947403280842E-2</v>
      </c>
      <c r="BG79" s="28">
        <f t="shared" si="93"/>
        <v>4.0312244553356358E-2</v>
      </c>
      <c r="BH79" s="28">
        <f t="shared" si="93"/>
        <v>4.033530735066404E-2</v>
      </c>
      <c r="BI79" s="28">
        <f t="shared" si="93"/>
        <v>4.0355534438053509E-2</v>
      </c>
      <c r="BJ79" s="28">
        <f t="shared" si="93"/>
        <v>4.0373275130601405E-2</v>
      </c>
      <c r="BK79" s="28">
        <f t="shared" si="93"/>
        <v>4.0388835564000081E-2</v>
      </c>
      <c r="BL79" s="28">
        <f t="shared" si="93"/>
        <v>4.0402484066412558E-2</v>
      </c>
      <c r="BM79" s="28">
        <f t="shared" si="93"/>
        <v>4.0414455854188791E-2</v>
      </c>
      <c r="BN79" s="28">
        <f t="shared" si="93"/>
        <v>4.0424957138003093E-2</v>
      </c>
      <c r="BO79" s="28">
        <f t="shared" si="93"/>
        <v>4.0434168715573593E-2</v>
      </c>
      <c r="BP79" s="28">
        <f t="shared" ref="BP79:CY79" si="94">BO47/BP47-1</f>
        <v>4.0442249115335116E-2</v>
      </c>
      <c r="BQ79" s="28">
        <f t="shared" si="94"/>
        <v>4.0449337348794856E-2</v>
      </c>
      <c r="BR79" s="28">
        <f t="shared" si="94"/>
        <v>4.0455555320424441E-2</v>
      </c>
      <c r="BS79" s="28">
        <f t="shared" si="94"/>
        <v>4.0461009938215664E-2</v>
      </c>
      <c r="BT79" s="28">
        <f t="shared" si="94"/>
        <v>4.0465794963022939E-2</v>
      </c>
      <c r="BU79" s="28">
        <f t="shared" si="94"/>
        <v>4.046999262834361E-2</v>
      </c>
      <c r="BV79" s="28">
        <f t="shared" si="94"/>
        <v>4.0473675060152425E-2</v>
      </c>
      <c r="BW79" s="28">
        <f t="shared" si="94"/>
        <v>4.0476905521176665E-2</v>
      </c>
      <c r="BX79" s="28">
        <f t="shared" si="94"/>
        <v>4.0479739501476431E-2</v>
      </c>
      <c r="BY79" s="28">
        <f t="shared" si="94"/>
        <v>4.0482225674602246E-2</v>
      </c>
      <c r="BZ79" s="28">
        <f t="shared" si="94"/>
        <v>4.0484406735853629E-2</v>
      </c>
      <c r="CA79" s="28">
        <f t="shared" si="94"/>
        <v>4.0486320137111731E-2</v>
      </c>
      <c r="CB79" s="28">
        <f t="shared" si="94"/>
        <v>4.0487998731488561E-2</v>
      </c>
      <c r="CC79" s="28">
        <f t="shared" si="94"/>
        <v>4.0489471338190031E-2</v>
      </c>
      <c r="CD79" s="28">
        <f t="shared" si="94"/>
        <v>4.0490763238289817E-2</v>
      </c>
      <c r="CE79" s="28">
        <f t="shared" si="94"/>
        <v>4.0491896609378797E-2</v>
      </c>
      <c r="CF79" s="28">
        <f t="shared" si="94"/>
        <v>4.0492890906510315E-2</v>
      </c>
      <c r="CG79" s="28">
        <f t="shared" si="94"/>
        <v>4.0493763196811638E-2</v>
      </c>
      <c r="CH79" s="28">
        <f t="shared" si="94"/>
        <v>4.0494528452487133E-2</v>
      </c>
      <c r="CI79" s="28">
        <f t="shared" si="94"/>
        <v>4.0495199808208593E-2</v>
      </c>
      <c r="CJ79" s="28">
        <f t="shared" si="94"/>
        <v>4.0495788786593545E-2</v>
      </c>
      <c r="CK79" s="28">
        <f t="shared" si="94"/>
        <v>4.0496305496158902E-2</v>
      </c>
      <c r="CL79" s="28">
        <f t="shared" si="94"/>
        <v>4.0496758804740463E-2</v>
      </c>
      <c r="CM79" s="28">
        <f t="shared" si="94"/>
        <v>4.0497156492252051E-2</v>
      </c>
      <c r="CN79" s="28">
        <f t="shared" si="94"/>
        <v>4.0497505383433552E-2</v>
      </c>
      <c r="CO79" s="28">
        <f t="shared" si="94"/>
        <v>4.0497811465987077E-2</v>
      </c>
      <c r="CP79" s="28">
        <f t="shared" si="94"/>
        <v>4.0498079992512981E-2</v>
      </c>
      <c r="CQ79" s="28">
        <f t="shared" si="94"/>
        <v>4.0498315571297239E-2</v>
      </c>
      <c r="CR79" s="28">
        <f t="shared" si="94"/>
        <v>4.0498522245013824E-2</v>
      </c>
      <c r="CS79" s="28">
        <f t="shared" si="94"/>
        <v>4.0498703560315041E-2</v>
      </c>
      <c r="CT79" s="28">
        <f t="shared" si="94"/>
        <v>4.0498862628733034E-2</v>
      </c>
      <c r="CU79" s="28">
        <f t="shared" si="94"/>
        <v>4.0499002179866794E-2</v>
      </c>
      <c r="CV79" s="28">
        <f t="shared" si="94"/>
        <v>4.049912460854288E-2</v>
      </c>
      <c r="CW79" s="28">
        <f t="shared" si="94"/>
        <v>4.0499232015566156E-2</v>
      </c>
      <c r="CX79" s="28">
        <f t="shared" si="94"/>
        <v>4.0499326244158418E-2</v>
      </c>
      <c r="CY79" s="28">
        <f t="shared" si="94"/>
        <v>4.0499408911212731E-2</v>
      </c>
    </row>
    <row r="80" spans="1:103" x14ac:dyDescent="0.35">
      <c r="A80" s="167"/>
      <c r="B80" s="32">
        <f t="shared" si="68"/>
        <v>48579</v>
      </c>
      <c r="C80" s="27"/>
      <c r="D80" s="28">
        <f t="shared" ref="D80:BO80" si="95">C48/D48-1</f>
        <v>1.8217084842993447E-2</v>
      </c>
      <c r="E80" s="28">
        <f t="shared" si="95"/>
        <v>1.714716871535682E-2</v>
      </c>
      <c r="F80" s="28">
        <f t="shared" si="95"/>
        <v>1.6542119643861986E-2</v>
      </c>
      <c r="G80" s="28">
        <f t="shared" si="95"/>
        <v>1.696273758004474E-2</v>
      </c>
      <c r="H80" s="28">
        <f t="shared" si="95"/>
        <v>1.8308434768370629E-2</v>
      </c>
      <c r="I80" s="28">
        <f t="shared" si="95"/>
        <v>2.038010045054528E-2</v>
      </c>
      <c r="J80" s="28">
        <f t="shared" si="95"/>
        <v>1.4862331048837163E-2</v>
      </c>
      <c r="K80" s="28">
        <f t="shared" si="95"/>
        <v>1.4862331048836941E-2</v>
      </c>
      <c r="L80" s="28">
        <f t="shared" si="95"/>
        <v>1.4862331048835609E-2</v>
      </c>
      <c r="M80" s="28">
        <f t="shared" si="95"/>
        <v>1.4862331048837607E-2</v>
      </c>
      <c r="N80" s="28">
        <f t="shared" si="95"/>
        <v>1.425319620495058E-2</v>
      </c>
      <c r="O80" s="28">
        <f t="shared" si="95"/>
        <v>1.3905358388836886E-2</v>
      </c>
      <c r="P80" s="28">
        <f t="shared" si="95"/>
        <v>1.3896334787586451E-2</v>
      </c>
      <c r="Q80" s="28">
        <f t="shared" si="95"/>
        <v>1.3480751002612923E-2</v>
      </c>
      <c r="R80" s="28">
        <f t="shared" si="95"/>
        <v>1.2513804672468209E-2</v>
      </c>
      <c r="S80" s="28">
        <f t="shared" si="95"/>
        <v>1.1322599569809855E-2</v>
      </c>
      <c r="T80" s="28">
        <f t="shared" si="95"/>
        <v>1.1035525689850001E-2</v>
      </c>
      <c r="U80" s="28">
        <f t="shared" si="95"/>
        <v>1.1812926694740877E-2</v>
      </c>
      <c r="V80" s="28">
        <f t="shared" si="95"/>
        <v>1.354206258332824E-2</v>
      </c>
      <c r="W80" s="28">
        <f t="shared" si="95"/>
        <v>1.614843546814293E-2</v>
      </c>
      <c r="X80" s="28">
        <f t="shared" si="95"/>
        <v>1.9364594395006041E-2</v>
      </c>
      <c r="Y80" s="28">
        <f t="shared" si="95"/>
        <v>2.2286035341730237E-2</v>
      </c>
      <c r="Z80" s="28">
        <f t="shared" si="95"/>
        <v>2.4765588730848442E-2</v>
      </c>
      <c r="AA80" s="28">
        <f t="shared" si="95"/>
        <v>2.6879549348189258E-2</v>
      </c>
      <c r="AB80" s="28">
        <f t="shared" si="95"/>
        <v>2.8688720962628311E-2</v>
      </c>
      <c r="AC80" s="28">
        <f t="shared" si="95"/>
        <v>3.0242117861227324E-2</v>
      </c>
      <c r="AD80" s="28">
        <f t="shared" si="95"/>
        <v>3.1579648964704665E-2</v>
      </c>
      <c r="AE80" s="28">
        <f t="shared" si="95"/>
        <v>3.2734097460222156E-2</v>
      </c>
      <c r="AF80" s="28">
        <f t="shared" si="95"/>
        <v>3.373260346808693E-2</v>
      </c>
      <c r="AG80" s="28">
        <f t="shared" si="95"/>
        <v>3.4597790164225373E-2</v>
      </c>
      <c r="AH80" s="28">
        <f t="shared" si="95"/>
        <v>3.534863013206313E-2</v>
      </c>
      <c r="AI80" s="28">
        <f t="shared" si="95"/>
        <v>3.6001119757062883E-2</v>
      </c>
      <c r="AJ80" s="28">
        <f t="shared" si="95"/>
        <v>3.6568809911503797E-2</v>
      </c>
      <c r="AK80" s="28">
        <f t="shared" si="95"/>
        <v>3.7063227741828353E-2</v>
      </c>
      <c r="AL80" s="28">
        <f t="shared" si="95"/>
        <v>3.7494215002802145E-2</v>
      </c>
      <c r="AM80" s="28">
        <f t="shared" si="95"/>
        <v>3.7870201761570632E-2</v>
      </c>
      <c r="AN80" s="28">
        <f t="shared" si="95"/>
        <v>3.8198429553602864E-2</v>
      </c>
      <c r="AO80" s="28">
        <f t="shared" si="95"/>
        <v>3.848513463692993E-2</v>
      </c>
      <c r="AP80" s="28">
        <f t="shared" si="95"/>
        <v>3.8735699474470087E-2</v>
      </c>
      <c r="AQ80" s="28">
        <f t="shared" si="95"/>
        <v>3.8954778710591276E-2</v>
      </c>
      <c r="AR80" s="28">
        <f t="shared" si="95"/>
        <v>3.9146404515593147E-2</v>
      </c>
      <c r="AS80" s="28">
        <f t="shared" si="95"/>
        <v>3.9314075120208569E-2</v>
      </c>
      <c r="AT80" s="28">
        <f t="shared" si="95"/>
        <v>3.9460829562934174E-2</v>
      </c>
      <c r="AU80" s="28">
        <f t="shared" si="95"/>
        <v>3.958931105791974E-2</v>
      </c>
      <c r="AV80" s="28">
        <f t="shared" si="95"/>
        <v>3.9701820917203978E-2</v>
      </c>
      <c r="AW80" s="28">
        <f t="shared" si="95"/>
        <v>3.9800364589266835E-2</v>
      </c>
      <c r="AX80" s="28">
        <f t="shared" si="95"/>
        <v>3.988669108598053E-2</v>
      </c>
      <c r="AY80" s="28">
        <f t="shared" si="95"/>
        <v>3.9962326838799633E-2</v>
      </c>
      <c r="AZ80" s="28">
        <f t="shared" si="95"/>
        <v>4.0028604841919169E-2</v>
      </c>
      <c r="BA80" s="28">
        <f t="shared" si="95"/>
        <v>4.0086689793042973E-2</v>
      </c>
      <c r="BB80" s="28">
        <f t="shared" si="95"/>
        <v>4.0137599823008907E-2</v>
      </c>
      <c r="BC80" s="28">
        <f t="shared" si="95"/>
        <v>4.0182225309838726E-2</v>
      </c>
      <c r="BD80" s="28">
        <f t="shared" si="95"/>
        <v>4.0221345192775315E-2</v>
      </c>
      <c r="BE80" s="28">
        <f t="shared" si="95"/>
        <v>4.0255641138027931E-2</v>
      </c>
      <c r="BF80" s="28">
        <f t="shared" si="95"/>
        <v>4.0285709853781659E-2</v>
      </c>
      <c r="BG80" s="28">
        <f t="shared" si="95"/>
        <v>4.0312073807534654E-2</v>
      </c>
      <c r="BH80" s="28">
        <f t="shared" si="95"/>
        <v>4.0335190561963774E-2</v>
      </c>
      <c r="BI80" s="28">
        <f t="shared" si="95"/>
        <v>4.0355460913974905E-2</v>
      </c>
      <c r="BJ80" s="28">
        <f t="shared" si="95"/>
        <v>4.0373235995500023E-2</v>
      </c>
      <c r="BK80" s="28">
        <f t="shared" si="95"/>
        <v>4.0388823473095803E-2</v>
      </c>
      <c r="BL80" s="28">
        <f t="shared" si="95"/>
        <v>4.0402492962557268E-2</v>
      </c>
      <c r="BM80" s="28">
        <f t="shared" si="95"/>
        <v>4.0414480761656435E-2</v>
      </c>
      <c r="BN80" s="28">
        <f t="shared" si="95"/>
        <v>4.0424993987902003E-2</v>
      </c>
      <c r="BO80" s="28">
        <f t="shared" si="95"/>
        <v>4.0434214197717422E-2</v>
      </c>
      <c r="BP80" s="28">
        <f t="shared" ref="BP80:CY80" si="96">BO48/BP48-1</f>
        <v>4.0442300553031441E-2</v>
      </c>
      <c r="BQ80" s="28">
        <f t="shared" si="96"/>
        <v>4.0449392592926792E-2</v>
      </c>
      <c r="BR80" s="28">
        <f t="shared" si="96"/>
        <v>4.0455612660180273E-2</v>
      </c>
      <c r="BS80" s="28">
        <f t="shared" si="96"/>
        <v>4.0461068025755553E-2</v>
      </c>
      <c r="BT80" s="28">
        <f t="shared" si="96"/>
        <v>4.0465852750064535E-2</v>
      </c>
      <c r="BU80" s="28">
        <f t="shared" si="96"/>
        <v>4.0470049312825829E-2</v>
      </c>
      <c r="BV80" s="28">
        <f t="shared" si="96"/>
        <v>4.0473730041589828E-2</v>
      </c>
      <c r="BW80" s="28">
        <f t="shared" si="96"/>
        <v>4.0476958363171223E-2</v>
      </c>
      <c r="BX80" s="28">
        <f t="shared" si="96"/>
        <v>4.047978990055956E-2</v>
      </c>
      <c r="BY80" s="28">
        <f t="shared" si="96"/>
        <v>4.0482273434048643E-2</v>
      </c>
      <c r="BZ80" s="28">
        <f t="shared" si="96"/>
        <v>4.0484451744097871E-2</v>
      </c>
      <c r="CA80" s="28">
        <f t="shared" si="96"/>
        <v>4.0486362349778648E-2</v>
      </c>
      <c r="CB80" s="28">
        <f t="shared" si="96"/>
        <v>4.048803815658264E-2</v>
      </c>
      <c r="CC80" s="28">
        <f t="shared" si="96"/>
        <v>4.048950802387874E-2</v>
      </c>
      <c r="CD80" s="28">
        <f t="shared" si="96"/>
        <v>4.0490797263004863E-2</v>
      </c>
      <c r="CE80" s="28">
        <f t="shared" si="96"/>
        <v>4.0491928073433048E-2</v>
      </c>
      <c r="CF80" s="28">
        <f t="shared" si="96"/>
        <v>4.0492919925889659E-2</v>
      </c>
      <c r="CG80" s="28">
        <f t="shared" si="96"/>
        <v>4.0493789897435795E-2</v>
      </c>
      <c r="CH80" s="28">
        <f t="shared" si="96"/>
        <v>4.0494552966341857E-2</v>
      </c>
      <c r="CI80" s="28">
        <f t="shared" si="96"/>
        <v>4.0495222269795184E-2</v>
      </c>
      <c r="CJ80" s="28">
        <f t="shared" si="96"/>
        <v>4.0495809330294064E-2</v>
      </c>
      <c r="CK80" s="28">
        <f t="shared" si="96"/>
        <v>4.0496324254304605E-2</v>
      </c>
      <c r="CL80" s="28">
        <f t="shared" si="96"/>
        <v>4.0496775906185167E-2</v>
      </c>
      <c r="CM80" s="28">
        <f t="shared" si="96"/>
        <v>4.0497172060919739E-2</v>
      </c>
      <c r="CN80" s="28">
        <f t="shared" si="96"/>
        <v>4.0497519538026383E-2</v>
      </c>
      <c r="CO80" s="28">
        <f t="shared" si="96"/>
        <v>4.0497824318975972E-2</v>
      </c>
      <c r="CP80" s="28">
        <f t="shared" si="96"/>
        <v>4.0498091650187806E-2</v>
      </c>
      <c r="CQ80" s="28">
        <f t="shared" si="96"/>
        <v>4.049832613337756E-2</v>
      </c>
      <c r="CR80" s="28">
        <f t="shared" si="96"/>
        <v>4.049853180481322E-2</v>
      </c>
      <c r="CS80" s="28">
        <f t="shared" si="96"/>
        <v>4.0498712204768417E-2</v>
      </c>
      <c r="CT80" s="28">
        <f t="shared" si="96"/>
        <v>4.049887043843281E-2</v>
      </c>
      <c r="CU80" s="28">
        <f t="shared" si="96"/>
        <v>4.0499009229551186E-2</v>
      </c>
      <c r="CV80" s="28">
        <f t="shared" si="96"/>
        <v>4.0499130967041719E-2</v>
      </c>
      <c r="CW80" s="28">
        <f t="shared" si="96"/>
        <v>4.0499237746397299E-2</v>
      </c>
      <c r="CX80" s="28">
        <f t="shared" si="96"/>
        <v>4.0499331405537076E-2</v>
      </c>
      <c r="CY80" s="28">
        <f t="shared" si="96"/>
        <v>4.0499413556639885E-2</v>
      </c>
    </row>
    <row r="81" spans="1:103" x14ac:dyDescent="0.35">
      <c r="A81" s="167"/>
      <c r="B81" s="32">
        <f t="shared" si="68"/>
        <v>48944</v>
      </c>
      <c r="C81" s="27"/>
      <c r="D81" s="28">
        <f t="shared" ref="D81:BO81" si="97">C49/D49-1</f>
        <v>1.714716871534816E-2</v>
      </c>
      <c r="E81" s="28">
        <f t="shared" si="97"/>
        <v>1.6542119643859765E-2</v>
      </c>
      <c r="F81" s="28">
        <f t="shared" si="97"/>
        <v>1.6962737580033416E-2</v>
      </c>
      <c r="G81" s="28">
        <f t="shared" si="97"/>
        <v>1.8308434768365744E-2</v>
      </c>
      <c r="H81" s="28">
        <f t="shared" si="97"/>
        <v>2.0380100450540395E-2</v>
      </c>
      <c r="I81" s="28">
        <f t="shared" si="97"/>
        <v>1.4862331048832056E-2</v>
      </c>
      <c r="J81" s="28">
        <f t="shared" si="97"/>
        <v>1.4862331048830946E-2</v>
      </c>
      <c r="K81" s="28">
        <f t="shared" si="97"/>
        <v>1.4862331048833832E-2</v>
      </c>
      <c r="L81" s="28">
        <f t="shared" si="97"/>
        <v>1.4862331048834942E-2</v>
      </c>
      <c r="M81" s="28">
        <f t="shared" si="97"/>
        <v>1.4862331048832722E-2</v>
      </c>
      <c r="N81" s="28">
        <f t="shared" si="97"/>
        <v>1.3530999470504623E-2</v>
      </c>
      <c r="O81" s="28">
        <f t="shared" si="97"/>
        <v>1.3062650514759522E-2</v>
      </c>
      <c r="P81" s="28">
        <f t="shared" si="97"/>
        <v>1.360244920383713E-2</v>
      </c>
      <c r="Q81" s="28">
        <f t="shared" si="97"/>
        <v>1.3585785944582707E-2</v>
      </c>
      <c r="R81" s="28">
        <f t="shared" si="97"/>
        <v>1.2702420335327647E-2</v>
      </c>
      <c r="S81" s="28">
        <f t="shared" si="97"/>
        <v>1.1366717477634181E-2</v>
      </c>
      <c r="T81" s="28">
        <f t="shared" si="97"/>
        <v>1.0941073101072618E-2</v>
      </c>
      <c r="U81" s="28">
        <f t="shared" si="97"/>
        <v>1.1634399330706868E-2</v>
      </c>
      <c r="V81" s="28">
        <f t="shared" si="97"/>
        <v>1.3326033405015369E-2</v>
      </c>
      <c r="W81" s="28">
        <f t="shared" si="97"/>
        <v>1.5935125635861525E-2</v>
      </c>
      <c r="X81" s="28">
        <f t="shared" si="97"/>
        <v>1.918290956283708E-2</v>
      </c>
      <c r="Y81" s="28">
        <f t="shared" si="97"/>
        <v>2.213572793791263E-2</v>
      </c>
      <c r="Z81" s="28">
        <f t="shared" si="97"/>
        <v>2.4640752944946831E-2</v>
      </c>
      <c r="AA81" s="28">
        <f t="shared" si="97"/>
        <v>2.6775538922526154E-2</v>
      </c>
      <c r="AB81" s="28">
        <f t="shared" si="97"/>
        <v>2.8601839636558379E-2</v>
      </c>
      <c r="AC81" s="28">
        <f t="shared" si="97"/>
        <v>3.0169396726543951E-2</v>
      </c>
      <c r="AD81" s="28">
        <f t="shared" si="97"/>
        <v>3.1518683447550933E-2</v>
      </c>
      <c r="AE81" s="28">
        <f t="shared" si="97"/>
        <v>3.2682926026525783E-2</v>
      </c>
      <c r="AF81" s="28">
        <f t="shared" si="97"/>
        <v>3.3689616051894467E-2</v>
      </c>
      <c r="AG81" s="28">
        <f t="shared" si="97"/>
        <v>3.4561658117483685E-2</v>
      </c>
      <c r="AH81" s="28">
        <f t="shared" si="97"/>
        <v>3.5318251992683569E-2</v>
      </c>
      <c r="AI81" s="28">
        <f t="shared" si="97"/>
        <v>3.597557880337976E-2</v>
      </c>
      <c r="AJ81" s="28">
        <f t="shared" si="97"/>
        <v>3.6547340612043788E-2</v>
      </c>
      <c r="AK81" s="28">
        <f t="shared" si="97"/>
        <v>3.7045188997022693E-2</v>
      </c>
      <c r="AL81" s="28">
        <f t="shared" si="97"/>
        <v>3.7479068629991952E-2</v>
      </c>
      <c r="AM81" s="28">
        <f t="shared" si="97"/>
        <v>3.7857495068485125E-2</v>
      </c>
      <c r="AN81" s="28">
        <f t="shared" si="97"/>
        <v>3.8187781130212484E-2</v>
      </c>
      <c r="AO81" s="28">
        <f t="shared" si="97"/>
        <v>3.8476222702258589E-2</v>
      </c>
      <c r="AP81" s="28">
        <f t="shared" si="97"/>
        <v>3.8728252268612984E-2</v>
      </c>
      <c r="AQ81" s="28">
        <f t="shared" si="97"/>
        <v>3.8948566535336626E-2</v>
      </c>
      <c r="AR81" s="28">
        <f t="shared" si="97"/>
        <v>3.9141233113597407E-2</v>
      </c>
      <c r="AS81" s="28">
        <f t="shared" si="97"/>
        <v>3.9309780147200657E-2</v>
      </c>
      <c r="AT81" s="28">
        <f t="shared" si="97"/>
        <v>3.9457271957569873E-2</v>
      </c>
      <c r="AU81" s="28">
        <f t="shared" si="97"/>
        <v>3.9586373152871834E-2</v>
      </c>
      <c r="AV81" s="28">
        <f t="shared" si="97"/>
        <v>3.9699403164682012E-2</v>
      </c>
      <c r="AW81" s="28">
        <f t="shared" si="97"/>
        <v>3.9798382798377219E-2</v>
      </c>
      <c r="AX81" s="28">
        <f t="shared" si="97"/>
        <v>3.9885074087532724E-2</v>
      </c>
      <c r="AY81" s="28">
        <f t="shared" si="97"/>
        <v>3.9961014508814729E-2</v>
      </c>
      <c r="AZ81" s="28">
        <f t="shared" si="97"/>
        <v>4.0027546426275817E-2</v>
      </c>
      <c r="BA81" s="28">
        <f t="shared" si="97"/>
        <v>4.008584248636704E-2</v>
      </c>
      <c r="BB81" s="28">
        <f t="shared" si="97"/>
        <v>4.0136927562059777E-2</v>
      </c>
      <c r="BC81" s="28">
        <f t="shared" si="97"/>
        <v>4.0181697748307155E-2</v>
      </c>
      <c r="BD81" s="28">
        <f t="shared" si="97"/>
        <v>4.0220936830171361E-2</v>
      </c>
      <c r="BE81" s="28">
        <f t="shared" si="97"/>
        <v>4.0255330578914394E-2</v>
      </c>
      <c r="BF81" s="28">
        <f t="shared" si="97"/>
        <v>4.0285479178093553E-2</v>
      </c>
      <c r="BG81" s="28">
        <f t="shared" si="97"/>
        <v>4.0311908035057353E-2</v>
      </c>
      <c r="BH81" s="28">
        <f t="shared" si="97"/>
        <v>4.03350771972244E-2</v>
      </c>
      <c r="BI81" s="28">
        <f t="shared" si="97"/>
        <v>4.0355389559293409E-2</v>
      </c>
      <c r="BJ81" s="28">
        <f t="shared" si="97"/>
        <v>4.0373198022508827E-2</v>
      </c>
      <c r="BK81" s="28">
        <f t="shared" si="97"/>
        <v>4.0388811743269804E-2</v>
      </c>
      <c r="BL81" s="28">
        <f t="shared" si="97"/>
        <v>4.040250159066483E-2</v>
      </c>
      <c r="BM81" s="28">
        <f t="shared" si="97"/>
        <v>4.0414504914678906E-2</v>
      </c>
      <c r="BN81" s="28">
        <f t="shared" si="97"/>
        <v>4.0425029714778349E-2</v>
      </c>
      <c r="BO81" s="28">
        <f t="shared" si="97"/>
        <v>4.0434258285165781E-2</v>
      </c>
      <c r="BP81" s="28">
        <f t="shared" ref="BP81:CY81" si="98">BO49/BP49-1</f>
        <v>4.0442350403600447E-2</v>
      </c>
      <c r="BQ81" s="28">
        <f t="shared" si="98"/>
        <v>4.0449446121989308E-2</v>
      </c>
      <c r="BR81" s="28">
        <f t="shared" si="98"/>
        <v>4.0455668208909001E-2</v>
      </c>
      <c r="BS81" s="28">
        <f t="shared" si="98"/>
        <v>4.0461124287899386E-2</v>
      </c>
      <c r="BT81" s="28">
        <f t="shared" si="98"/>
        <v>4.0465908710105358E-2</v>
      </c>
      <c r="BU81" s="28">
        <f t="shared" si="98"/>
        <v>4.0470104194368028E-2</v>
      </c>
      <c r="BV81" s="28">
        <f t="shared" si="98"/>
        <v>4.0473783263762719E-2</v>
      </c>
      <c r="BW81" s="28">
        <f t="shared" si="98"/>
        <v>4.047700950434785E-2</v>
      </c>
      <c r="BX81" s="28">
        <f t="shared" si="98"/>
        <v>4.0479838667820234E-2</v>
      </c>
      <c r="BY81" s="28">
        <f t="shared" si="98"/>
        <v>4.0482319638037945E-2</v>
      </c>
      <c r="BZ81" s="28">
        <f t="shared" si="98"/>
        <v>4.0484495277924193E-2</v>
      </c>
      <c r="CA81" s="28">
        <f t="shared" si="98"/>
        <v>4.0486403171597463E-2</v>
      </c>
      <c r="CB81" s="28">
        <f t="shared" si="98"/>
        <v>4.0488076275136065E-2</v>
      </c>
      <c r="CC81" s="28">
        <f t="shared" si="98"/>
        <v>4.0489543486858182E-2</v>
      </c>
      <c r="CD81" s="28">
        <f t="shared" si="98"/>
        <v>4.0490830147177359E-2</v>
      </c>
      <c r="CE81" s="28">
        <f t="shared" si="98"/>
        <v>4.0491958476866374E-2</v>
      </c>
      <c r="CF81" s="28">
        <f t="shared" si="98"/>
        <v>4.0492947961447312E-2</v>
      </c>
      <c r="CG81" s="28">
        <f t="shared" si="98"/>
        <v>4.0493815687835388E-2</v>
      </c>
      <c r="CH81" s="28">
        <f t="shared" si="98"/>
        <v>4.0494576639855451E-2</v>
      </c>
      <c r="CI81" s="28">
        <f t="shared" si="98"/>
        <v>4.0495243957079818E-2</v>
      </c>
      <c r="CJ81" s="28">
        <f t="shared" si="98"/>
        <v>4.0495829161907304E-2</v>
      </c>
      <c r="CK81" s="28">
        <f t="shared" si="98"/>
        <v>4.0496342358722792E-2</v>
      </c>
      <c r="CL81" s="28">
        <f t="shared" si="98"/>
        <v>4.0496792408316384E-2</v>
      </c>
      <c r="CM81" s="28">
        <f t="shared" si="98"/>
        <v>4.0497187081123487E-2</v>
      </c>
      <c r="CN81" s="28">
        <f t="shared" si="98"/>
        <v>4.0497533191211188E-2</v>
      </c>
      <c r="CO81" s="28">
        <f t="shared" si="98"/>
        <v>4.0497836714253888E-2</v>
      </c>
      <c r="CP81" s="28">
        <f t="shared" si="98"/>
        <v>4.0498102890462517E-2</v>
      </c>
      <c r="CQ81" s="28">
        <f t="shared" si="98"/>
        <v>4.0498336315341499E-2</v>
      </c>
      <c r="CR81" s="28">
        <f t="shared" si="98"/>
        <v>4.049854101874395E-2</v>
      </c>
      <c r="CS81" s="28">
        <f t="shared" si="98"/>
        <v>4.0498720534791977E-2</v>
      </c>
      <c r="CT81" s="28">
        <f t="shared" si="98"/>
        <v>4.049887796263496E-2</v>
      </c>
      <c r="CU81" s="28">
        <f t="shared" si="98"/>
        <v>4.0499016020103751E-2</v>
      </c>
      <c r="CV81" s="28">
        <f t="shared" si="98"/>
        <v>4.0499137090694859E-2</v>
      </c>
      <c r="CW81" s="28">
        <f t="shared" si="98"/>
        <v>4.0499243264395579E-2</v>
      </c>
      <c r="CX81" s="28">
        <f t="shared" si="98"/>
        <v>4.0499336374339778E-2</v>
      </c>
      <c r="CY81" s="28">
        <f t="shared" si="98"/>
        <v>4.0499418027779788E-2</v>
      </c>
    </row>
    <row r="82" spans="1:103" x14ac:dyDescent="0.35">
      <c r="A82" s="167"/>
      <c r="B82" s="32">
        <f t="shared" si="68"/>
        <v>49309</v>
      </c>
      <c r="C82" s="27"/>
      <c r="D82" s="28">
        <f t="shared" ref="D82:BO82" si="99">C50/D50-1</f>
        <v>1.654211964382446E-2</v>
      </c>
      <c r="E82" s="28">
        <f t="shared" si="99"/>
        <v>1.6962737580020537E-2</v>
      </c>
      <c r="F82" s="28">
        <f t="shared" si="99"/>
        <v>1.8308434768363746E-2</v>
      </c>
      <c r="G82" s="28">
        <f t="shared" si="99"/>
        <v>2.0380100450533956E-2</v>
      </c>
      <c r="H82" s="28">
        <f t="shared" si="99"/>
        <v>1.4862331048823174E-2</v>
      </c>
      <c r="I82" s="28">
        <f t="shared" si="99"/>
        <v>1.4862331048830058E-2</v>
      </c>
      <c r="J82" s="28">
        <f t="shared" si="99"/>
        <v>1.4862331048825839E-2</v>
      </c>
      <c r="K82" s="28">
        <f t="shared" si="99"/>
        <v>1.4862331048831168E-2</v>
      </c>
      <c r="L82" s="28">
        <f t="shared" si="99"/>
        <v>1.486233104883028E-2</v>
      </c>
      <c r="M82" s="28">
        <f t="shared" si="99"/>
        <v>1.3296797933587179E-2</v>
      </c>
      <c r="N82" s="28">
        <f t="shared" si="99"/>
        <v>1.3145560957341873E-2</v>
      </c>
      <c r="O82" s="28">
        <f t="shared" si="99"/>
        <v>1.3448057485683673E-2</v>
      </c>
      <c r="P82" s="28">
        <f t="shared" si="99"/>
        <v>1.3621143829967819E-2</v>
      </c>
      <c r="Q82" s="28">
        <f t="shared" si="99"/>
        <v>1.3271402759764239E-2</v>
      </c>
      <c r="R82" s="28">
        <f t="shared" si="99"/>
        <v>1.2340347486530456E-2</v>
      </c>
      <c r="S82" s="28">
        <f t="shared" si="99"/>
        <v>1.1163213438123654E-2</v>
      </c>
      <c r="T82" s="28">
        <f t="shared" si="99"/>
        <v>1.088831566193238E-2</v>
      </c>
      <c r="U82" s="28">
        <f t="shared" si="99"/>
        <v>1.1679946172161948E-2</v>
      </c>
      <c r="V82" s="28">
        <f t="shared" si="99"/>
        <v>1.3424744980772729E-2</v>
      </c>
      <c r="W82" s="28">
        <f t="shared" si="99"/>
        <v>1.6047894828456588E-2</v>
      </c>
      <c r="X82" s="28">
        <f t="shared" si="99"/>
        <v>1.9281087628856497E-2</v>
      </c>
      <c r="Y82" s="28">
        <f t="shared" si="99"/>
        <v>2.2216952548782309E-2</v>
      </c>
      <c r="Z82" s="28">
        <f t="shared" si="99"/>
        <v>2.4708216080453704E-2</v>
      </c>
      <c r="AA82" s="28">
        <f t="shared" si="99"/>
        <v>2.6831751366382939E-2</v>
      </c>
      <c r="AB82" s="28">
        <f t="shared" si="99"/>
        <v>2.8648798520852559E-2</v>
      </c>
      <c r="AC82" s="28">
        <f t="shared" si="99"/>
        <v>3.0208705999623886E-2</v>
      </c>
      <c r="AD82" s="28">
        <f t="shared" si="99"/>
        <v>3.1551642055489104E-2</v>
      </c>
      <c r="AE82" s="28">
        <f t="shared" si="99"/>
        <v>3.2710593508825214E-2</v>
      </c>
      <c r="AF82" s="28">
        <f t="shared" si="99"/>
        <v>3.3712862052134973E-2</v>
      </c>
      <c r="AG82" s="28">
        <f t="shared" si="99"/>
        <v>3.4581200250275224E-2</v>
      </c>
      <c r="AH82" s="28">
        <f t="shared" si="99"/>
        <v>3.5334685154297052E-2</v>
      </c>
      <c r="AI82" s="28">
        <f t="shared" si="99"/>
        <v>3.5989398108517312E-2</v>
      </c>
      <c r="AJ82" s="28">
        <f t="shared" si="99"/>
        <v>3.6558959521014955E-2</v>
      </c>
      <c r="AK82" s="28">
        <f t="shared" si="99"/>
        <v>3.7054953771358035E-2</v>
      </c>
      <c r="AL82" s="28">
        <f t="shared" si="99"/>
        <v>3.7487269954059155E-2</v>
      </c>
      <c r="AM82" s="28">
        <f t="shared" si="99"/>
        <v>3.786437746170157E-2</v>
      </c>
      <c r="AN82" s="28">
        <f t="shared" si="99"/>
        <v>3.8193550620310601E-2</v>
      </c>
      <c r="AO82" s="28">
        <f t="shared" si="99"/>
        <v>3.8481053118222475E-2</v>
      </c>
      <c r="AP82" s="28">
        <f t="shared" si="99"/>
        <v>3.8732290428731719E-2</v>
      </c>
      <c r="AQ82" s="28">
        <f t="shared" si="99"/>
        <v>3.8951936544994625E-2</v>
      </c>
      <c r="AR82" s="28">
        <f t="shared" si="99"/>
        <v>3.914403993996407E-2</v>
      </c>
      <c r="AS82" s="28">
        <f t="shared" si="99"/>
        <v>3.9312112603795191E-2</v>
      </c>
      <c r="AT82" s="28">
        <f t="shared" si="99"/>
        <v>3.9459205204046111E-2</v>
      </c>
      <c r="AU82" s="28">
        <f t="shared" si="99"/>
        <v>3.9587970794601857E-2</v>
      </c>
      <c r="AV82" s="28">
        <f t="shared" si="99"/>
        <v>3.9700719020626218E-2</v>
      </c>
      <c r="AW82" s="28">
        <f t="shared" si="99"/>
        <v>3.9799462392620777E-2</v>
      </c>
      <c r="AX82" s="28">
        <f t="shared" si="99"/>
        <v>3.9885955910032855E-2</v>
      </c>
      <c r="AY82" s="28">
        <f t="shared" si="99"/>
        <v>3.9961731082511331E-2</v>
      </c>
      <c r="AZ82" s="28">
        <f t="shared" si="99"/>
        <v>4.0028125211716503E-2</v>
      </c>
      <c r="BA82" s="28">
        <f t="shared" si="99"/>
        <v>4.0086306648978276E-2</v>
      </c>
      <c r="BB82" s="28">
        <f t="shared" si="99"/>
        <v>4.0137296623735219E-2</v>
      </c>
      <c r="BC82" s="28">
        <f t="shared" si="99"/>
        <v>4.0181988141021252E-2</v>
      </c>
      <c r="BD82" s="28">
        <f t="shared" si="99"/>
        <v>4.0221162366293139E-2</v>
      </c>
      <c r="BE82" s="28">
        <f t="shared" si="99"/>
        <v>4.0255502851500813E-2</v>
      </c>
      <c r="BF82" s="28">
        <f t="shared" si="99"/>
        <v>4.0285607900786724E-2</v>
      </c>
      <c r="BG82" s="28">
        <f t="shared" si="99"/>
        <v>4.0312001331486158E-2</v>
      </c>
      <c r="BH82" s="28">
        <f t="shared" si="99"/>
        <v>4.0335141846789213E-2</v>
      </c>
      <c r="BI82" s="28">
        <f t="shared" si="99"/>
        <v>4.0355431206287928E-2</v>
      </c>
      <c r="BJ82" s="28">
        <f t="shared" si="99"/>
        <v>4.0373221353614097E-2</v>
      </c>
      <c r="BK82" s="28">
        <f t="shared" si="99"/>
        <v>4.0388820638521672E-2</v>
      </c>
      <c r="BL82" s="28">
        <f t="shared" si="99"/>
        <v>4.0402499251383173E-2</v>
      </c>
      <c r="BM82" s="28">
        <f t="shared" si="99"/>
        <v>4.0414493972099175E-2</v>
      </c>
      <c r="BN82" s="28">
        <f t="shared" si="99"/>
        <v>4.042501232221607E-2</v>
      </c>
      <c r="BO82" s="28">
        <f t="shared" si="99"/>
        <v>4.0434236195913797E-2</v>
      </c>
      <c r="BP82" s="28">
        <f t="shared" ref="BP82:CY82" si="100">BO50/BP50-1</f>
        <v>4.0442325036772475E-2</v>
      </c>
      <c r="BQ82" s="28">
        <f t="shared" si="100"/>
        <v>4.0449418618601074E-2</v>
      </c>
      <c r="BR82" s="28">
        <f t="shared" si="100"/>
        <v>4.0455639478559569E-2</v>
      </c>
      <c r="BS82" s="28">
        <f t="shared" si="100"/>
        <v>4.0461095048662576E-2</v>
      </c>
      <c r="BT82" s="28">
        <f t="shared" si="100"/>
        <v>4.0465879521935477E-2</v>
      </c>
      <c r="BU82" s="28">
        <f t="shared" si="100"/>
        <v>4.0470075487155865E-2</v>
      </c>
      <c r="BV82" s="28">
        <f t="shared" si="100"/>
        <v>4.0473755360729058E-2</v>
      </c>
      <c r="BW82" s="28">
        <f t="shared" si="100"/>
        <v>4.0476982641962866E-2</v>
      </c>
      <c r="BX82" s="28">
        <f t="shared" si="100"/>
        <v>4.0479813012251897E-2</v>
      </c>
      <c r="BY82" s="28">
        <f t="shared" si="100"/>
        <v>4.0482295298758242E-2</v>
      </c>
      <c r="BZ82" s="28">
        <f t="shared" si="100"/>
        <v>4.0484472319231912E-2</v>
      </c>
      <c r="CA82" s="28">
        <f t="shared" si="100"/>
        <v>4.0486381622073297E-2</v>
      </c>
      <c r="CB82" s="28">
        <f t="shared" si="100"/>
        <v>4.0488056135453476E-2</v>
      </c>
      <c r="CC82" s="28">
        <f t="shared" si="100"/>
        <v>4.0489524736150084E-2</v>
      </c>
      <c r="CD82" s="28">
        <f t="shared" si="100"/>
        <v>4.0490812748441796E-2</v>
      </c>
      <c r="CE82" s="28">
        <f t="shared" si="100"/>
        <v>4.0491942381216006E-2</v>
      </c>
      <c r="CF82" s="28">
        <f t="shared" si="100"/>
        <v>4.0492933111459184E-2</v>
      </c>
      <c r="CG82" s="28">
        <f t="shared" si="100"/>
        <v>4.0493802020655556E-2</v>
      </c>
      <c r="CH82" s="28">
        <f t="shared" si="100"/>
        <v>4.0494564089100349E-2</v>
      </c>
      <c r="CI82" s="28">
        <f t="shared" si="100"/>
        <v>4.0495232454873742E-2</v>
      </c>
      <c r="CJ82" s="28">
        <f t="shared" si="100"/>
        <v>4.0495818640178483E-2</v>
      </c>
      <c r="CK82" s="28">
        <f t="shared" si="100"/>
        <v>4.049633275031872E-2</v>
      </c>
      <c r="CL82" s="28">
        <f t="shared" si="100"/>
        <v>4.0496783647708368E-2</v>
      </c>
      <c r="CM82" s="28">
        <f t="shared" si="100"/>
        <v>4.0497179105057679E-2</v>
      </c>
      <c r="CN82" s="28">
        <f t="shared" si="100"/>
        <v>4.04975259393483E-2</v>
      </c>
      <c r="CO82" s="28">
        <f t="shared" si="100"/>
        <v>4.0497830128994217E-2</v>
      </c>
      <c r="CP82" s="28">
        <f t="shared" si="100"/>
        <v>4.049809691759787E-2</v>
      </c>
      <c r="CQ82" s="28">
        <f t="shared" si="100"/>
        <v>4.0498330903824487E-2</v>
      </c>
      <c r="CR82" s="28">
        <f t="shared" si="100"/>
        <v>4.0498536120844308E-2</v>
      </c>
      <c r="CS82" s="28">
        <f t="shared" si="100"/>
        <v>4.0498716105985766E-2</v>
      </c>
      <c r="CT82" s="28">
        <f t="shared" si="100"/>
        <v>4.0498873961691384E-2</v>
      </c>
      <c r="CU82" s="28">
        <f t="shared" si="100"/>
        <v>4.0499012408748758E-2</v>
      </c>
      <c r="CV82" s="28">
        <f t="shared" si="100"/>
        <v>4.0499133833587608E-2</v>
      </c>
      <c r="CW82" s="28">
        <f t="shared" si="100"/>
        <v>4.0499240329065822E-2</v>
      </c>
      <c r="CX82" s="28">
        <f t="shared" si="100"/>
        <v>4.0499333730906528E-2</v>
      </c>
      <c r="CY82" s="28">
        <f t="shared" si="100"/>
        <v>4.0499415648826753E-2</v>
      </c>
    </row>
    <row r="83" spans="1:103" x14ac:dyDescent="0.35">
      <c r="A83" s="167"/>
      <c r="B83" s="32">
        <f t="shared" si="68"/>
        <v>49674</v>
      </c>
      <c r="C83" s="27"/>
      <c r="D83" s="28">
        <f t="shared" ref="D83:BO83" si="101">C51/D51-1</f>
        <v>1.6962737580024756E-2</v>
      </c>
      <c r="E83" s="28">
        <f t="shared" si="101"/>
        <v>1.8308434768363968E-2</v>
      </c>
      <c r="F83" s="28">
        <f t="shared" si="101"/>
        <v>2.0380100450545058E-2</v>
      </c>
      <c r="G83" s="28">
        <f t="shared" si="101"/>
        <v>1.4862331048832278E-2</v>
      </c>
      <c r="H83" s="28">
        <f t="shared" si="101"/>
        <v>1.4862331048829169E-2</v>
      </c>
      <c r="I83" s="28">
        <f t="shared" si="101"/>
        <v>1.486233104883028E-2</v>
      </c>
      <c r="J83" s="28">
        <f t="shared" si="101"/>
        <v>1.48623310488325E-2</v>
      </c>
      <c r="K83" s="28">
        <f t="shared" si="101"/>
        <v>1.4862331048832722E-2</v>
      </c>
      <c r="L83" s="28">
        <f t="shared" si="101"/>
        <v>1.329679793358518E-2</v>
      </c>
      <c r="M83" s="28">
        <f t="shared" si="101"/>
        <v>1.3296797933585847E-2</v>
      </c>
      <c r="N83" s="28">
        <f t="shared" si="101"/>
        <v>1.3286601979664692E-2</v>
      </c>
      <c r="O83" s="28">
        <f t="shared" si="101"/>
        <v>1.3306993990103155E-2</v>
      </c>
      <c r="P83" s="28">
        <f t="shared" si="101"/>
        <v>1.3388820242952626E-2</v>
      </c>
      <c r="Q83" s="28">
        <f t="shared" si="101"/>
        <v>1.3033333816591108E-2</v>
      </c>
      <c r="R83" s="28">
        <f t="shared" si="101"/>
        <v>1.2152917064831348E-2</v>
      </c>
      <c r="S83" s="28">
        <f t="shared" si="101"/>
        <v>1.1064528497392478E-2</v>
      </c>
      <c r="T83" s="28">
        <f t="shared" si="101"/>
        <v>1.0862733677489356E-2</v>
      </c>
      <c r="U83" s="28">
        <f t="shared" si="101"/>
        <v>1.1702033427025471E-2</v>
      </c>
      <c r="V83" s="28">
        <f t="shared" si="101"/>
        <v>1.3472620198022867E-2</v>
      </c>
      <c r="W83" s="28">
        <f t="shared" si="101"/>
        <v>1.6102595305182099E-2</v>
      </c>
      <c r="X83" s="28">
        <f t="shared" si="101"/>
        <v>1.9328713784764862E-2</v>
      </c>
      <c r="Y83" s="28">
        <f t="shared" si="101"/>
        <v>2.2256355543624817E-2</v>
      </c>
      <c r="Z83" s="28">
        <f t="shared" si="101"/>
        <v>2.474094303019525E-2</v>
      </c>
      <c r="AA83" s="28">
        <f t="shared" si="101"/>
        <v>2.6859019604007717E-2</v>
      </c>
      <c r="AB83" s="28">
        <f t="shared" si="101"/>
        <v>2.8671576598578774E-2</v>
      </c>
      <c r="AC83" s="28">
        <f t="shared" si="101"/>
        <v>3.022777196207671E-2</v>
      </c>
      <c r="AD83" s="28">
        <f t="shared" si="101"/>
        <v>3.1567626115177605E-2</v>
      </c>
      <c r="AE83" s="28">
        <f t="shared" si="101"/>
        <v>3.2724009804838916E-2</v>
      </c>
      <c r="AF83" s="28">
        <f t="shared" si="101"/>
        <v>3.3724132630504888E-2</v>
      </c>
      <c r="AG83" s="28">
        <f t="shared" si="101"/>
        <v>3.4590673410944905E-2</v>
      </c>
      <c r="AH83" s="28">
        <f t="shared" si="101"/>
        <v>3.5342649657194247E-2</v>
      </c>
      <c r="AI83" s="28">
        <f t="shared" si="101"/>
        <v>3.5996094293383685E-2</v>
      </c>
      <c r="AJ83" s="28">
        <f t="shared" si="101"/>
        <v>3.6564588097965478E-2</v>
      </c>
      <c r="AK83" s="28">
        <f t="shared" si="101"/>
        <v>3.7059682832500274E-2</v>
      </c>
      <c r="AL83" s="28">
        <f t="shared" si="101"/>
        <v>3.7491240611695842E-2</v>
      </c>
      <c r="AM83" s="28">
        <f t="shared" si="101"/>
        <v>3.7867708415612045E-2</v>
      </c>
      <c r="AN83" s="28">
        <f t="shared" si="101"/>
        <v>3.8196341881609808E-2</v>
      </c>
      <c r="AO83" s="28">
        <f t="shared" si="101"/>
        <v>3.8483389064030593E-2</v>
      </c>
      <c r="AP83" s="28">
        <f t="shared" si="101"/>
        <v>3.8734242320728196E-2</v>
      </c>
      <c r="AQ83" s="28">
        <f t="shared" si="101"/>
        <v>3.8953564615983538E-2</v>
      </c>
      <c r="AR83" s="28">
        <f t="shared" si="101"/>
        <v>3.9145395129608795E-2</v>
      </c>
      <c r="AS83" s="28">
        <f t="shared" si="101"/>
        <v>3.9313238007963047E-2</v>
      </c>
      <c r="AT83" s="28">
        <f t="shared" si="101"/>
        <v>3.9460137288662489E-2</v>
      </c>
      <c r="AU83" s="28">
        <f t="shared" si="101"/>
        <v>3.9588740415469781E-2</v>
      </c>
      <c r="AV83" s="28">
        <f t="shared" si="101"/>
        <v>3.9701352281872548E-2</v>
      </c>
      <c r="AW83" s="28">
        <f t="shared" si="101"/>
        <v>3.9799981371195337E-2</v>
      </c>
      <c r="AX83" s="28">
        <f t="shared" si="101"/>
        <v>3.9886379268038619E-2</v>
      </c>
      <c r="AY83" s="28">
        <f t="shared" si="101"/>
        <v>3.9962074585500051E-2</v>
      </c>
      <c r="AZ83" s="28">
        <f t="shared" si="101"/>
        <v>4.0028402168030386E-2</v>
      </c>
      <c r="BA83" s="28">
        <f t="shared" si="101"/>
        <v>4.0086528282373912E-2</v>
      </c>
      <c r="BB83" s="28">
        <f t="shared" si="101"/>
        <v>4.0137472389896622E-2</v>
      </c>
      <c r="BC83" s="28">
        <f t="shared" si="101"/>
        <v>4.0182125996375495E-2</v>
      </c>
      <c r="BD83" s="28">
        <f t="shared" si="101"/>
        <v>4.0221268996482484E-2</v>
      </c>
      <c r="BE83" s="28">
        <f t="shared" si="101"/>
        <v>4.0255583865612676E-2</v>
      </c>
      <c r="BF83" s="28">
        <f t="shared" si="101"/>
        <v>4.0285667996553531E-2</v>
      </c>
      <c r="BG83" s="28">
        <f t="shared" si="101"/>
        <v>4.0312044435697469E-2</v>
      </c>
      <c r="BH83" s="28">
        <f t="shared" si="101"/>
        <v>4.0335171234673783E-2</v>
      </c>
      <c r="BI83" s="28">
        <f t="shared" si="101"/>
        <v>4.0355449602894389E-2</v>
      </c>
      <c r="BJ83" s="28">
        <f t="shared" si="101"/>
        <v>4.0373231020165878E-2</v>
      </c>
      <c r="BK83" s="28">
        <f t="shared" si="101"/>
        <v>4.0388823445511424E-2</v>
      </c>
      <c r="BL83" s="28">
        <f t="shared" si="101"/>
        <v>4.0402496740706617E-2</v>
      </c>
      <c r="BM83" s="28">
        <f t="shared" si="101"/>
        <v>4.041448740982867E-2</v>
      </c>
      <c r="BN83" s="28">
        <f t="shared" si="101"/>
        <v>4.0425002743105232E-2</v>
      </c>
      <c r="BO83" s="28">
        <f t="shared" si="101"/>
        <v>4.043422444133471E-2</v>
      </c>
      <c r="BP83" s="28">
        <f t="shared" ref="BP83:CY83" si="102">BO51/BP51-1</f>
        <v>4.0442311786751839E-2</v>
      </c>
      <c r="BQ83" s="28">
        <f t="shared" si="102"/>
        <v>4.0449404418563262E-2</v>
      </c>
      <c r="BR83" s="28">
        <f t="shared" si="102"/>
        <v>4.0455624762507858E-2</v>
      </c>
      <c r="BS83" s="28">
        <f t="shared" si="102"/>
        <v>4.0461080158128659E-2</v>
      </c>
      <c r="BT83" s="28">
        <f t="shared" si="102"/>
        <v>4.0465864722257772E-2</v>
      </c>
      <c r="BU83" s="28">
        <f t="shared" si="102"/>
        <v>4.0470060980998257E-2</v>
      </c>
      <c r="BV83" s="28">
        <f t="shared" si="102"/>
        <v>4.0473741299642763E-2</v>
      </c>
      <c r="BW83" s="28">
        <f t="shared" si="102"/>
        <v>4.0476969135715191E-2</v>
      </c>
      <c r="BX83" s="28">
        <f t="shared" si="102"/>
        <v>4.0479800136892674E-2</v>
      </c>
      <c r="BY83" s="28">
        <f t="shared" si="102"/>
        <v>4.0482283103298489E-2</v>
      </c>
      <c r="BZ83" s="28">
        <f t="shared" si="102"/>
        <v>4.0484460831045732E-2</v>
      </c>
      <c r="CA83" s="28">
        <f t="shared" si="102"/>
        <v>4.048637085157103E-2</v>
      </c>
      <c r="CB83" s="28">
        <f t="shared" si="102"/>
        <v>4.0488046079731888E-2</v>
      </c>
      <c r="CC83" s="28">
        <f t="shared" si="102"/>
        <v>4.0489515382329033E-2</v>
      </c>
      <c r="CD83" s="28">
        <f t="shared" si="102"/>
        <v>4.0490804075793418E-2</v>
      </c>
      <c r="CE83" s="28">
        <f t="shared" si="102"/>
        <v>4.0491934363635851E-2</v>
      </c>
      <c r="CF83" s="28">
        <f t="shared" si="102"/>
        <v>4.0492925719013417E-2</v>
      </c>
      <c r="CG83" s="28">
        <f t="shared" si="102"/>
        <v>4.0493795220673645E-2</v>
      </c>
      <c r="CH83" s="28">
        <f t="shared" si="102"/>
        <v>4.0494557847746471E-2</v>
      </c>
      <c r="CI83" s="28">
        <f t="shared" si="102"/>
        <v>4.0495226737514711E-2</v>
      </c>
      <c r="CJ83" s="28">
        <f t="shared" si="102"/>
        <v>4.0495813412309012E-2</v>
      </c>
      <c r="CK83" s="28">
        <f t="shared" si="102"/>
        <v>4.0496327977945112E-2</v>
      </c>
      <c r="CL83" s="28">
        <f t="shared" si="102"/>
        <v>4.0496779297868768E-2</v>
      </c>
      <c r="CM83" s="28">
        <f t="shared" si="102"/>
        <v>4.049717514604434E-2</v>
      </c>
      <c r="CN83" s="28">
        <f t="shared" si="102"/>
        <v>4.0497522340693148E-2</v>
      </c>
      <c r="CO83" s="28">
        <f t="shared" si="102"/>
        <v>4.0497826862025299E-2</v>
      </c>
      <c r="CP83" s="28">
        <f t="shared" si="102"/>
        <v>4.0498093955089187E-2</v>
      </c>
      <c r="CQ83" s="28">
        <f t="shared" si="102"/>
        <v>4.049832822026711E-2</v>
      </c>
      <c r="CR83" s="28">
        <f t="shared" si="102"/>
        <v>4.0498533692494121E-2</v>
      </c>
      <c r="CS83" s="28">
        <f t="shared" si="102"/>
        <v>4.0498713910610329E-2</v>
      </c>
      <c r="CT83" s="28">
        <f t="shared" si="102"/>
        <v>4.049887197871116E-2</v>
      </c>
      <c r="CU83" s="28">
        <f t="shared" si="102"/>
        <v>4.0499010619133413E-2</v>
      </c>
      <c r="CV83" s="28">
        <f t="shared" si="102"/>
        <v>4.0499132219741663E-2</v>
      </c>
      <c r="CW83" s="28">
        <f t="shared" si="102"/>
        <v>4.0499238874850185E-2</v>
      </c>
      <c r="CX83" s="28">
        <f t="shared" si="102"/>
        <v>4.0499332421377376E-2</v>
      </c>
      <c r="CY83" s="28">
        <f t="shared" si="102"/>
        <v>4.0499414470497985E-2</v>
      </c>
    </row>
    <row r="84" spans="1:103" x14ac:dyDescent="0.35">
      <c r="A84" s="167"/>
      <c r="B84" s="32">
        <f t="shared" si="68"/>
        <v>50040</v>
      </c>
      <c r="C84" s="27"/>
      <c r="D84" s="28">
        <f t="shared" ref="D84:BO84" si="103">C52/D52-1</f>
        <v>1.8308434768348203E-2</v>
      </c>
      <c r="E84" s="28">
        <f t="shared" si="103"/>
        <v>2.0380100450541727E-2</v>
      </c>
      <c r="F84" s="28">
        <f t="shared" si="103"/>
        <v>1.4862331048831834E-2</v>
      </c>
      <c r="G84" s="28">
        <f t="shared" si="103"/>
        <v>1.48623310488325E-2</v>
      </c>
      <c r="H84" s="28">
        <f t="shared" si="103"/>
        <v>1.4862331048836275E-2</v>
      </c>
      <c r="I84" s="28">
        <f t="shared" si="103"/>
        <v>1.4862331048831834E-2</v>
      </c>
      <c r="J84" s="28">
        <f t="shared" si="103"/>
        <v>1.4862331048832056E-2</v>
      </c>
      <c r="K84" s="28">
        <f t="shared" si="103"/>
        <v>1.3296797933588511E-2</v>
      </c>
      <c r="L84" s="28">
        <f t="shared" si="103"/>
        <v>1.3296797933588733E-2</v>
      </c>
      <c r="M84" s="28">
        <f t="shared" si="103"/>
        <v>1.3296797933590065E-2</v>
      </c>
      <c r="N84" s="28">
        <f t="shared" si="103"/>
        <v>1.3290447901072477E-2</v>
      </c>
      <c r="O84" s="28">
        <f t="shared" si="103"/>
        <v>1.3303148005899601E-2</v>
      </c>
      <c r="P84" s="28">
        <f t="shared" si="103"/>
        <v>1.3221852107766274E-2</v>
      </c>
      <c r="Q84" s="28">
        <f t="shared" si="103"/>
        <v>1.2775432754284388E-2</v>
      </c>
      <c r="R84" s="28">
        <f t="shared" si="103"/>
        <v>1.1920170981240874E-2</v>
      </c>
      <c r="S84" s="28">
        <f t="shared" si="103"/>
        <v>1.0938678146358516E-2</v>
      </c>
      <c r="T84" s="28">
        <f t="shared" si="103"/>
        <v>1.0830113896680871E-2</v>
      </c>
      <c r="U84" s="28">
        <f t="shared" si="103"/>
        <v>1.1730203622331015E-2</v>
      </c>
      <c r="V84" s="28">
        <f t="shared" si="103"/>
        <v>1.3533680915742252E-2</v>
      </c>
      <c r="W84" s="28">
        <f t="shared" si="103"/>
        <v>1.6172362764364179E-2</v>
      </c>
      <c r="X84" s="28">
        <f t="shared" si="103"/>
        <v>1.9389453808253521E-2</v>
      </c>
      <c r="Y84" s="28">
        <f t="shared" si="103"/>
        <v>2.2306601356457456E-2</v>
      </c>
      <c r="Z84" s="28">
        <f t="shared" si="103"/>
        <v>2.4782668682103548E-2</v>
      </c>
      <c r="AA84" s="28">
        <f t="shared" si="103"/>
        <v>2.6893778667177237E-2</v>
      </c>
      <c r="AB84" s="28">
        <f t="shared" si="103"/>
        <v>2.8700605343676022E-2</v>
      </c>
      <c r="AC84" s="28">
        <f t="shared" si="103"/>
        <v>3.0252063612675295E-2</v>
      </c>
      <c r="AD84" s="28">
        <f t="shared" si="103"/>
        <v>3.1587985246600558E-2</v>
      </c>
      <c r="AE84" s="28">
        <f t="shared" si="103"/>
        <v>3.2741092840293806E-2</v>
      </c>
      <c r="AF84" s="28">
        <f t="shared" si="103"/>
        <v>3.3738478427810747E-2</v>
      </c>
      <c r="AG84" s="28">
        <f t="shared" si="103"/>
        <v>3.4602726670272421E-2</v>
      </c>
      <c r="AH84" s="28">
        <f t="shared" si="103"/>
        <v>3.5352779049837801E-2</v>
      </c>
      <c r="AI84" s="28">
        <f t="shared" si="103"/>
        <v>3.6004606655330784E-2</v>
      </c>
      <c r="AJ84" s="28">
        <f t="shared" si="103"/>
        <v>3.6571739652280666E-2</v>
      </c>
      <c r="AK84" s="28">
        <f t="shared" si="103"/>
        <v>3.7065688142313036E-2</v>
      </c>
      <c r="AL84" s="28">
        <f t="shared" si="103"/>
        <v>3.7496279780550479E-2</v>
      </c>
      <c r="AM84" s="28">
        <f t="shared" si="103"/>
        <v>3.7871932920666262E-2</v>
      </c>
      <c r="AN84" s="28">
        <f t="shared" si="103"/>
        <v>3.8199879330674369E-2</v>
      </c>
      <c r="AO84" s="28">
        <f t="shared" si="103"/>
        <v>3.8486347097416607E-2</v>
      </c>
      <c r="AP84" s="28">
        <f t="shared" si="103"/>
        <v>3.873671182907712E-2</v>
      </c>
      <c r="AQ84" s="28">
        <f t="shared" si="103"/>
        <v>3.8955622405940415E-2</v>
      </c>
      <c r="AR84" s="28">
        <f t="shared" si="103"/>
        <v>3.9147106141595778E-2</v>
      </c>
      <c r="AS84" s="28">
        <f t="shared" si="103"/>
        <v>3.931465716780691E-2</v>
      </c>
      <c r="AT84" s="28">
        <f t="shared" si="103"/>
        <v>3.9461311058612614E-2</v>
      </c>
      <c r="AU84" s="28">
        <f t="shared" si="103"/>
        <v>3.9589708097014009E-2</v>
      </c>
      <c r="AV84" s="28">
        <f t="shared" si="103"/>
        <v>3.9702147112564701E-2</v>
      </c>
      <c r="AW84" s="28">
        <f t="shared" si="103"/>
        <v>3.9800631450169988E-2</v>
      </c>
      <c r="AX84" s="28">
        <f t="shared" si="103"/>
        <v>3.9886908338164995E-2</v>
      </c>
      <c r="AY84" s="28">
        <f t="shared" si="103"/>
        <v>3.9962502695436664E-2</v>
      </c>
      <c r="AZ84" s="28">
        <f t="shared" si="103"/>
        <v>4.0028746233295998E-2</v>
      </c>
      <c r="BA84" s="28">
        <f t="shared" si="103"/>
        <v>4.0086802561269286E-2</v>
      </c>
      <c r="BB84" s="28">
        <f t="shared" si="103"/>
        <v>4.0137688887603717E-2</v>
      </c>
      <c r="BC84" s="28">
        <f t="shared" si="103"/>
        <v>4.0182294807979302E-2</v>
      </c>
      <c r="BD84" s="28">
        <f t="shared" si="103"/>
        <v>4.0221398598835334E-2</v>
      </c>
      <c r="BE84" s="28">
        <f t="shared" si="103"/>
        <v>4.0255681365106932E-2</v>
      </c>
      <c r="BF84" s="28">
        <f t="shared" si="103"/>
        <v>4.028573933979529E-2</v>
      </c>
      <c r="BG84" s="28">
        <f t="shared" si="103"/>
        <v>4.0312094588811576E-2</v>
      </c>
      <c r="BH84" s="28">
        <f t="shared" si="103"/>
        <v>4.0335204335314234E-2</v>
      </c>
      <c r="BI84" s="28">
        <f t="shared" si="103"/>
        <v>4.0355469089873086E-2</v>
      </c>
      <c r="BJ84" s="28">
        <f t="shared" si="103"/>
        <v>4.0373239743043632E-2</v>
      </c>
      <c r="BK84" s="28">
        <f t="shared" si="103"/>
        <v>4.0388823758054082E-2</v>
      </c>
      <c r="BL84" s="28">
        <f t="shared" si="103"/>
        <v>4.0402490579977579E-2</v>
      </c>
      <c r="BM84" s="28">
        <f t="shared" si="103"/>
        <v>4.0414476363265672E-2</v>
      </c>
      <c r="BN84" s="28">
        <f t="shared" si="103"/>
        <v>4.0424988105365767E-2</v>
      </c>
      <c r="BO84" s="28">
        <f t="shared" si="103"/>
        <v>4.0434207262345589E-2</v>
      </c>
      <c r="BP84" s="28">
        <f t="shared" ref="BP84:CY84" si="104">BO52/BP52-1</f>
        <v>4.0442292912488353E-2</v>
      </c>
      <c r="BQ84" s="28">
        <f t="shared" si="104"/>
        <v>4.044938452532687E-2</v>
      </c>
      <c r="BR84" s="28">
        <f t="shared" si="104"/>
        <v>4.0455604385821076E-2</v>
      </c>
      <c r="BS84" s="28">
        <f t="shared" si="104"/>
        <v>4.0461059717302295E-2</v>
      </c>
      <c r="BT84" s="28">
        <f t="shared" si="104"/>
        <v>4.0465844540798157E-2</v>
      </c>
      <c r="BU84" s="28">
        <f t="shared" si="104"/>
        <v>4.0470041303793503E-2</v>
      </c>
      <c r="BV84" s="28">
        <f t="shared" si="104"/>
        <v>4.0473722307521331E-2</v>
      </c>
      <c r="BW84" s="28">
        <f t="shared" si="104"/>
        <v>4.0476950957408109E-2</v>
      </c>
      <c r="BX84" s="28">
        <f t="shared" si="104"/>
        <v>4.0479782859126123E-2</v>
      </c>
      <c r="BY84" s="28">
        <f t="shared" si="104"/>
        <v>4.0482266779248821E-2</v>
      </c>
      <c r="BZ84" s="28">
        <f t="shared" si="104"/>
        <v>4.0484445487176224E-2</v>
      </c>
      <c r="CA84" s="28">
        <f t="shared" si="104"/>
        <v>4.0486356493464326E-2</v>
      </c>
      <c r="CB84" s="28">
        <f t="shared" si="104"/>
        <v>4.048803269681267E-2</v>
      </c>
      <c r="CC84" s="28">
        <f t="shared" si="104"/>
        <v>4.0489502951658096E-2</v>
      </c>
      <c r="CD84" s="28">
        <f t="shared" si="104"/>
        <v>4.0490792565494482E-2</v>
      </c>
      <c r="CE84" s="28">
        <f t="shared" si="104"/>
        <v>4.0491923735131552E-2</v>
      </c>
      <c r="CF84" s="28">
        <f t="shared" si="104"/>
        <v>4.0492915929368101E-2</v>
      </c>
      <c r="CG84" s="28">
        <f t="shared" si="104"/>
        <v>4.049378622430222E-2</v>
      </c>
      <c r="CH84" s="28">
        <f t="shared" si="104"/>
        <v>4.0494549597403617E-2</v>
      </c>
      <c r="CI84" s="28">
        <f t="shared" si="104"/>
        <v>4.0495219185724407E-2</v>
      </c>
      <c r="CJ84" s="28">
        <f t="shared" si="104"/>
        <v>4.0495806511961163E-2</v>
      </c>
      <c r="CK84" s="28">
        <f t="shared" si="104"/>
        <v>4.0496321682979675E-2</v>
      </c>
      <c r="CL84" s="28">
        <f t="shared" si="104"/>
        <v>4.0496773563702737E-2</v>
      </c>
      <c r="CM84" s="28">
        <f t="shared" si="104"/>
        <v>4.0497169929856192E-2</v>
      </c>
      <c r="CN84" s="28">
        <f t="shared" si="104"/>
        <v>4.0497517601787436E-2</v>
      </c>
      <c r="CO84" s="28">
        <f t="shared" si="104"/>
        <v>4.0497822561868624E-2</v>
      </c>
      <c r="CP84" s="28">
        <f t="shared" si="104"/>
        <v>4.0498090057423441E-2</v>
      </c>
      <c r="CQ84" s="28">
        <f t="shared" si="104"/>
        <v>4.0498324691072174E-2</v>
      </c>
      <c r="CR84" s="28">
        <f t="shared" si="104"/>
        <v>4.0498530500066687E-2</v>
      </c>
      <c r="CS84" s="28">
        <f t="shared" si="104"/>
        <v>4.04987110255417E-2</v>
      </c>
      <c r="CT84" s="28">
        <f t="shared" si="104"/>
        <v>4.0498869373567281E-2</v>
      </c>
      <c r="CU84" s="28">
        <f t="shared" si="104"/>
        <v>4.049900826875974E-2</v>
      </c>
      <c r="CV84" s="28">
        <f t="shared" si="104"/>
        <v>4.0499130100795533E-2</v>
      </c>
      <c r="CW84" s="28">
        <f t="shared" si="104"/>
        <v>4.0499236965997998E-2</v>
      </c>
      <c r="CX84" s="28">
        <f t="shared" si="104"/>
        <v>4.0499330702975067E-2</v>
      </c>
      <c r="CY84" s="28">
        <f t="shared" si="104"/>
        <v>4.0499412924525746E-2</v>
      </c>
    </row>
    <row r="85" spans="1:103" x14ac:dyDescent="0.35">
      <c r="A85" s="167"/>
      <c r="B85" s="32">
        <f t="shared" si="68"/>
        <v>50405</v>
      </c>
      <c r="C85" s="27"/>
      <c r="D85" s="28">
        <f t="shared" ref="D85:BO85" si="105">C53/D53-1</f>
        <v>2.0380100450538841E-2</v>
      </c>
      <c r="E85" s="28">
        <f t="shared" si="105"/>
        <v>1.4862331048819177E-2</v>
      </c>
      <c r="F85" s="28">
        <f t="shared" si="105"/>
        <v>1.4862331048819399E-2</v>
      </c>
      <c r="G85" s="28">
        <f t="shared" si="105"/>
        <v>1.4862331048815181E-2</v>
      </c>
      <c r="H85" s="28">
        <f t="shared" si="105"/>
        <v>1.4862331048816513E-2</v>
      </c>
      <c r="I85" s="28">
        <f t="shared" si="105"/>
        <v>1.4862331048818733E-2</v>
      </c>
      <c r="J85" s="28">
        <f t="shared" si="105"/>
        <v>1.329679793357208E-2</v>
      </c>
      <c r="K85" s="28">
        <f t="shared" si="105"/>
        <v>1.3296797933574744E-2</v>
      </c>
      <c r="L85" s="28">
        <f t="shared" si="105"/>
        <v>1.3296797933577187E-2</v>
      </c>
      <c r="M85" s="28">
        <f t="shared" si="105"/>
        <v>1.3296797933578075E-2</v>
      </c>
      <c r="N85" s="28">
        <f t="shared" si="105"/>
        <v>1.2999052846375925E-2</v>
      </c>
      <c r="O85" s="28">
        <f t="shared" si="105"/>
        <v>1.2936647169782489E-2</v>
      </c>
      <c r="P85" s="28">
        <f t="shared" si="105"/>
        <v>1.3085339327599144E-2</v>
      </c>
      <c r="Q85" s="28">
        <f t="shared" si="105"/>
        <v>1.2816968716442112E-2</v>
      </c>
      <c r="R85" s="28">
        <f t="shared" si="105"/>
        <v>1.201502197932669E-2</v>
      </c>
      <c r="S85" s="28">
        <f t="shared" si="105"/>
        <v>1.0995563301888112E-2</v>
      </c>
      <c r="T85" s="28">
        <f t="shared" si="105"/>
        <v>1.0844857432147581E-2</v>
      </c>
      <c r="U85" s="28">
        <f t="shared" si="105"/>
        <v>1.1717469903311128E-2</v>
      </c>
      <c r="V85" s="28">
        <f t="shared" si="105"/>
        <v>1.3506080161842959E-2</v>
      </c>
      <c r="W85" s="28">
        <f t="shared" si="105"/>
        <v>1.6140826558897592E-2</v>
      </c>
      <c r="X85" s="28">
        <f t="shared" si="105"/>
        <v>1.9361999422171428E-2</v>
      </c>
      <c r="Y85" s="28">
        <f t="shared" si="105"/>
        <v>2.2283891901502928E-2</v>
      </c>
      <c r="Z85" s="28">
        <f t="shared" si="105"/>
        <v>2.4763811585717388E-2</v>
      </c>
      <c r="AA85" s="28">
        <f t="shared" si="105"/>
        <v>2.6878071438245499E-2</v>
      </c>
      <c r="AB85" s="28">
        <f t="shared" si="105"/>
        <v>2.8687488944911355E-2</v>
      </c>
      <c r="AC85" s="28">
        <f t="shared" si="105"/>
        <v>3.0241088899096491E-2</v>
      </c>
      <c r="AD85" s="28">
        <f t="shared" si="105"/>
        <v>3.1578788375716371E-2</v>
      </c>
      <c r="AE85" s="28">
        <f t="shared" si="105"/>
        <v>3.2733376964780625E-2</v>
      </c>
      <c r="AF85" s="28">
        <f t="shared" si="105"/>
        <v>3.3731999866723372E-2</v>
      </c>
      <c r="AG85" s="28">
        <f t="shared" si="105"/>
        <v>3.459728432523379E-2</v>
      </c>
      <c r="AH85" s="28">
        <f t="shared" si="105"/>
        <v>3.5348206207379995E-2</v>
      </c>
      <c r="AI85" s="28">
        <f t="shared" si="105"/>
        <v>3.600076456834711E-2</v>
      </c>
      <c r="AJ85" s="28">
        <f t="shared" si="105"/>
        <v>3.6568512464832947E-2</v>
      </c>
      <c r="AK85" s="28">
        <f t="shared" si="105"/>
        <v>3.70629788404222E-2</v>
      </c>
      <c r="AL85" s="28">
        <f t="shared" si="105"/>
        <v>3.7494006935634205E-2</v>
      </c>
      <c r="AM85" s="28">
        <f t="shared" si="105"/>
        <v>3.7870028051156135E-2</v>
      </c>
      <c r="AN85" s="28">
        <f t="shared" si="105"/>
        <v>3.8198284750342593E-2</v>
      </c>
      <c r="AO85" s="28">
        <f t="shared" si="105"/>
        <v>3.8485014150466013E-2</v>
      </c>
      <c r="AP85" s="28">
        <f t="shared" si="105"/>
        <v>3.8735599434615908E-2</v>
      </c>
      <c r="AQ85" s="28">
        <f t="shared" si="105"/>
        <v>3.8954695852197796E-2</v>
      </c>
      <c r="AR85" s="28">
        <f t="shared" si="105"/>
        <v>3.9146336082749533E-2</v>
      </c>
      <c r="AS85" s="28">
        <f t="shared" si="105"/>
        <v>3.9314018786437588E-2</v>
      </c>
      <c r="AT85" s="28">
        <f t="shared" si="105"/>
        <v>3.9460783364109631E-2</v>
      </c>
      <c r="AU85" s="28">
        <f t="shared" si="105"/>
        <v>3.9589273336288588E-2</v>
      </c>
      <c r="AV85" s="28">
        <f t="shared" si="105"/>
        <v>3.9701790274002224E-2</v>
      </c>
      <c r="AW85" s="28">
        <f t="shared" si="105"/>
        <v>3.9800339844912047E-2</v>
      </c>
      <c r="AX85" s="28">
        <f t="shared" si="105"/>
        <v>3.988667124648404E-2</v>
      </c>
      <c r="AY85" s="28">
        <f t="shared" si="105"/>
        <v>3.9962311067205825E-2</v>
      </c>
      <c r="AZ85" s="28">
        <f t="shared" si="105"/>
        <v>4.0028592434312671E-2</v>
      </c>
      <c r="BA85" s="28">
        <f t="shared" si="105"/>
        <v>4.0086680158089028E-2</v>
      </c>
      <c r="BB85" s="28">
        <f t="shared" si="105"/>
        <v>4.0137592464634775E-2</v>
      </c>
      <c r="BC85" s="28">
        <f t="shared" si="105"/>
        <v>4.0182219812595177E-2</v>
      </c>
      <c r="BD85" s="28">
        <f t="shared" si="105"/>
        <v>4.0221341209305761E-2</v>
      </c>
      <c r="BE85" s="28">
        <f t="shared" si="105"/>
        <v>4.0255638378563496E-2</v>
      </c>
      <c r="BF85" s="28">
        <f t="shared" si="105"/>
        <v>4.0285708077118176E-2</v>
      </c>
      <c r="BG85" s="28">
        <f t="shared" si="105"/>
        <v>4.0312072813435185E-2</v>
      </c>
      <c r="BH85" s="28">
        <f t="shared" si="105"/>
        <v>4.0335190184627834E-2</v>
      </c>
      <c r="BI85" s="28">
        <f t="shared" si="105"/>
        <v>4.0355461016622352E-2</v>
      </c>
      <c r="BJ85" s="28">
        <f t="shared" si="105"/>
        <v>4.0373236465800044E-2</v>
      </c>
      <c r="BK85" s="28">
        <f t="shared" si="105"/>
        <v>4.0388824218995367E-2</v>
      </c>
      <c r="BL85" s="28">
        <f t="shared" si="105"/>
        <v>4.0402493909177606E-2</v>
      </c>
      <c r="BM85" s="28">
        <f t="shared" si="105"/>
        <v>4.0414481848351835E-2</v>
      </c>
      <c r="BN85" s="28">
        <f t="shared" si="105"/>
        <v>4.0424995165966982E-2</v>
      </c>
      <c r="BO85" s="28">
        <f t="shared" si="105"/>
        <v>4.0434215428226894E-2</v>
      </c>
      <c r="BP85" s="28">
        <f t="shared" ref="BP85:CY85" si="106">BO53/BP53-1</f>
        <v>4.0442301805290182E-2</v>
      </c>
      <c r="BQ85" s="28">
        <f t="shared" si="106"/>
        <v>4.0449393843053683E-2</v>
      </c>
      <c r="BR85" s="28">
        <f t="shared" si="106"/>
        <v>4.0455613889748276E-2</v>
      </c>
      <c r="BS85" s="28">
        <f t="shared" si="106"/>
        <v>4.0461069220962154E-2</v>
      </c>
      <c r="BT85" s="28">
        <f t="shared" si="106"/>
        <v>4.0465853900785609E-2</v>
      </c>
      <c r="BU85" s="28">
        <f t="shared" si="106"/>
        <v>4.0470050411915315E-2</v>
      </c>
      <c r="BV85" s="28">
        <f t="shared" si="106"/>
        <v>4.047373108441521E-2</v>
      </c>
      <c r="BW85" s="28">
        <f t="shared" si="106"/>
        <v>4.0476959346938957E-2</v>
      </c>
      <c r="BX85" s="28">
        <f t="shared" si="106"/>
        <v>4.0479790824039963E-2</v>
      </c>
      <c r="BY85" s="28">
        <f t="shared" si="106"/>
        <v>4.0482274297211074E-2</v>
      </c>
      <c r="BZ85" s="28">
        <f t="shared" si="106"/>
        <v>4.0484452547812522E-2</v>
      </c>
      <c r="CA85" s="28">
        <f t="shared" si="106"/>
        <v>4.0486363095651789E-2</v>
      </c>
      <c r="CB85" s="28">
        <f t="shared" si="106"/>
        <v>4.0488038846667074E-2</v>
      </c>
      <c r="CC85" s="28">
        <f t="shared" si="106"/>
        <v>4.0489508660642493E-2</v>
      </c>
      <c r="CD85" s="28">
        <f t="shared" si="106"/>
        <v>4.0490797849114024E-2</v>
      </c>
      <c r="CE85" s="28">
        <f t="shared" si="106"/>
        <v>4.049192861173978E-2</v>
      </c>
      <c r="CF85" s="28">
        <f t="shared" si="106"/>
        <v>4.0492920419264777E-2</v>
      </c>
      <c r="CG85" s="28">
        <f t="shared" si="106"/>
        <v>4.0493790348848258E-2</v>
      </c>
      <c r="CH85" s="28">
        <f t="shared" si="106"/>
        <v>4.0494553378621179E-2</v>
      </c>
      <c r="CI85" s="28">
        <f t="shared" si="106"/>
        <v>4.0495222645719586E-2</v>
      </c>
      <c r="CJ85" s="28">
        <f t="shared" si="106"/>
        <v>4.049580967259514E-2</v>
      </c>
      <c r="CK85" s="28">
        <f t="shared" si="106"/>
        <v>4.0496324565585828E-2</v>
      </c>
      <c r="CL85" s="28">
        <f t="shared" si="106"/>
        <v>4.0496776188890582E-2</v>
      </c>
      <c r="CM85" s="28">
        <f t="shared" si="106"/>
        <v>4.0497172317373931E-2</v>
      </c>
      <c r="CN85" s="28">
        <f t="shared" si="106"/>
        <v>4.049751977038718E-2</v>
      </c>
      <c r="CO85" s="28">
        <f t="shared" si="106"/>
        <v>4.0497824529325044E-2</v>
      </c>
      <c r="CP85" s="28">
        <f t="shared" si="106"/>
        <v>4.0498091840422745E-2</v>
      </c>
      <c r="CQ85" s="28">
        <f t="shared" si="106"/>
        <v>4.049832630526673E-2</v>
      </c>
      <c r="CR85" s="28">
        <f t="shared" si="106"/>
        <v>4.0498531959963557E-2</v>
      </c>
      <c r="CS85" s="28">
        <f t="shared" si="106"/>
        <v>4.0498712344723575E-2</v>
      </c>
      <c r="CT85" s="28">
        <f t="shared" si="106"/>
        <v>4.0498870564596778E-2</v>
      </c>
      <c r="CU85" s="28">
        <f t="shared" si="106"/>
        <v>4.0499009343154979E-2</v>
      </c>
      <c r="CV85" s="28">
        <f t="shared" si="106"/>
        <v>4.0499131069321903E-2</v>
      </c>
      <c r="CW85" s="28">
        <f t="shared" si="106"/>
        <v>4.0499237838381719E-2</v>
      </c>
      <c r="CX85" s="28">
        <f t="shared" si="106"/>
        <v>4.0499331488244694E-2</v>
      </c>
      <c r="CY85" s="28">
        <f t="shared" si="106"/>
        <v>4.0499413630907366E-2</v>
      </c>
    </row>
    <row r="86" spans="1:103" x14ac:dyDescent="0.35">
      <c r="A86" s="167"/>
      <c r="B86" s="32">
        <f t="shared" si="68"/>
        <v>50770</v>
      </c>
      <c r="C86" s="27"/>
      <c r="D86" s="28">
        <f t="shared" ref="D86:BO86" si="107">C54/D54-1</f>
        <v>1.4862331048913768E-2</v>
      </c>
      <c r="E86" s="28">
        <f t="shared" si="107"/>
        <v>1.4862331048911104E-2</v>
      </c>
      <c r="F86" s="28">
        <f t="shared" si="107"/>
        <v>1.4862331048898225E-2</v>
      </c>
      <c r="G86" s="28">
        <f t="shared" si="107"/>
        <v>1.4862331048892896E-2</v>
      </c>
      <c r="H86" s="28">
        <f t="shared" si="107"/>
        <v>1.4862331048880462E-2</v>
      </c>
      <c r="I86" s="28">
        <f t="shared" si="107"/>
        <v>1.3296797933631366E-2</v>
      </c>
      <c r="J86" s="28">
        <f t="shared" si="107"/>
        <v>1.3296797933624926E-2</v>
      </c>
      <c r="K86" s="28">
        <f t="shared" si="107"/>
        <v>1.3296797933619597E-2</v>
      </c>
      <c r="L86" s="28">
        <f t="shared" si="107"/>
        <v>1.3296797933611826E-2</v>
      </c>
      <c r="M86" s="28">
        <f t="shared" si="107"/>
        <v>1.3296797933606497E-2</v>
      </c>
      <c r="N86" s="28">
        <f t="shared" si="107"/>
        <v>1.269831214722994E-2</v>
      </c>
      <c r="O86" s="28">
        <f t="shared" si="107"/>
        <v>1.257970714279355E-2</v>
      </c>
      <c r="P86" s="28">
        <f t="shared" si="107"/>
        <v>1.2953389648578506E-2</v>
      </c>
      <c r="Q86" s="28">
        <f t="shared" si="107"/>
        <v>1.285711846928983E-2</v>
      </c>
      <c r="R86" s="28">
        <f t="shared" si="107"/>
        <v>1.2106727826682873E-2</v>
      </c>
      <c r="S86" s="28">
        <f t="shared" si="107"/>
        <v>1.1050573440090306E-2</v>
      </c>
      <c r="T86" s="28">
        <f t="shared" si="107"/>
        <v>1.0859121239611413E-2</v>
      </c>
      <c r="U86" s="28">
        <f t="shared" si="107"/>
        <v>1.1705161592687752E-2</v>
      </c>
      <c r="V86" s="28">
        <f t="shared" si="107"/>
        <v>1.3479390448758455E-2</v>
      </c>
      <c r="W86" s="28">
        <f t="shared" si="107"/>
        <v>1.6110321631149116E-2</v>
      </c>
      <c r="X86" s="28">
        <f t="shared" si="107"/>
        <v>1.933542706284741E-2</v>
      </c>
      <c r="Y86" s="28">
        <f t="shared" si="107"/>
        <v>2.2261895739710269E-2</v>
      </c>
      <c r="Z86" s="28">
        <f t="shared" si="107"/>
        <v>2.4745532123828129E-2</v>
      </c>
      <c r="AA86" s="28">
        <f t="shared" si="107"/>
        <v>2.6862832177112494E-2</v>
      </c>
      <c r="AB86" s="28">
        <f t="shared" si="107"/>
        <v>2.8674751474293103E-2</v>
      </c>
      <c r="AC86" s="28">
        <f t="shared" si="107"/>
        <v>3.0230420580126705E-2</v>
      </c>
      <c r="AD86" s="28">
        <f t="shared" si="107"/>
        <v>3.1569838667114158E-2</v>
      </c>
      <c r="AE86" s="28">
        <f t="shared" si="107"/>
        <v>3.2725859801025825E-2</v>
      </c>
      <c r="AF86" s="28">
        <f t="shared" si="107"/>
        <v>3.3725680349192988E-2</v>
      </c>
      <c r="AG86" s="28">
        <f t="shared" si="107"/>
        <v>3.4591968537774909E-2</v>
      </c>
      <c r="AH86" s="28">
        <f t="shared" si="107"/>
        <v>3.534373332908447E-2</v>
      </c>
      <c r="AI86" s="28">
        <f t="shared" si="107"/>
        <v>3.5997000698752002E-2</v>
      </c>
      <c r="AJ86" s="28">
        <f t="shared" si="107"/>
        <v>3.6565345741675026E-2</v>
      </c>
      <c r="AK86" s="28">
        <f t="shared" si="107"/>
        <v>3.706031554488165E-2</v>
      </c>
      <c r="AL86" s="28">
        <f t="shared" si="107"/>
        <v>3.7491768359876776E-2</v>
      </c>
      <c r="AM86" s="28">
        <f t="shared" si="107"/>
        <v>3.7868147960527399E-2</v>
      </c>
      <c r="AN86" s="28">
        <f t="shared" si="107"/>
        <v>3.8196707313718603E-2</v>
      </c>
      <c r="AO86" s="28">
        <f t="shared" si="107"/>
        <v>3.8483692242443412E-2</v>
      </c>
      <c r="AP86" s="28">
        <f t="shared" si="107"/>
        <v>3.8734493235260015E-2</v>
      </c>
      <c r="AQ86" s="28">
        <f t="shared" si="107"/>
        <v>3.8953771686817129E-2</v>
      </c>
      <c r="AR86" s="28">
        <f t="shared" si="107"/>
        <v>3.9145565456516707E-2</v>
      </c>
      <c r="AS86" s="28">
        <f t="shared" si="107"/>
        <v>3.9313377578148234E-2</v>
      </c>
      <c r="AT86" s="28">
        <f t="shared" si="107"/>
        <v>3.9460251150790437E-2</v>
      </c>
      <c r="AU86" s="28">
        <f t="shared" si="107"/>
        <v>3.9588832825590892E-2</v>
      </c>
      <c r="AV86" s="28">
        <f t="shared" si="107"/>
        <v>3.9701426826297181E-2</v>
      </c>
      <c r="AW86" s="28">
        <f t="shared" si="107"/>
        <v>3.9800041069922631E-2</v>
      </c>
      <c r="AX86" s="28">
        <f t="shared" si="107"/>
        <v>3.9886426662074426E-2</v>
      </c>
      <c r="AY86" s="28">
        <f t="shared" si="107"/>
        <v>3.9962111810736722E-2</v>
      </c>
      <c r="AZ86" s="28">
        <f t="shared" si="107"/>
        <v>4.0028431017686161E-2</v>
      </c>
      <c r="BA86" s="28">
        <f t="shared" si="107"/>
        <v>4.0086550259883724E-2</v>
      </c>
      <c r="BB86" s="28">
        <f t="shared" si="107"/>
        <v>4.0137488753765327E-2</v>
      </c>
      <c r="BC86" s="28">
        <f t="shared" si="107"/>
        <v>4.0182137798153272E-2</v>
      </c>
      <c r="BD86" s="28">
        <f t="shared" si="107"/>
        <v>4.0221277113051235E-2</v>
      </c>
      <c r="BE86" s="28">
        <f t="shared" si="107"/>
        <v>4.0255589026446881E-2</v>
      </c>
      <c r="BF86" s="28">
        <f t="shared" si="107"/>
        <v>4.0285670806959217E-2</v>
      </c>
      <c r="BG86" s="28">
        <f t="shared" si="107"/>
        <v>4.0312045396432961E-2</v>
      </c>
      <c r="BH86" s="28">
        <f t="shared" si="107"/>
        <v>4.0335170758646566E-2</v>
      </c>
      <c r="BI86" s="28">
        <f t="shared" si="107"/>
        <v>4.0355448029236518E-2</v>
      </c>
      <c r="BJ86" s="28">
        <f t="shared" si="107"/>
        <v>4.0373228626223501E-2</v>
      </c>
      <c r="BK86" s="28">
        <f t="shared" si="107"/>
        <v>4.0388820456906949E-2</v>
      </c>
      <c r="BL86" s="28">
        <f t="shared" si="107"/>
        <v>4.0402493339911194E-2</v>
      </c>
      <c r="BM86" s="28">
        <f t="shared" si="107"/>
        <v>4.0414483743445029E-2</v>
      </c>
      <c r="BN86" s="28">
        <f t="shared" si="107"/>
        <v>4.0424998927838018E-2</v>
      </c>
      <c r="BO86" s="28">
        <f t="shared" si="107"/>
        <v>4.0434220569188106E-2</v>
      </c>
      <c r="BP86" s="28">
        <f t="shared" ref="BP86:CY86" si="108">BO54/BP54-1</f>
        <v>4.0442307929398069E-2</v>
      </c>
      <c r="BQ86" s="28">
        <f t="shared" si="108"/>
        <v>4.044940063085134E-2</v>
      </c>
      <c r="BR86" s="28">
        <f t="shared" si="108"/>
        <v>4.0455621085580429E-2</v>
      </c>
      <c r="BS86" s="28">
        <f t="shared" si="108"/>
        <v>4.0461076621992387E-2</v>
      </c>
      <c r="BT86" s="28">
        <f t="shared" si="108"/>
        <v>4.0465861347835252E-2</v>
      </c>
      <c r="BU86" s="28">
        <f t="shared" si="108"/>
        <v>4.0470057781937241E-2</v>
      </c>
      <c r="BV86" s="28">
        <f t="shared" si="108"/>
        <v>4.0473738283834493E-2</v>
      </c>
      <c r="BW86" s="28">
        <f t="shared" si="108"/>
        <v>4.0476966306422391E-2</v>
      </c>
      <c r="BX86" s="28">
        <f t="shared" si="108"/>
        <v>4.0479797493797376E-2</v>
      </c>
      <c r="BY86" s="28">
        <f t="shared" si="108"/>
        <v>4.0482280643376001E-2</v>
      </c>
      <c r="BZ86" s="28">
        <f t="shared" si="108"/>
        <v>4.0484458549201241E-2</v>
      </c>
      <c r="CA86" s="28">
        <f t="shared" si="108"/>
        <v>4.0486368741164958E-2</v>
      </c>
      <c r="CB86" s="28">
        <f t="shared" si="108"/>
        <v>4.0488044133145884E-2</v>
      </c>
      <c r="CC86" s="28">
        <f t="shared" si="108"/>
        <v>4.0489513591083881E-2</v>
      </c>
      <c r="CD86" s="28">
        <f t="shared" si="108"/>
        <v>4.0490802431173867E-2</v>
      </c>
      <c r="CE86" s="28">
        <f t="shared" si="108"/>
        <v>4.0491932856635549E-2</v>
      </c>
      <c r="CF86" s="28">
        <f t="shared" si="108"/>
        <v>4.0492924340625791E-2</v>
      </c>
      <c r="CG86" s="28">
        <f t="shared" si="108"/>
        <v>4.0493793962107727E-2</v>
      </c>
      <c r="CH86" s="28">
        <f t="shared" si="108"/>
        <v>4.049455670029567E-2</v>
      </c>
      <c r="CI86" s="28">
        <f t="shared" si="108"/>
        <v>4.0495225692911418E-2</v>
      </c>
      <c r="CJ86" s="28">
        <f t="shared" si="108"/>
        <v>4.049581246259204E-2</v>
      </c>
      <c r="CK86" s="28">
        <f t="shared" si="108"/>
        <v>4.0496327115569386E-2</v>
      </c>
      <c r="CL86" s="28">
        <f t="shared" si="108"/>
        <v>4.0496778515758169E-2</v>
      </c>
      <c r="CM86" s="28">
        <f t="shared" si="108"/>
        <v>4.0497174437421402E-2</v>
      </c>
      <c r="CN86" s="28">
        <f t="shared" si="108"/>
        <v>4.0497521699359051E-2</v>
      </c>
      <c r="CO86" s="28">
        <f t="shared" si="108"/>
        <v>4.049782628209897E-2</v>
      </c>
      <c r="CP86" s="28">
        <f t="shared" si="108"/>
        <v>4.0498093431199811E-2</v>
      </c>
      <c r="CQ86" s="28">
        <f t="shared" si="108"/>
        <v>4.0498327747422236E-2</v>
      </c>
      <c r="CR86" s="28">
        <f t="shared" si="108"/>
        <v>4.0498533265987513E-2</v>
      </c>
      <c r="CS86" s="28">
        <f t="shared" si="108"/>
        <v>4.0498713526273766E-2</v>
      </c>
      <c r="CT86" s="28">
        <f t="shared" si="108"/>
        <v>4.0498871632556721E-2</v>
      </c>
      <c r="CU86" s="28">
        <f t="shared" si="108"/>
        <v>4.0499010307609717E-2</v>
      </c>
      <c r="CV86" s="28">
        <f t="shared" si="108"/>
        <v>4.0499131939576882E-2</v>
      </c>
      <c r="CW86" s="28">
        <f t="shared" si="108"/>
        <v>4.0499238623020295E-2</v>
      </c>
      <c r="CX86" s="28">
        <f t="shared" si="108"/>
        <v>4.0499332195155446E-2</v>
      </c>
      <c r="CY86" s="28">
        <f t="shared" si="108"/>
        <v>4.049941426737802E-2</v>
      </c>
    </row>
    <row r="87" spans="1:103" x14ac:dyDescent="0.35">
      <c r="A87" s="167"/>
      <c r="B87" s="32">
        <f t="shared" si="68"/>
        <v>51135</v>
      </c>
      <c r="C87" s="27"/>
      <c r="D87" s="28">
        <f t="shared" ref="D87:BO87" si="109">C55/D55-1</f>
        <v>1.4862331048843824E-2</v>
      </c>
      <c r="E87" s="28">
        <f t="shared" si="109"/>
        <v>1.486233104883139E-2</v>
      </c>
      <c r="F87" s="28">
        <f t="shared" si="109"/>
        <v>1.4862331048832944E-2</v>
      </c>
      <c r="G87" s="28">
        <f t="shared" si="109"/>
        <v>1.4862331048835387E-2</v>
      </c>
      <c r="H87" s="28">
        <f t="shared" si="109"/>
        <v>1.3296797933586735E-2</v>
      </c>
      <c r="I87" s="28">
        <f t="shared" si="109"/>
        <v>1.3296797933584736E-2</v>
      </c>
      <c r="J87" s="28">
        <f t="shared" si="109"/>
        <v>1.3296797933585625E-2</v>
      </c>
      <c r="K87" s="28">
        <f t="shared" si="109"/>
        <v>1.3296797933586735E-2</v>
      </c>
      <c r="L87" s="28">
        <f t="shared" si="109"/>
        <v>1.3296797933584514E-2</v>
      </c>
      <c r="M87" s="28">
        <f t="shared" si="109"/>
        <v>1.263900790855077E-2</v>
      </c>
      <c r="N87" s="28">
        <f t="shared" si="109"/>
        <v>1.2510014779877787E-2</v>
      </c>
      <c r="O87" s="28">
        <f t="shared" si="109"/>
        <v>1.2768017470864201E-2</v>
      </c>
      <c r="P87" s="28">
        <f t="shared" si="109"/>
        <v>1.3096930493175396E-2</v>
      </c>
      <c r="Q87" s="28">
        <f t="shared" si="109"/>
        <v>1.286192656939078E-2</v>
      </c>
      <c r="R87" s="28">
        <f t="shared" si="109"/>
        <v>1.1958523444734137E-2</v>
      </c>
      <c r="S87" s="28">
        <f t="shared" si="109"/>
        <v>1.0760798127641635E-2</v>
      </c>
      <c r="T87" s="28">
        <f t="shared" si="109"/>
        <v>1.0523718414801264E-2</v>
      </c>
      <c r="U87" s="28">
        <f t="shared" si="109"/>
        <v>1.1421890602776097E-2</v>
      </c>
      <c r="V87" s="28">
        <f t="shared" si="109"/>
        <v>1.332778081344288E-2</v>
      </c>
      <c r="W87" s="28">
        <f t="shared" si="109"/>
        <v>1.6157464291326473E-2</v>
      </c>
      <c r="X87" s="28">
        <f t="shared" si="109"/>
        <v>1.9623116935121754E-2</v>
      </c>
      <c r="Y87" s="28">
        <f t="shared" si="109"/>
        <v>2.2759246735154948E-2</v>
      </c>
      <c r="Z87" s="28">
        <f t="shared" si="109"/>
        <v>2.5412920762255764E-2</v>
      </c>
      <c r="AA87" s="28">
        <f t="shared" si="109"/>
        <v>2.7669138547554262E-2</v>
      </c>
      <c r="AB87" s="28">
        <f t="shared" si="109"/>
        <v>2.9595253528981846E-2</v>
      </c>
      <c r="AC87" s="28">
        <f t="shared" si="109"/>
        <v>3.1245284367461323E-2</v>
      </c>
      <c r="AD87" s="28">
        <f t="shared" si="109"/>
        <v>3.2663015918584559E-2</v>
      </c>
      <c r="AE87" s="28">
        <f t="shared" si="109"/>
        <v>3.3884269639713027E-2</v>
      </c>
      <c r="AF87" s="28">
        <f t="shared" si="109"/>
        <v>3.4938592818048342E-2</v>
      </c>
      <c r="AG87" s="28">
        <f t="shared" si="109"/>
        <v>3.5850533888021952E-2</v>
      </c>
      <c r="AH87" s="28">
        <f t="shared" si="109"/>
        <v>3.6640618194046848E-2</v>
      </c>
      <c r="AI87" s="28">
        <f t="shared" si="109"/>
        <v>3.7326103749937278E-2</v>
      </c>
      <c r="AJ87" s="28">
        <f t="shared" si="109"/>
        <v>3.7921573217578608E-2</v>
      </c>
      <c r="AK87" s="28">
        <f t="shared" si="109"/>
        <v>3.8439402422057123E-2</v>
      </c>
      <c r="AL87" s="28">
        <f t="shared" si="109"/>
        <v>3.8890134705572121E-2</v>
      </c>
      <c r="AM87" s="28">
        <f t="shared" si="109"/>
        <v>3.9282782682926953E-2</v>
      </c>
      <c r="AN87" s="28">
        <f t="shared" si="109"/>
        <v>3.9625073451711179E-2</v>
      </c>
      <c r="AO87" s="28">
        <f t="shared" si="109"/>
        <v>3.9923649338752476E-2</v>
      </c>
      <c r="AP87" s="28">
        <f t="shared" si="109"/>
        <v>4.0184233369292333E-2</v>
      </c>
      <c r="AQ87" s="28">
        <f t="shared" si="109"/>
        <v>4.0411766510974667E-2</v>
      </c>
      <c r="AR87" s="28">
        <f t="shared" si="109"/>
        <v>4.0610522157729756E-2</v>
      </c>
      <c r="AS87" s="28">
        <f t="shared" si="109"/>
        <v>4.0784202123541169E-2</v>
      </c>
      <c r="AT87" s="28">
        <f t="shared" si="109"/>
        <v>4.0936017512587908E-2</v>
      </c>
      <c r="AU87" s="28">
        <f t="shared" si="109"/>
        <v>4.1068757138813083E-2</v>
      </c>
      <c r="AV87" s="28">
        <f t="shared" si="109"/>
        <v>4.1184845635324985E-2</v>
      </c>
      <c r="AW87" s="28">
        <f t="shared" si="109"/>
        <v>4.1286392977898378E-2</v>
      </c>
      <c r="AX87" s="28">
        <f t="shared" si="109"/>
        <v>4.1375236823078643E-2</v>
      </c>
      <c r="AY87" s="28">
        <f t="shared" si="109"/>
        <v>4.1452978804226381E-2</v>
      </c>
      <c r="AZ87" s="28">
        <f t="shared" si="109"/>
        <v>4.1521015725354715E-2</v>
      </c>
      <c r="BA87" s="28">
        <f t="shared" si="109"/>
        <v>4.1580566429726407E-2</v>
      </c>
      <c r="BB87" s="28">
        <f t="shared" si="109"/>
        <v>4.1632694988575691E-2</v>
      </c>
      <c r="BC87" s="28">
        <f t="shared" si="109"/>
        <v>4.167833074946925E-2</v>
      </c>
      <c r="BD87" s="28">
        <f t="shared" si="109"/>
        <v>4.1718285696402679E-2</v>
      </c>
      <c r="BE87" s="28">
        <f t="shared" si="109"/>
        <v>4.1753269502920132E-2</v>
      </c>
      <c r="BF87" s="28">
        <f t="shared" si="109"/>
        <v>4.1783902600993628E-2</v>
      </c>
      <c r="BG87" s="28">
        <f t="shared" si="109"/>
        <v>4.1810727539393522E-2</v>
      </c>
      <c r="BH87" s="28">
        <f t="shared" si="109"/>
        <v>4.1834218864796879E-2</v>
      </c>
      <c r="BI87" s="28">
        <f t="shared" si="109"/>
        <v>4.1854791725054907E-2</v>
      </c>
      <c r="BJ87" s="28">
        <f t="shared" si="109"/>
        <v>4.1872809365585795E-2</v>
      </c>
      <c r="BK87" s="28">
        <f t="shared" si="109"/>
        <v>4.188858966533715E-2</v>
      </c>
      <c r="BL87" s="28">
        <f t="shared" si="109"/>
        <v>4.1902410838803306E-2</v>
      </c>
      <c r="BM87" s="28">
        <f t="shared" si="109"/>
        <v>4.1914516413006142E-2</v>
      </c>
      <c r="BN87" s="28">
        <f t="shared" si="109"/>
        <v>4.1925119573510417E-2</v>
      </c>
      <c r="BO87" s="28">
        <f t="shared" si="109"/>
        <v>4.1934406961062987E-2</v>
      </c>
      <c r="BP87" s="28">
        <f t="shared" ref="BP87:CY87" si="110">BO55/BP55-1</f>
        <v>4.1942541989260285E-2</v>
      </c>
      <c r="BQ87" s="28">
        <f t="shared" si="110"/>
        <v>4.1949667744783925E-2</v>
      </c>
      <c r="BR87" s="28">
        <f t="shared" si="110"/>
        <v>4.1955909523174073E-2</v>
      </c>
      <c r="BS87" s="28">
        <f t="shared" si="110"/>
        <v>4.1961377046599857E-2</v>
      </c>
      <c r="BT87" s="28">
        <f t="shared" si="110"/>
        <v>4.1966166403872185E-2</v>
      </c>
      <c r="BU87" s="28">
        <f t="shared" si="110"/>
        <v>4.1970361747753149E-2</v>
      </c>
      <c r="BV87" s="28">
        <f t="shared" si="110"/>
        <v>4.1974036780133783E-2</v>
      </c>
      <c r="BW87" s="28">
        <f t="shared" si="110"/>
        <v>4.1977256051989764E-2</v>
      </c>
      <c r="BX87" s="28">
        <f t="shared" si="110"/>
        <v>4.1980076100969432E-2</v>
      </c>
      <c r="BY87" s="28">
        <f t="shared" si="110"/>
        <v>4.1982546447374647E-2</v>
      </c>
      <c r="BZ87" s="28">
        <f t="shared" si="110"/>
        <v>4.1984710465963859E-2</v>
      </c>
      <c r="CA87" s="28">
        <f t="shared" si="110"/>
        <v>4.1986606149430505E-2</v>
      </c>
      <c r="CB87" s="28">
        <f t="shared" si="110"/>
        <v>4.1988266776537442E-2</v>
      </c>
      <c r="CC87" s="28">
        <f t="shared" si="110"/>
        <v>4.1989721497622812E-2</v>
      </c>
      <c r="CD87" s="28">
        <f t="shared" si="110"/>
        <v>4.1990995846932222E-2</v>
      </c>
      <c r="CE87" s="28">
        <f t="shared" si="110"/>
        <v>4.1992112191384434E-2</v>
      </c>
      <c r="CF87" s="28">
        <f t="shared" si="110"/>
        <v>4.1993090123802368E-2</v>
      </c>
      <c r="CG87" s="28">
        <f t="shared" si="110"/>
        <v>4.1993946806915261E-2</v>
      </c>
      <c r="CH87" s="28">
        <f t="shared" si="110"/>
        <v>4.1994697275083981E-2</v>
      </c>
      <c r="CI87" s="28">
        <f t="shared" si="110"/>
        <v>4.199535469808735E-2</v>
      </c>
      <c r="CJ87" s="28">
        <f t="shared" si="110"/>
        <v>4.1995930612652943E-2</v>
      </c>
      <c r="CK87" s="28">
        <f t="shared" si="110"/>
        <v>4.199643512482143E-2</v>
      </c>
      <c r="CL87" s="28">
        <f t="shared" si="110"/>
        <v>4.1996877087562501E-2</v>
      </c>
      <c r="CM87" s="28">
        <f t="shared" si="110"/>
        <v>4.1997264256033562E-2</v>
      </c>
      <c r="CN87" s="28">
        <f t="shared" si="110"/>
        <v>4.1997603423838736E-2</v>
      </c>
      <c r="CO87" s="28">
        <f t="shared" si="110"/>
        <v>4.1997900542226185E-2</v>
      </c>
      <c r="CP87" s="28">
        <f t="shared" si="110"/>
        <v>4.1998160824564534E-2</v>
      </c>
      <c r="CQ87" s="28">
        <f t="shared" si="110"/>
        <v>4.1998388837803935E-2</v>
      </c>
      <c r="CR87" s="28">
        <f t="shared" si="110"/>
        <v>4.1998588582608187E-2</v>
      </c>
      <c r="CS87" s="28">
        <f t="shared" si="110"/>
        <v>4.1998763563735997E-2</v>
      </c>
      <c r="CT87" s="28">
        <f t="shared" si="110"/>
        <v>4.1998916851367918E-2</v>
      </c>
      <c r="CU87" s="28">
        <f t="shared" si="110"/>
        <v>4.1999051134947285E-2</v>
      </c>
      <c r="CV87" s="28">
        <f t="shared" si="110"/>
        <v>4.1999168770625372E-2</v>
      </c>
      <c r="CW87" s="28">
        <f t="shared" si="110"/>
        <v>4.199927182234009E-2</v>
      </c>
      <c r="CX87" s="28">
        <f t="shared" si="110"/>
        <v>4.199936209810784E-2</v>
      </c>
      <c r="CY87" s="28">
        <f t="shared" si="110"/>
        <v>4.199944118196397E-2</v>
      </c>
    </row>
    <row r="88" spans="1:103" x14ac:dyDescent="0.35">
      <c r="A88" s="167"/>
      <c r="B88" s="32">
        <f t="shared" si="68"/>
        <v>51501</v>
      </c>
      <c r="C88" s="27"/>
      <c r="D88" s="28">
        <f t="shared" ref="D88:BO88" si="111">C56/D56-1</f>
        <v>1.4862331048852706E-2</v>
      </c>
      <c r="E88" s="28">
        <f t="shared" si="111"/>
        <v>1.4862331048848709E-2</v>
      </c>
      <c r="F88" s="28">
        <f t="shared" si="111"/>
        <v>1.4862331048852706E-2</v>
      </c>
      <c r="G88" s="28">
        <f t="shared" si="111"/>
        <v>1.3296797933604942E-2</v>
      </c>
      <c r="H88" s="28">
        <f t="shared" si="111"/>
        <v>1.3296797933601168E-2</v>
      </c>
      <c r="I88" s="28">
        <f t="shared" si="111"/>
        <v>1.3296797933598503E-2</v>
      </c>
      <c r="J88" s="28">
        <f t="shared" si="111"/>
        <v>1.3296797933598059E-2</v>
      </c>
      <c r="K88" s="28">
        <f t="shared" si="111"/>
        <v>1.3296797933597171E-2</v>
      </c>
      <c r="L88" s="28">
        <f t="shared" si="111"/>
        <v>1.2639007908558986E-2</v>
      </c>
      <c r="M88" s="28">
        <f t="shared" si="111"/>
        <v>1.2639007908554101E-2</v>
      </c>
      <c r="N88" s="28">
        <f t="shared" si="111"/>
        <v>1.2549300740054559E-2</v>
      </c>
      <c r="O88" s="28">
        <f t="shared" si="111"/>
        <v>1.2728723024693966E-2</v>
      </c>
      <c r="P88" s="28">
        <f t="shared" si="111"/>
        <v>1.3105314375018384E-2</v>
      </c>
      <c r="Q88" s="28">
        <f t="shared" si="111"/>
        <v>1.2883942134002568E-2</v>
      </c>
      <c r="R88" s="28">
        <f t="shared" si="111"/>
        <v>1.1928153784954931E-2</v>
      </c>
      <c r="S88" s="28">
        <f t="shared" si="111"/>
        <v>1.0635312778998651E-2</v>
      </c>
      <c r="T88" s="28">
        <f t="shared" si="111"/>
        <v>1.0327330535227164E-2</v>
      </c>
      <c r="U88" s="28">
        <f t="shared" si="111"/>
        <v>1.1189518074961935E-2</v>
      </c>
      <c r="V88" s="28">
        <f t="shared" si="111"/>
        <v>1.3088666734867971E-2</v>
      </c>
      <c r="W88" s="28">
        <f t="shared" si="111"/>
        <v>1.5936518056666849E-2</v>
      </c>
      <c r="X88" s="28">
        <f t="shared" si="111"/>
        <v>1.943756049111367E-2</v>
      </c>
      <c r="Y88" s="28">
        <f t="shared" si="111"/>
        <v>2.2606225675812386E-2</v>
      </c>
      <c r="Z88" s="28">
        <f t="shared" si="111"/>
        <v>2.5286196254524329E-2</v>
      </c>
      <c r="AA88" s="28">
        <f t="shared" si="111"/>
        <v>2.7563830988825089E-2</v>
      </c>
      <c r="AB88" s="28">
        <f t="shared" si="111"/>
        <v>2.9507500995909153E-2</v>
      </c>
      <c r="AC88" s="28">
        <f t="shared" si="111"/>
        <v>3.1171999047665766E-2</v>
      </c>
      <c r="AD88" s="28">
        <f t="shared" si="111"/>
        <v>3.2601707131305391E-2</v>
      </c>
      <c r="AE88" s="28">
        <f t="shared" si="111"/>
        <v>3.3832913056896841E-2</v>
      </c>
      <c r="AF88" s="28">
        <f t="shared" si="111"/>
        <v>3.4895532344990432E-2</v>
      </c>
      <c r="AG88" s="28">
        <f t="shared" si="111"/>
        <v>3.5814407027030093E-2</v>
      </c>
      <c r="AH88" s="28">
        <f t="shared" si="111"/>
        <v>3.6610298557786081E-2</v>
      </c>
      <c r="AI88" s="28">
        <f t="shared" si="111"/>
        <v>3.7300656279002808E-2</v>
      </c>
      <c r="AJ88" s="28">
        <f t="shared" si="111"/>
        <v>3.7900218934055596E-2</v>
      </c>
      <c r="AK88" s="28">
        <f t="shared" si="111"/>
        <v>3.8421490428670158E-2</v>
      </c>
      <c r="AL88" s="28">
        <f t="shared" si="111"/>
        <v>3.8875119752353138E-2</v>
      </c>
      <c r="AM88" s="28">
        <f t="shared" si="111"/>
        <v>3.9270207057141349E-2</v>
      </c>
      <c r="AN88" s="28">
        <f t="shared" si="111"/>
        <v>3.9614552257288826E-2</v>
      </c>
      <c r="AO88" s="28">
        <f t="shared" si="111"/>
        <v>3.9914858457339664E-2</v>
      </c>
      <c r="AP88" s="28">
        <f t="shared" si="111"/>
        <v>4.0176899559950296E-2</v>
      </c>
      <c r="AQ88" s="28">
        <f t="shared" si="111"/>
        <v>4.0405659229264312E-2</v>
      </c>
      <c r="AR88" s="28">
        <f t="shared" si="111"/>
        <v>4.0605446765859421E-2</v>
      </c>
      <c r="AS88" s="28">
        <f t="shared" si="111"/>
        <v>4.0779994234108496E-2</v>
      </c>
      <c r="AT88" s="28">
        <f t="shared" si="111"/>
        <v>4.0932538260419316E-2</v>
      </c>
      <c r="AU88" s="28">
        <f t="shared" si="111"/>
        <v>4.1065889217721363E-2</v>
      </c>
      <c r="AV88" s="28">
        <f t="shared" si="111"/>
        <v>4.1182489967163782E-2</v>
      </c>
      <c r="AW88" s="28">
        <f t="shared" si="111"/>
        <v>4.1284465907467371E-2</v>
      </c>
      <c r="AX88" s="28">
        <f t="shared" si="111"/>
        <v>4.1373667751273713E-2</v>
      </c>
      <c r="AY88" s="28">
        <f t="shared" si="111"/>
        <v>4.14517081880168E-2</v>
      </c>
      <c r="AZ88" s="28">
        <f t="shared" si="111"/>
        <v>4.1519993385633613E-2</v>
      </c>
      <c r="BA88" s="28">
        <f t="shared" si="111"/>
        <v>4.1579750117964664E-2</v>
      </c>
      <c r="BB88" s="28">
        <f t="shared" si="111"/>
        <v>4.163204917209784E-2</v>
      </c>
      <c r="BC88" s="28">
        <f t="shared" si="111"/>
        <v>4.1677825580902494E-2</v>
      </c>
      <c r="BD88" s="28">
        <f t="shared" si="111"/>
        <v>4.1717896139331856E-2</v>
      </c>
      <c r="BE88" s="28">
        <f t="shared" si="111"/>
        <v>4.1752974589775782E-2</v>
      </c>
      <c r="BF88" s="28">
        <f t="shared" si="111"/>
        <v>4.1783684803085697E-2</v>
      </c>
      <c r="BG88" s="28">
        <f t="shared" si="111"/>
        <v>4.1810572232055865E-2</v>
      </c>
      <c r="BH88" s="28">
        <f t="shared" si="111"/>
        <v>4.1834113873570722E-2</v>
      </c>
      <c r="BI88" s="28">
        <f t="shared" si="111"/>
        <v>4.1854726940512732E-2</v>
      </c>
      <c r="BJ88" s="28">
        <f t="shared" si="111"/>
        <v>4.1872776416663537E-2</v>
      </c>
      <c r="BK88" s="28">
        <f t="shared" si="111"/>
        <v>4.1888581642356648E-2</v>
      </c>
      <c r="BL88" s="28">
        <f t="shared" si="111"/>
        <v>4.1902422058862854E-2</v>
      </c>
      <c r="BM88" s="28">
        <f t="shared" si="111"/>
        <v>4.1914542221226148E-2</v>
      </c>
      <c r="BN88" s="28">
        <f t="shared" si="111"/>
        <v>4.1925156175036005E-2</v>
      </c>
      <c r="BO88" s="28">
        <f t="shared" si="111"/>
        <v>4.1934451278873075E-2</v>
      </c>
      <c r="BP88" s="28">
        <f t="shared" ref="BP88:CY88" si="112">BO56/BP56-1</f>
        <v>4.1942591544320784E-2</v>
      </c>
      <c r="BQ88" s="28">
        <f t="shared" si="112"/>
        <v>4.1949720554760317E-2</v>
      </c>
      <c r="BR88" s="28">
        <f t="shared" si="112"/>
        <v>4.195596401732038E-2</v>
      </c>
      <c r="BS88" s="28">
        <f t="shared" si="112"/>
        <v>4.1961431993940757E-2</v>
      </c>
      <c r="BT88" s="28">
        <f t="shared" si="112"/>
        <v>4.1966220853118408E-2</v>
      </c>
      <c r="BU88" s="28">
        <f t="shared" si="112"/>
        <v>4.1970414976709058E-2</v>
      </c>
      <c r="BV88" s="28">
        <f t="shared" si="112"/>
        <v>4.1974088253590391E-2</v>
      </c>
      <c r="BW88" s="28">
        <f t="shared" si="112"/>
        <v>4.1977305386279529E-2</v>
      </c>
      <c r="BX88" s="28">
        <f t="shared" si="112"/>
        <v>4.1980123034688788E-2</v>
      </c>
      <c r="BY88" s="28">
        <f t="shared" si="112"/>
        <v>4.1982590816902476E-2</v>
      </c>
      <c r="BZ88" s="28">
        <f t="shared" si="112"/>
        <v>4.1984752185233454E-2</v>
      </c>
      <c r="CA88" s="28">
        <f t="shared" si="112"/>
        <v>4.1986645193175409E-2</v>
      </c>
      <c r="CB88" s="28">
        <f t="shared" si="112"/>
        <v>4.1988303166595742E-2</v>
      </c>
      <c r="CC88" s="28">
        <f t="shared" si="112"/>
        <v>4.1989755291528486E-2</v>
      </c>
      <c r="CD88" s="28">
        <f t="shared" si="112"/>
        <v>4.1991027128807312E-2</v>
      </c>
      <c r="CE88" s="28">
        <f t="shared" si="112"/>
        <v>4.1992141064453703E-2</v>
      </c>
      <c r="CF88" s="28">
        <f t="shared" si="112"/>
        <v>4.1993116704293731E-2</v>
      </c>
      <c r="CG88" s="28">
        <f t="shared" si="112"/>
        <v>4.1993971219336457E-2</v>
      </c>
      <c r="CH88" s="28">
        <f t="shared" si="112"/>
        <v>4.1994719648249523E-2</v>
      </c>
      <c r="CI88" s="28">
        <f t="shared" si="112"/>
        <v>4.1995375162331205E-2</v>
      </c>
      <c r="CJ88" s="28">
        <f t="shared" si="112"/>
        <v>4.199594929724304E-2</v>
      </c>
      <c r="CK88" s="28">
        <f t="shared" si="112"/>
        <v>4.1996452156408015E-2</v>
      </c>
      <c r="CL88" s="28">
        <f t="shared" si="112"/>
        <v>4.1996892588698209E-2</v>
      </c>
      <c r="CM88" s="28">
        <f t="shared" si="112"/>
        <v>4.1997278344354072E-2</v>
      </c>
      <c r="CN88" s="28">
        <f t="shared" si="112"/>
        <v>4.1997616211341127E-2</v>
      </c>
      <c r="CO88" s="28">
        <f t="shared" si="112"/>
        <v>4.1997912134819293E-2</v>
      </c>
      <c r="CP88" s="28">
        <f t="shared" si="112"/>
        <v>4.1998171321927291E-2</v>
      </c>
      <c r="CQ88" s="28">
        <f t="shared" si="112"/>
        <v>4.1998398333267462E-2</v>
      </c>
      <c r="CR88" s="28">
        <f t="shared" si="112"/>
        <v>4.1998597163217743E-2</v>
      </c>
      <c r="CS88" s="28">
        <f t="shared" si="112"/>
        <v>4.199877131035179E-2</v>
      </c>
      <c r="CT88" s="28">
        <f t="shared" si="112"/>
        <v>4.1998923838814095E-2</v>
      </c>
      <c r="CU88" s="28">
        <f t="shared" si="112"/>
        <v>4.1999057432413833E-2</v>
      </c>
      <c r="CV88" s="28">
        <f t="shared" si="112"/>
        <v>4.1999174441746501E-2</v>
      </c>
      <c r="CW88" s="28">
        <f t="shared" si="112"/>
        <v>4.1999276925595685E-2</v>
      </c>
      <c r="CX88" s="28">
        <f t="shared" si="112"/>
        <v>4.199936668715365E-2</v>
      </c>
      <c r="CY88" s="28">
        <f t="shared" si="112"/>
        <v>4.1999445305776817E-2</v>
      </c>
    </row>
    <row r="89" spans="1:103" x14ac:dyDescent="0.35">
      <c r="A89" s="167"/>
      <c r="B89" s="32">
        <f t="shared" si="68"/>
        <v>51866</v>
      </c>
      <c r="C89" s="27"/>
      <c r="D89" s="28">
        <f t="shared" ref="D89:BO89" si="113">C57/D57-1</f>
        <v>1.4862331048836719E-2</v>
      </c>
      <c r="E89" s="28">
        <f t="shared" si="113"/>
        <v>1.4862331048837607E-2</v>
      </c>
      <c r="F89" s="28">
        <f t="shared" si="113"/>
        <v>1.329679793358185E-2</v>
      </c>
      <c r="G89" s="28">
        <f t="shared" si="113"/>
        <v>1.3296797933593618E-2</v>
      </c>
      <c r="H89" s="28">
        <f t="shared" si="113"/>
        <v>1.3296797933588511E-2</v>
      </c>
      <c r="I89" s="28">
        <f t="shared" si="113"/>
        <v>1.3296797933589843E-2</v>
      </c>
      <c r="J89" s="28">
        <f t="shared" si="113"/>
        <v>1.329679793359051E-2</v>
      </c>
      <c r="K89" s="28">
        <f t="shared" si="113"/>
        <v>1.2639007908552991E-2</v>
      </c>
      <c r="L89" s="28">
        <f t="shared" si="113"/>
        <v>1.2639007908548772E-2</v>
      </c>
      <c r="M89" s="28">
        <f t="shared" si="113"/>
        <v>1.2639007908553657E-2</v>
      </c>
      <c r="N89" s="28">
        <f t="shared" si="113"/>
        <v>1.2531181980044437E-2</v>
      </c>
      <c r="O89" s="28">
        <f t="shared" si="113"/>
        <v>1.2746845319605571E-2</v>
      </c>
      <c r="P89" s="28">
        <f t="shared" si="113"/>
        <v>1.3140988087469774E-2</v>
      </c>
      <c r="Q89" s="28">
        <f t="shared" si="113"/>
        <v>1.2897654109541579E-2</v>
      </c>
      <c r="R89" s="28">
        <f t="shared" si="113"/>
        <v>1.1878824408912303E-2</v>
      </c>
      <c r="S89" s="28">
        <f t="shared" si="113"/>
        <v>1.0498417971793517E-2</v>
      </c>
      <c r="T89" s="28">
        <f t="shared" si="113"/>
        <v>1.0127964914663723E-2</v>
      </c>
      <c r="U89" s="28">
        <f t="shared" si="113"/>
        <v>1.0959716457001223E-2</v>
      </c>
      <c r="V89" s="28">
        <f t="shared" si="113"/>
        <v>1.2855167316520699E-2</v>
      </c>
      <c r="W89" s="28">
        <f t="shared" si="113"/>
        <v>1.5722033110861178E-2</v>
      </c>
      <c r="X89" s="28">
        <f t="shared" si="113"/>
        <v>1.9257681046145558E-2</v>
      </c>
      <c r="Y89" s="28">
        <f t="shared" si="113"/>
        <v>2.2457941448872809E-2</v>
      </c>
      <c r="Z89" s="28">
        <f t="shared" si="113"/>
        <v>2.5163433548457181E-2</v>
      </c>
      <c r="AA89" s="28">
        <f t="shared" si="113"/>
        <v>2.7461843388320917E-2</v>
      </c>
      <c r="AB89" s="28">
        <f t="shared" si="113"/>
        <v>2.9422534763853481E-2</v>
      </c>
      <c r="AC89" s="28">
        <f t="shared" si="113"/>
        <v>3.1101054814098861E-2</v>
      </c>
      <c r="AD89" s="28">
        <f t="shared" si="113"/>
        <v>3.2542366930918165E-2</v>
      </c>
      <c r="AE89" s="28">
        <f t="shared" si="113"/>
        <v>3.3783212648920591E-2</v>
      </c>
      <c r="AF89" s="28">
        <f t="shared" si="113"/>
        <v>3.4853865507159076E-2</v>
      </c>
      <c r="AG89" s="28">
        <f t="shared" si="113"/>
        <v>3.5779452815899004E-2</v>
      </c>
      <c r="AH89" s="28">
        <f t="shared" si="113"/>
        <v>3.6580965325397452E-2</v>
      </c>
      <c r="AI89" s="28">
        <f t="shared" si="113"/>
        <v>3.7276038091692998E-2</v>
      </c>
      <c r="AJ89" s="28">
        <f t="shared" si="113"/>
        <v>3.7879561293059805E-2</v>
      </c>
      <c r="AK89" s="28">
        <f t="shared" si="113"/>
        <v>3.8404163053034956E-2</v>
      </c>
      <c r="AL89" s="28">
        <f t="shared" si="113"/>
        <v>3.8860594785046221E-2</v>
      </c>
      <c r="AM89" s="28">
        <f t="shared" si="113"/>
        <v>3.9258041479543371E-2</v>
      </c>
      <c r="AN89" s="28">
        <f t="shared" si="113"/>
        <v>3.9604373601318521E-2</v>
      </c>
      <c r="AO89" s="28">
        <f t="shared" si="113"/>
        <v>3.9906353124904204E-2</v>
      </c>
      <c r="AP89" s="28">
        <f t="shared" si="113"/>
        <v>4.016980322111996E-2</v>
      </c>
      <c r="AQ89" s="28">
        <f t="shared" si="113"/>
        <v>4.0399748890421971E-2</v>
      </c>
      <c r="AR89" s="28">
        <f t="shared" si="113"/>
        <v>4.0600534188889537E-2</v>
      </c>
      <c r="AS89" s="28">
        <f t="shared" si="113"/>
        <v>4.0775920455507375E-2</v>
      </c>
      <c r="AT89" s="28">
        <f t="shared" si="113"/>
        <v>4.0929169011305833E-2</v>
      </c>
      <c r="AU89" s="28">
        <f t="shared" si="113"/>
        <v>4.1063111085390291E-2</v>
      </c>
      <c r="AV89" s="28">
        <f t="shared" si="113"/>
        <v>4.1180207170085747E-2</v>
      </c>
      <c r="AW89" s="28">
        <f t="shared" si="113"/>
        <v>4.1282597579736846E-2</v>
      </c>
      <c r="AX89" s="28">
        <f t="shared" si="113"/>
        <v>4.137214565188585E-2</v>
      </c>
      <c r="AY89" s="28">
        <f t="shared" si="113"/>
        <v>4.1450474765630796E-2</v>
      </c>
      <c r="AZ89" s="28">
        <f t="shared" si="113"/>
        <v>4.151900014121912E-2</v>
      </c>
      <c r="BA89" s="28">
        <f t="shared" si="113"/>
        <v>4.1578956218594865E-2</v>
      </c>
      <c r="BB89" s="28">
        <f t="shared" si="113"/>
        <v>4.1631420275780373E-2</v>
      </c>
      <c r="BC89" s="28">
        <f t="shared" si="113"/>
        <v>4.1677332840214687E-2</v>
      </c>
      <c r="BD89" s="28">
        <f t="shared" si="113"/>
        <v>4.1717515355996326E-2</v>
      </c>
      <c r="BE89" s="28">
        <f t="shared" si="113"/>
        <v>4.1752685497174591E-2</v>
      </c>
      <c r="BF89" s="28">
        <f t="shared" si="113"/>
        <v>4.1783470457311456E-2</v>
      </c>
      <c r="BG89" s="28">
        <f t="shared" si="113"/>
        <v>4.1810418495024093E-2</v>
      </c>
      <c r="BH89" s="28">
        <f t="shared" si="113"/>
        <v>4.1834008974397152E-2</v>
      </c>
      <c r="BI89" s="28">
        <f t="shared" si="113"/>
        <v>4.1854661103310375E-2</v>
      </c>
      <c r="BJ89" s="28">
        <f t="shared" si="113"/>
        <v>4.1872741544981773E-2</v>
      </c>
      <c r="BK89" s="28">
        <f t="shared" si="113"/>
        <v>4.1888571051548418E-2</v>
      </c>
      <c r="BL89" s="28">
        <f t="shared" si="113"/>
        <v>4.1902430249428191E-2</v>
      </c>
      <c r="BM89" s="28">
        <f t="shared" si="113"/>
        <v>4.1914564686901246E-2</v>
      </c>
      <c r="BN89" s="28">
        <f t="shared" si="113"/>
        <v>4.1925189240377803E-2</v>
      </c>
      <c r="BO89" s="28">
        <f t="shared" si="113"/>
        <v>4.1934491962167142E-2</v>
      </c>
      <c r="BP89" s="28">
        <f t="shared" ref="BP89:CY89" si="114">BO57/BP57-1</f>
        <v>4.1942637441578556E-2</v>
      </c>
      <c r="BQ89" s="28">
        <f t="shared" si="114"/>
        <v>4.1949769742135601E-2</v>
      </c>
      <c r="BR89" s="28">
        <f t="shared" si="114"/>
        <v>4.1956014968687727E-2</v>
      </c>
      <c r="BS89" s="28">
        <f t="shared" si="114"/>
        <v>4.1961483511834263E-2</v>
      </c>
      <c r="BT89" s="28">
        <f t="shared" si="114"/>
        <v>4.1966272010397265E-2</v>
      </c>
      <c r="BU89" s="28">
        <f t="shared" si="114"/>
        <v>4.1970465067951768E-2</v>
      </c>
      <c r="BV89" s="28">
        <f t="shared" si="114"/>
        <v>4.1974136754220792E-2</v>
      </c>
      <c r="BW89" s="28">
        <f t="shared" si="114"/>
        <v>4.1977351918573325E-2</v>
      </c>
      <c r="BX89" s="28">
        <f t="shared" si="114"/>
        <v>4.1980167339291885E-2</v>
      </c>
      <c r="BY89" s="28">
        <f t="shared" si="114"/>
        <v>4.1982632729262503E-2</v>
      </c>
      <c r="BZ89" s="28">
        <f t="shared" si="114"/>
        <v>4.1984791616114903E-2</v>
      </c>
      <c r="CA89" s="28">
        <f t="shared" si="114"/>
        <v>4.1986682112375329E-2</v>
      </c>
      <c r="CB89" s="28">
        <f t="shared" si="114"/>
        <v>4.1988337589711877E-2</v>
      </c>
      <c r="CC89" s="28">
        <f t="shared" si="114"/>
        <v>4.198978726908309E-2</v>
      </c>
      <c r="CD89" s="28">
        <f t="shared" si="114"/>
        <v>4.1991056737186172E-2</v>
      </c>
      <c r="CE89" s="28">
        <f t="shared" si="114"/>
        <v>4.1992168398900409E-2</v>
      </c>
      <c r="CF89" s="28">
        <f t="shared" si="114"/>
        <v>4.1993141872865847E-2</v>
      </c>
      <c r="CG89" s="28">
        <f t="shared" si="114"/>
        <v>4.1993994338354268E-2</v>
      </c>
      <c r="CH89" s="28">
        <f t="shared" si="114"/>
        <v>4.1994740838630085E-2</v>
      </c>
      <c r="CI89" s="28">
        <f t="shared" si="114"/>
        <v>4.1995394546433085E-2</v>
      </c>
      <c r="CJ89" s="28">
        <f t="shared" si="114"/>
        <v>4.199596699685948E-2</v>
      </c>
      <c r="CK89" s="28">
        <f t="shared" si="114"/>
        <v>4.1996468290960376E-2</v>
      </c>
      <c r="CL89" s="28">
        <f t="shared" si="114"/>
        <v>4.1996907273913253E-2</v>
      </c>
      <c r="CM89" s="28">
        <f t="shared" si="114"/>
        <v>4.1997291691321381E-2</v>
      </c>
      <c r="CN89" s="28">
        <f t="shared" si="114"/>
        <v>4.1997628325947334E-2</v>
      </c>
      <c r="CO89" s="28">
        <f t="shared" si="114"/>
        <v>4.1997923117305991E-2</v>
      </c>
      <c r="CP89" s="28">
        <f t="shared" si="114"/>
        <v>4.1998181266604373E-2</v>
      </c>
      <c r="CQ89" s="28">
        <f t="shared" si="114"/>
        <v>4.1998407328505571E-2</v>
      </c>
      <c r="CR89" s="28">
        <f t="shared" si="114"/>
        <v>4.1998605291487134E-2</v>
      </c>
      <c r="CS89" s="28">
        <f t="shared" si="114"/>
        <v>4.1998778648193236E-2</v>
      </c>
      <c r="CT89" s="28">
        <f t="shared" si="114"/>
        <v>4.1998930457222805E-2</v>
      </c>
      <c r="CU89" s="28">
        <f t="shared" si="114"/>
        <v>4.19990633968641E-2</v>
      </c>
      <c r="CV89" s="28">
        <f t="shared" si="114"/>
        <v>4.1999179812588494E-2</v>
      </c>
      <c r="CW89" s="28">
        <f t="shared" si="114"/>
        <v>4.1999281758293261E-2</v>
      </c>
      <c r="CX89" s="28">
        <f t="shared" si="114"/>
        <v>4.1999371032518162E-2</v>
      </c>
      <c r="CY89" s="28">
        <f t="shared" si="114"/>
        <v>4.1999449210325945E-2</v>
      </c>
    </row>
    <row r="90" spans="1:103" x14ac:dyDescent="0.35">
      <c r="A90" s="167"/>
      <c r="B90" s="32">
        <f t="shared" si="68"/>
        <v>52231</v>
      </c>
      <c r="C90" s="27"/>
      <c r="D90" s="28">
        <f t="shared" ref="D90:BO90" si="115">C58/D58-1</f>
        <v>1.4862331048904887E-2</v>
      </c>
      <c r="E90" s="28">
        <f t="shared" si="115"/>
        <v>1.3296797933659787E-2</v>
      </c>
      <c r="F90" s="28">
        <f t="shared" si="115"/>
        <v>1.3296797933635141E-2</v>
      </c>
      <c r="G90" s="28">
        <f t="shared" si="115"/>
        <v>1.3296797933633142E-2</v>
      </c>
      <c r="H90" s="28">
        <f t="shared" si="115"/>
        <v>1.3296797933622706E-2</v>
      </c>
      <c r="I90" s="28">
        <f t="shared" si="115"/>
        <v>1.3296797933614046E-2</v>
      </c>
      <c r="J90" s="28">
        <f t="shared" si="115"/>
        <v>1.2639007908573641E-2</v>
      </c>
      <c r="K90" s="28">
        <f t="shared" si="115"/>
        <v>1.2639007908566313E-2</v>
      </c>
      <c r="L90" s="28">
        <f t="shared" si="115"/>
        <v>1.263900790856276E-2</v>
      </c>
      <c r="M90" s="28">
        <f t="shared" si="115"/>
        <v>1.2639007908561428E-2</v>
      </c>
      <c r="N90" s="28">
        <f t="shared" si="115"/>
        <v>1.2527987660994278E-2</v>
      </c>
      <c r="O90" s="28">
        <f t="shared" si="115"/>
        <v>1.2750040329122969E-2</v>
      </c>
      <c r="P90" s="28">
        <f t="shared" si="115"/>
        <v>1.316960770750808E-2</v>
      </c>
      <c r="Q90" s="28">
        <f t="shared" si="115"/>
        <v>1.2913550377122052E-2</v>
      </c>
      <c r="R90" s="28">
        <f t="shared" si="115"/>
        <v>1.1834361669983418E-2</v>
      </c>
      <c r="S90" s="28">
        <f t="shared" si="115"/>
        <v>1.036434073866932E-2</v>
      </c>
      <c r="T90" s="28">
        <f t="shared" si="115"/>
        <v>9.9292628219556089E-3</v>
      </c>
      <c r="U90" s="28">
        <f t="shared" si="115"/>
        <v>1.0729269669234709E-2</v>
      </c>
      <c r="V90" s="28">
        <f t="shared" si="115"/>
        <v>1.2620393337563485E-2</v>
      </c>
      <c r="W90" s="28">
        <f t="shared" si="115"/>
        <v>1.5506185385114168E-2</v>
      </c>
      <c r="X90" s="28">
        <f t="shared" si="115"/>
        <v>1.9076712101353754E-2</v>
      </c>
      <c r="Y90" s="28">
        <f t="shared" si="115"/>
        <v>2.230883568905373E-2</v>
      </c>
      <c r="Z90" s="28">
        <f t="shared" si="115"/>
        <v>2.5040048624951128E-2</v>
      </c>
      <c r="AA90" s="28">
        <f t="shared" si="115"/>
        <v>2.7359383403709359E-2</v>
      </c>
      <c r="AB90" s="28">
        <f t="shared" si="115"/>
        <v>2.9337209754270566E-2</v>
      </c>
      <c r="AC90" s="28">
        <f t="shared" si="115"/>
        <v>3.1029838527734332E-2</v>
      </c>
      <c r="AD90" s="28">
        <f t="shared" si="115"/>
        <v>3.2482821222700187E-2</v>
      </c>
      <c r="AE90" s="28">
        <f t="shared" si="115"/>
        <v>3.3733357979007339E-2</v>
      </c>
      <c r="AF90" s="28">
        <f t="shared" si="115"/>
        <v>3.4812083957126649E-2</v>
      </c>
      <c r="AG90" s="28">
        <f t="shared" si="115"/>
        <v>3.5744414438196204E-2</v>
      </c>
      <c r="AH90" s="28">
        <f t="shared" si="115"/>
        <v>3.6551571501009406E-2</v>
      </c>
      <c r="AI90" s="28">
        <f t="shared" si="115"/>
        <v>3.7251377465830737E-2</v>
      </c>
      <c r="AJ90" s="28">
        <f t="shared" si="115"/>
        <v>3.7858875137247505E-2</v>
      </c>
      <c r="AK90" s="28">
        <f t="shared" si="115"/>
        <v>3.8386817778961024E-2</v>
      </c>
      <c r="AL90" s="28">
        <f t="shared" si="115"/>
        <v>3.8846059946730405E-2</v>
      </c>
      <c r="AM90" s="28">
        <f t="shared" si="115"/>
        <v>3.924587203179275E-2</v>
      </c>
      <c r="AN90" s="28">
        <f t="shared" si="115"/>
        <v>3.9594195491550854E-2</v>
      </c>
      <c r="AO90" s="28">
        <f t="shared" si="115"/>
        <v>3.9897851519106631E-2</v>
      </c>
      <c r="AP90" s="28">
        <f t="shared" si="115"/>
        <v>4.0162712828986535E-2</v>
      </c>
      <c r="AQ90" s="28">
        <f t="shared" si="115"/>
        <v>4.0393845975981613E-2</v>
      </c>
      <c r="AR90" s="28">
        <f t="shared" si="115"/>
        <v>4.0595629944358613E-2</v>
      </c>
      <c r="AS90" s="28">
        <f t="shared" si="115"/>
        <v>4.0771855484359021E-2</v>
      </c>
      <c r="AT90" s="28">
        <f t="shared" si="115"/>
        <v>4.0925808719687984E-2</v>
      </c>
      <c r="AU90" s="28">
        <f t="shared" si="115"/>
        <v>4.1060341820858159E-2</v>
      </c>
      <c r="AV90" s="28">
        <f t="shared" si="115"/>
        <v>4.1177932978280429E-2</v>
      </c>
      <c r="AW90" s="28">
        <f t="shared" si="115"/>
        <v>4.1280737474330031E-2</v>
      </c>
      <c r="AX90" s="28">
        <f t="shared" si="115"/>
        <v>4.1370631312229733E-2</v>
      </c>
      <c r="AY90" s="28">
        <f t="shared" si="115"/>
        <v>4.1449248592064114E-2</v>
      </c>
      <c r="AZ90" s="28">
        <f t="shared" si="115"/>
        <v>4.1518013610463811E-2</v>
      </c>
      <c r="BA90" s="28">
        <f t="shared" si="115"/>
        <v>4.1578168491440248E-2</v>
      </c>
      <c r="BB90" s="28">
        <f t="shared" si="115"/>
        <v>4.1630797017362831E-2</v>
      </c>
      <c r="BC90" s="28">
        <f t="shared" si="115"/>
        <v>4.1676845219905001E-2</v>
      </c>
      <c r="BD90" s="28">
        <f t="shared" si="115"/>
        <v>4.1717139198989894E-2</v>
      </c>
      <c r="BE90" s="28">
        <f t="shared" si="115"/>
        <v>4.1752400564783576E-2</v>
      </c>
      <c r="BF90" s="28">
        <f t="shared" si="115"/>
        <v>4.1783259836224218E-2</v>
      </c>
      <c r="BG90" s="28">
        <f t="shared" si="115"/>
        <v>4.1810268079102375E-2</v>
      </c>
      <c r="BH90" s="28">
        <f t="shared" si="115"/>
        <v>4.1833907024945383E-2</v>
      </c>
      <c r="BI90" s="28">
        <f t="shared" si="115"/>
        <v>4.1854597876276323E-2</v>
      </c>
      <c r="BJ90" s="28">
        <f t="shared" si="115"/>
        <v>4.1872708974606487E-2</v>
      </c>
      <c r="BK90" s="28">
        <f t="shared" si="115"/>
        <v>4.1888562482598202E-2</v>
      </c>
      <c r="BL90" s="28">
        <f t="shared" si="115"/>
        <v>4.1902440210066727E-2</v>
      </c>
      <c r="BM90" s="28">
        <f t="shared" si="115"/>
        <v>4.1914588696795985E-2</v>
      </c>
      <c r="BN90" s="28">
        <f t="shared" si="115"/>
        <v>4.1925223648167753E-2</v>
      </c>
      <c r="BO90" s="28">
        <f t="shared" si="115"/>
        <v>4.193453380818557E-2</v>
      </c>
      <c r="BP90" s="28">
        <f t="shared" ref="BP90:CY90" si="116">BO58/BP58-1</f>
        <v>4.1942684342178627E-2</v>
      </c>
      <c r="BQ90" s="28">
        <f t="shared" si="116"/>
        <v>4.1949819791916143E-2</v>
      </c>
      <c r="BR90" s="28">
        <f t="shared" si="116"/>
        <v>4.1956066658256352E-2</v>
      </c>
      <c r="BS90" s="28">
        <f t="shared" si="116"/>
        <v>4.1961535658779692E-2</v>
      </c>
      <c r="BT90" s="28">
        <f t="shared" si="116"/>
        <v>4.196632370119735E-2</v>
      </c>
      <c r="BU90" s="28">
        <f t="shared" si="116"/>
        <v>4.19705156092951E-2</v>
      </c>
      <c r="BV90" s="28">
        <f t="shared" si="116"/>
        <v>4.1974185632425387E-2</v>
      </c>
      <c r="BW90" s="28">
        <f t="shared" si="116"/>
        <v>4.1977398765471907E-2</v>
      </c>
      <c r="BX90" s="28">
        <f t="shared" si="116"/>
        <v>4.1980211904121267E-2</v>
      </c>
      <c r="BY90" s="28">
        <f t="shared" si="116"/>
        <v>4.1982674855038482E-2</v>
      </c>
      <c r="BZ90" s="28">
        <f t="shared" si="116"/>
        <v>4.1984831220219565E-2</v>
      </c>
      <c r="CA90" s="28">
        <f t="shared" si="116"/>
        <v>4.19867191704415E-2</v>
      </c>
      <c r="CB90" s="28">
        <f t="shared" si="116"/>
        <v>4.1988372122477857E-2</v>
      </c>
      <c r="CC90" s="28">
        <f t="shared" si="116"/>
        <v>4.1989819331484934E-2</v>
      </c>
      <c r="CD90" s="28">
        <f t="shared" si="116"/>
        <v>4.1991086409578937E-2</v>
      </c>
      <c r="CE90" s="28">
        <f t="shared" si="116"/>
        <v>4.1992195779833263E-2</v>
      </c>
      <c r="CF90" s="28">
        <f t="shared" si="116"/>
        <v>4.1993167073362647E-2</v>
      </c>
      <c r="CG90" s="28">
        <f t="shared" si="116"/>
        <v>4.1994017477293255E-2</v>
      </c>
      <c r="CH90" s="28">
        <f t="shared" si="116"/>
        <v>4.1994762038944922E-2</v>
      </c>
      <c r="CI90" s="28">
        <f t="shared" si="116"/>
        <v>4.1995413932476522E-2</v>
      </c>
      <c r="CJ90" s="28">
        <f t="shared" si="116"/>
        <v>4.1995984692025923E-2</v>
      </c>
      <c r="CK90" s="28">
        <f t="shared" si="116"/>
        <v>4.1996484415917523E-2</v>
      </c>
      <c r="CL90" s="28">
        <f t="shared" si="116"/>
        <v>4.1996921945536725E-2</v>
      </c>
      <c r="CM90" s="28">
        <f t="shared" si="116"/>
        <v>4.1997305021728604E-2</v>
      </c>
      <c r="CN90" s="28">
        <f t="shared" si="116"/>
        <v>4.1997640421803872E-2</v>
      </c>
      <c r="CO90" s="28">
        <f t="shared" si="116"/>
        <v>4.1997934079494481E-2</v>
      </c>
      <c r="CP90" s="28">
        <f t="shared" si="116"/>
        <v>4.1998191190014023E-2</v>
      </c>
      <c r="CQ90" s="28">
        <f t="shared" si="116"/>
        <v>4.1998416301975761E-2</v>
      </c>
      <c r="CR90" s="28">
        <f t="shared" si="116"/>
        <v>4.1998613397777218E-2</v>
      </c>
      <c r="CS90" s="28">
        <f t="shared" si="116"/>
        <v>4.1998785964254992E-2</v>
      </c>
      <c r="CT90" s="28">
        <f t="shared" si="116"/>
        <v>4.1998937054186003E-2</v>
      </c>
      <c r="CU90" s="28">
        <f t="shared" si="116"/>
        <v>4.1999069340469486E-2</v>
      </c>
      <c r="CV90" s="28">
        <f t="shared" si="116"/>
        <v>4.1999185163293706E-2</v>
      </c>
      <c r="CW90" s="28">
        <f t="shared" si="116"/>
        <v>4.1999286571635874E-2</v>
      </c>
      <c r="CX90" s="28">
        <f t="shared" si="116"/>
        <v>4.1999375359395019E-2</v>
      </c>
      <c r="CY90" s="28">
        <f t="shared" si="116"/>
        <v>4.1999453097309125E-2</v>
      </c>
    </row>
    <row r="91" spans="1:103" x14ac:dyDescent="0.35">
      <c r="A91" s="167"/>
      <c r="B91" s="32">
        <f t="shared" si="68"/>
        <v>52596</v>
      </c>
      <c r="C91" s="27"/>
      <c r="D91" s="28">
        <f t="shared" ref="D91:BO91" si="117">C59/D59-1</f>
        <v>1.3296797933610272E-2</v>
      </c>
      <c r="E91" s="28">
        <f t="shared" si="117"/>
        <v>1.3296797933576077E-2</v>
      </c>
      <c r="F91" s="28">
        <f t="shared" si="117"/>
        <v>1.3296797933561866E-2</v>
      </c>
      <c r="G91" s="28">
        <f t="shared" si="117"/>
        <v>1.3296797933578519E-2</v>
      </c>
      <c r="H91" s="28">
        <f t="shared" si="117"/>
        <v>1.3296797933581406E-2</v>
      </c>
      <c r="I91" s="28">
        <f t="shared" si="117"/>
        <v>1.2639007908550104E-2</v>
      </c>
      <c r="J91" s="28">
        <f t="shared" si="117"/>
        <v>1.2639007908549882E-2</v>
      </c>
      <c r="K91" s="28">
        <f t="shared" si="117"/>
        <v>1.2639007908551658E-2</v>
      </c>
      <c r="L91" s="28">
        <f t="shared" si="117"/>
        <v>1.2639007908551214E-2</v>
      </c>
      <c r="M91" s="28">
        <f t="shared" si="117"/>
        <v>1.263900790855832E-2</v>
      </c>
      <c r="N91" s="28">
        <f t="shared" si="117"/>
        <v>1.2520902113922094E-2</v>
      </c>
      <c r="O91" s="28">
        <f t="shared" si="117"/>
        <v>1.2757127479678054E-2</v>
      </c>
      <c r="P91" s="28">
        <f t="shared" si="117"/>
        <v>1.3200105888817815E-2</v>
      </c>
      <c r="Q91" s="28">
        <f t="shared" si="117"/>
        <v>1.2928901496521705E-2</v>
      </c>
      <c r="R91" s="28">
        <f t="shared" si="117"/>
        <v>1.1788570528859843E-2</v>
      </c>
      <c r="S91" s="28">
        <f t="shared" si="117"/>
        <v>1.0229390088123402E-2</v>
      </c>
      <c r="T91" s="28">
        <f t="shared" si="117"/>
        <v>9.730288227964845E-3</v>
      </c>
      <c r="U91" s="28">
        <f t="shared" si="117"/>
        <v>1.0499019912632468E-2</v>
      </c>
      <c r="V91" s="28">
        <f t="shared" si="117"/>
        <v>1.2386131247420495E-2</v>
      </c>
      <c r="W91" s="28">
        <f t="shared" si="117"/>
        <v>1.5290988535689776E-2</v>
      </c>
      <c r="X91" s="28">
        <f t="shared" si="117"/>
        <v>1.8896373730446836E-2</v>
      </c>
      <c r="Y91" s="28">
        <f t="shared" si="117"/>
        <v>2.2160300170013247E-2</v>
      </c>
      <c r="Z91" s="28">
        <f t="shared" si="117"/>
        <v>2.4917170622686502E-2</v>
      </c>
      <c r="AA91" s="28">
        <f t="shared" si="117"/>
        <v>2.7257368661797177E-2</v>
      </c>
      <c r="AB91" s="28">
        <f t="shared" si="117"/>
        <v>2.9252272330064999E-2</v>
      </c>
      <c r="AC91" s="28">
        <f t="shared" si="117"/>
        <v>3.0958957276172816E-2</v>
      </c>
      <c r="AD91" s="28">
        <f t="shared" si="117"/>
        <v>3.2423563449140103E-2</v>
      </c>
      <c r="AE91" s="28">
        <f t="shared" si="117"/>
        <v>3.3683749520933004E-2</v>
      </c>
      <c r="AF91" s="28">
        <f t="shared" si="117"/>
        <v>3.4770511976119467E-2</v>
      </c>
      <c r="AG91" s="28">
        <f t="shared" si="117"/>
        <v>3.5709553659601934E-2</v>
      </c>
      <c r="AH91" s="28">
        <f t="shared" si="117"/>
        <v>3.6522327529290521E-2</v>
      </c>
      <c r="AI91" s="28">
        <f t="shared" si="117"/>
        <v>3.7226842717087871E-2</v>
      </c>
      <c r="AJ91" s="28">
        <f t="shared" si="117"/>
        <v>3.7838294220096325E-2</v>
      </c>
      <c r="AK91" s="28">
        <f t="shared" si="117"/>
        <v>3.8369560038712835E-2</v>
      </c>
      <c r="AL91" s="28">
        <f t="shared" si="117"/>
        <v>3.883159750297005E-2</v>
      </c>
      <c r="AM91" s="28">
        <f t="shared" si="117"/>
        <v>3.9233762073638268E-2</v>
      </c>
      <c r="AN91" s="28">
        <f t="shared" si="117"/>
        <v>3.958406590545982E-2</v>
      </c>
      <c r="AO91" s="28">
        <f t="shared" si="117"/>
        <v>3.9889389148805909E-2</v>
      </c>
      <c r="AP91" s="28">
        <f t="shared" si="117"/>
        <v>4.0155653831819293E-2</v>
      </c>
      <c r="AQ91" s="28">
        <f t="shared" si="117"/>
        <v>4.0387967862059337E-2</v>
      </c>
      <c r="AR91" s="28">
        <f t="shared" si="117"/>
        <v>4.0590744975779192E-2</v>
      </c>
      <c r="AS91" s="28">
        <f t="shared" si="117"/>
        <v>4.0767805181145089E-2</v>
      </c>
      <c r="AT91" s="28">
        <f t="shared" si="117"/>
        <v>4.0922459271299338E-2</v>
      </c>
      <c r="AU91" s="28">
        <f t="shared" si="117"/>
        <v>4.1057580242529035E-2</v>
      </c>
      <c r="AV91" s="28">
        <f t="shared" si="117"/>
        <v>4.1175663883480373E-2</v>
      </c>
      <c r="AW91" s="28">
        <f t="shared" si="117"/>
        <v>4.1278880358259107E-2</v>
      </c>
      <c r="AX91" s="28">
        <f t="shared" si="117"/>
        <v>4.1369118261327609E-2</v>
      </c>
      <c r="AY91" s="28">
        <f t="shared" si="117"/>
        <v>4.1448022349806157E-2</v>
      </c>
      <c r="AZ91" s="28">
        <f t="shared" si="117"/>
        <v>4.1517025941813168E-2</v>
      </c>
      <c r="BA91" s="28">
        <f t="shared" si="117"/>
        <v>4.1577378798297149E-2</v>
      </c>
      <c r="BB91" s="28">
        <f t="shared" si="117"/>
        <v>4.16301711657312E-2</v>
      </c>
      <c r="BC91" s="28">
        <f t="shared" si="117"/>
        <v>4.167635454561891E-2</v>
      </c>
      <c r="BD91" s="28">
        <f t="shared" si="117"/>
        <v>4.1716759664497394E-2</v>
      </c>
      <c r="BE91" s="28">
        <f t="shared" si="117"/>
        <v>4.1752112043753842E-2</v>
      </c>
      <c r="BF91" s="28">
        <f t="shared" si="117"/>
        <v>4.1783045506688099E-2</v>
      </c>
      <c r="BG91" s="28">
        <f t="shared" si="117"/>
        <v>4.1810113908413715E-2</v>
      </c>
      <c r="BH91" s="28">
        <f t="shared" si="117"/>
        <v>4.1833801332986198E-2</v>
      </c>
      <c r="BI91" s="28">
        <f t="shared" si="117"/>
        <v>4.1854530964923198E-2</v>
      </c>
      <c r="BJ91" s="28">
        <f t="shared" si="117"/>
        <v>4.1872672813619616E-2</v>
      </c>
      <c r="BK91" s="28">
        <f t="shared" si="117"/>
        <v>4.1888550443434314E-2</v>
      </c>
      <c r="BL91" s="28">
        <f t="shared" si="117"/>
        <v>4.1902446840435426E-2</v>
      </c>
      <c r="BM91" s="28">
        <f t="shared" si="117"/>
        <v>4.1914609529857261E-2</v>
      </c>
      <c r="BN91" s="28">
        <f t="shared" si="117"/>
        <v>4.1925255041223464E-2</v>
      </c>
      <c r="BO91" s="28">
        <f t="shared" si="117"/>
        <v>4.1934572806367587E-2</v>
      </c>
      <c r="BP91" s="28">
        <f t="shared" ref="BP91:CY91" si="118">BO59/BP59-1</f>
        <v>4.1942728563301168E-2</v>
      </c>
      <c r="BQ91" s="28">
        <f t="shared" si="118"/>
        <v>4.1949867329599044E-2</v>
      </c>
      <c r="BR91" s="28">
        <f t="shared" si="118"/>
        <v>4.1956116000253063E-2</v>
      </c>
      <c r="BS91" s="28">
        <f t="shared" si="118"/>
        <v>4.1961585618166541E-2</v>
      </c>
      <c r="BT91" s="28">
        <f t="shared" si="118"/>
        <v>4.1966373358829356E-2</v>
      </c>
      <c r="BU91" s="28">
        <f t="shared" si="118"/>
        <v>4.1970564265516375E-2</v>
      </c>
      <c r="BV91" s="28">
        <f t="shared" si="118"/>
        <v>4.1974232766462061E-2</v>
      </c>
      <c r="BW91" s="28">
        <f t="shared" si="118"/>
        <v>4.1977444001959352E-2</v>
      </c>
      <c r="BX91" s="28">
        <f t="shared" si="118"/>
        <v>4.1980254984710585E-2</v>
      </c>
      <c r="BY91" s="28">
        <f t="shared" si="118"/>
        <v>4.1982715615174637E-2</v>
      </c>
      <c r="BZ91" s="28">
        <f t="shared" si="118"/>
        <v>4.1984869569804628E-2</v>
      </c>
      <c r="CA91" s="28">
        <f t="shared" si="118"/>
        <v>4.1986755077770166E-2</v>
      </c>
      <c r="CB91" s="28">
        <f t="shared" si="118"/>
        <v>4.1988405601166789E-2</v>
      </c>
      <c r="CC91" s="28">
        <f t="shared" si="118"/>
        <v>4.1989850429573705E-2</v>
      </c>
      <c r="CD91" s="28">
        <f t="shared" si="118"/>
        <v>4.1991115200850526E-2</v>
      </c>
      <c r="CE91" s="28">
        <f t="shared" si="118"/>
        <v>4.1992222356564524E-2</v>
      </c>
      <c r="CF91" s="28">
        <f t="shared" si="118"/>
        <v>4.1993191540675046E-2</v>
      </c>
      <c r="CG91" s="28">
        <f t="shared" si="118"/>
        <v>4.1994039948414441E-2</v>
      </c>
      <c r="CH91" s="28">
        <f t="shared" si="118"/>
        <v>4.1994782631630034E-2</v>
      </c>
      <c r="CI91" s="28">
        <f t="shared" si="118"/>
        <v>4.1995432766094964E-2</v>
      </c>
      <c r="CJ91" s="28">
        <f t="shared" si="118"/>
        <v>4.1996001885355794E-2</v>
      </c>
      <c r="CK91" s="28">
        <f t="shared" si="118"/>
        <v>4.1996500085459632E-2</v>
      </c>
      <c r="CL91" s="28">
        <f t="shared" si="118"/>
        <v>4.1996936204179436E-2</v>
      </c>
      <c r="CM91" s="28">
        <f t="shared" si="118"/>
        <v>4.1997317977874982E-2</v>
      </c>
      <c r="CN91" s="28">
        <f t="shared" si="118"/>
        <v>4.1997652178719758E-2</v>
      </c>
      <c r="CO91" s="28">
        <f t="shared" si="118"/>
        <v>4.1997944734955217E-2</v>
      </c>
      <c r="CP91" s="28">
        <f t="shared" si="118"/>
        <v>4.1998200836040667E-2</v>
      </c>
      <c r="CQ91" s="28">
        <f t="shared" si="118"/>
        <v>4.1998425024731167E-2</v>
      </c>
      <c r="CR91" s="28">
        <f t="shared" si="118"/>
        <v>4.1998621277636206E-2</v>
      </c>
      <c r="CS91" s="28">
        <f t="shared" si="118"/>
        <v>4.1998793075842311E-2</v>
      </c>
      <c r="CT91" s="28">
        <f t="shared" si="118"/>
        <v>4.1998943466703187E-2</v>
      </c>
      <c r="CU91" s="28">
        <f t="shared" si="118"/>
        <v>4.1999075117727491E-2</v>
      </c>
      <c r="CV91" s="28">
        <f t="shared" si="118"/>
        <v>4.1999190364055083E-2</v>
      </c>
      <c r="CW91" s="28">
        <f t="shared" si="118"/>
        <v>4.199929124989743E-2</v>
      </c>
      <c r="CX91" s="28">
        <f t="shared" si="118"/>
        <v>4.1999379564632289E-2</v>
      </c>
      <c r="CY91" s="28">
        <f t="shared" si="118"/>
        <v>4.1999456874779462E-2</v>
      </c>
    </row>
    <row r="92" spans="1:103" x14ac:dyDescent="0.35">
      <c r="A92" s="167"/>
      <c r="B92" s="32">
        <f t="shared" si="68"/>
        <v>52962</v>
      </c>
      <c r="C92" s="27"/>
      <c r="D92" s="28">
        <f t="shared" ref="D92:BO92" si="119">C60/D60-1</f>
        <v>1.3296797933619375E-2</v>
      </c>
      <c r="E92" s="28">
        <f t="shared" si="119"/>
        <v>1.3296797933594062E-2</v>
      </c>
      <c r="F92" s="28">
        <f t="shared" si="119"/>
        <v>1.3296797933595395E-2</v>
      </c>
      <c r="G92" s="28">
        <f t="shared" si="119"/>
        <v>1.3296797933582738E-2</v>
      </c>
      <c r="H92" s="28">
        <f t="shared" si="119"/>
        <v>1.2639007908551436E-2</v>
      </c>
      <c r="I92" s="28">
        <f t="shared" si="119"/>
        <v>1.2639007908546995E-2</v>
      </c>
      <c r="J92" s="28">
        <f t="shared" si="119"/>
        <v>1.2639007908548106E-2</v>
      </c>
      <c r="K92" s="28">
        <f t="shared" si="119"/>
        <v>1.2639007908546773E-2</v>
      </c>
      <c r="L92" s="28">
        <f t="shared" si="119"/>
        <v>1.2639007908554545E-2</v>
      </c>
      <c r="M92" s="28">
        <f t="shared" si="119"/>
        <v>1.2639007908555211E-2</v>
      </c>
      <c r="N92" s="28">
        <f t="shared" si="119"/>
        <v>1.2571071130622169E-2</v>
      </c>
      <c r="O92" s="28">
        <f t="shared" si="119"/>
        <v>1.2706949244584598E-2</v>
      </c>
      <c r="P92" s="28">
        <f t="shared" si="119"/>
        <v>1.2921000334086497E-2</v>
      </c>
      <c r="Q92" s="28">
        <f t="shared" si="119"/>
        <v>1.2537386641634729E-2</v>
      </c>
      <c r="R92" s="28">
        <f t="shared" si="119"/>
        <v>1.144497740690853E-2</v>
      </c>
      <c r="S92" s="28">
        <f t="shared" si="119"/>
        <v>1.0045388663082688E-2</v>
      </c>
      <c r="T92" s="28">
        <f t="shared" si="119"/>
        <v>9.6832823419348291E-3</v>
      </c>
      <c r="U92" s="28">
        <f t="shared" si="119"/>
        <v>1.0540637982885404E-2</v>
      </c>
      <c r="V92" s="28">
        <f t="shared" si="119"/>
        <v>1.2475156809056198E-2</v>
      </c>
      <c r="W92" s="28">
        <f t="shared" si="119"/>
        <v>1.5392107954040668E-2</v>
      </c>
      <c r="X92" s="28">
        <f t="shared" si="119"/>
        <v>1.8983980518329169E-2</v>
      </c>
      <c r="Y92" s="28">
        <f t="shared" si="119"/>
        <v>2.223245509834415E-2</v>
      </c>
      <c r="Z92" s="28">
        <f t="shared" si="119"/>
        <v>2.4976860923018096E-2</v>
      </c>
      <c r="AA92" s="28">
        <f t="shared" si="119"/>
        <v>2.7306924344521866E-2</v>
      </c>
      <c r="AB92" s="28">
        <f t="shared" si="119"/>
        <v>2.9293533052786591E-2</v>
      </c>
      <c r="AC92" s="28">
        <f t="shared" si="119"/>
        <v>3.0993390856852487E-2</v>
      </c>
      <c r="AD92" s="28">
        <f t="shared" si="119"/>
        <v>3.2452351665088308E-2</v>
      </c>
      <c r="AE92" s="28">
        <f t="shared" si="119"/>
        <v>3.3707851302262171E-2</v>
      </c>
      <c r="AF92" s="28">
        <f t="shared" si="119"/>
        <v>3.4790710677576442E-2</v>
      </c>
      <c r="AG92" s="28">
        <f t="shared" si="119"/>
        <v>3.5726492922343311E-2</v>
      </c>
      <c r="AH92" s="28">
        <f t="shared" si="119"/>
        <v>3.6536538835262977E-2</v>
      </c>
      <c r="AI92" s="28">
        <f t="shared" si="119"/>
        <v>3.7238766806607648E-2</v>
      </c>
      <c r="AJ92" s="28">
        <f t="shared" si="119"/>
        <v>3.7848297914596873E-2</v>
      </c>
      <c r="AK92" s="28">
        <f t="shared" si="119"/>
        <v>3.8377949580790771E-2</v>
      </c>
      <c r="AL92" s="28">
        <f t="shared" si="119"/>
        <v>3.8838629225891097E-2</v>
      </c>
      <c r="AM92" s="28">
        <f t="shared" si="119"/>
        <v>3.9239651001576226E-2</v>
      </c>
      <c r="AN92" s="28">
        <f t="shared" si="119"/>
        <v>3.9588992734060025E-2</v>
      </c>
      <c r="AO92" s="28">
        <f t="shared" si="119"/>
        <v>3.9893505946910324E-2</v>
      </c>
      <c r="AP92" s="28">
        <f t="shared" si="119"/>
        <v>4.015908872466234E-2</v>
      </c>
      <c r="AQ92" s="28">
        <f t="shared" si="119"/>
        <v>4.0390828896939235E-2</v>
      </c>
      <c r="AR92" s="28">
        <f t="shared" si="119"/>
        <v>4.0593123327117731E-2</v>
      </c>
      <c r="AS92" s="28">
        <f t="shared" si="119"/>
        <v>4.0769777818104647E-2</v>
      </c>
      <c r="AT92" s="28">
        <f t="shared" si="119"/>
        <v>4.0924091185487566E-2</v>
      </c>
      <c r="AU92" s="28">
        <f t="shared" si="119"/>
        <v>4.1058926314130328E-2</v>
      </c>
      <c r="AV92" s="28">
        <f t="shared" si="119"/>
        <v>4.1176770448137168E-2</v>
      </c>
      <c r="AW92" s="28">
        <f t="shared" si="119"/>
        <v>4.1279786525874718E-2</v>
      </c>
      <c r="AX92" s="28">
        <f t="shared" si="119"/>
        <v>4.1369857028051849E-2</v>
      </c>
      <c r="AY92" s="28">
        <f t="shared" si="119"/>
        <v>4.1448621536933627E-2</v>
      </c>
      <c r="AZ92" s="28">
        <f t="shared" si="119"/>
        <v>4.1517508989862728E-2</v>
      </c>
      <c r="BA92" s="28">
        <f t="shared" si="119"/>
        <v>4.1577765439105407E-2</v>
      </c>
      <c r="BB92" s="28">
        <f t="shared" si="119"/>
        <v>4.163047799184616E-2</v>
      </c>
      <c r="BC92" s="28">
        <f t="shared" si="119"/>
        <v>4.1676595492987856E-2</v>
      </c>
      <c r="BD92" s="28">
        <f t="shared" si="119"/>
        <v>4.1716946421796353E-2</v>
      </c>
      <c r="BE92" s="28">
        <f t="shared" si="119"/>
        <v>4.1752254399803235E-2</v>
      </c>
      <c r="BF92" s="28">
        <f t="shared" si="119"/>
        <v>4.1783151644953831E-2</v>
      </c>
      <c r="BG92" s="28">
        <f t="shared" si="119"/>
        <v>4.1810190657228796E-2</v>
      </c>
      <c r="BH92" s="28">
        <f t="shared" si="119"/>
        <v>4.1833854377512525E-2</v>
      </c>
      <c r="BI92" s="28">
        <f t="shared" si="119"/>
        <v>4.1854565027085622E-2</v>
      </c>
      <c r="BJ92" s="28">
        <f t="shared" si="119"/>
        <v>4.1872691804752282E-2</v>
      </c>
      <c r="BK92" s="28">
        <f t="shared" si="119"/>
        <v>4.188855759339849E-2</v>
      </c>
      <c r="BL92" s="28">
        <f t="shared" si="119"/>
        <v>4.1902444807268457E-2</v>
      </c>
      <c r="BM92" s="28">
        <f t="shared" si="119"/>
        <v>4.1914600492245713E-2</v>
      </c>
      <c r="BN92" s="28">
        <f t="shared" si="119"/>
        <v>4.192524077708959E-2</v>
      </c>
      <c r="BO92" s="28">
        <f t="shared" si="119"/>
        <v>4.1934554758924492E-2</v>
      </c>
      <c r="BP92" s="28">
        <f t="shared" ref="BP92:CY92" si="120">BO60/BP60-1</f>
        <v>4.1942707897059783E-2</v>
      </c>
      <c r="BQ92" s="28">
        <f t="shared" si="120"/>
        <v>4.1949844977465345E-2</v>
      </c>
      <c r="BR92" s="28">
        <f t="shared" si="120"/>
        <v>4.1956092703147707E-2</v>
      </c>
      <c r="BS92" s="28">
        <f t="shared" si="120"/>
        <v>4.1961561958532512E-2</v>
      </c>
      <c r="BT92" s="28">
        <f t="shared" si="120"/>
        <v>4.1966349788632673E-2</v>
      </c>
      <c r="BU92" s="28">
        <f t="shared" si="120"/>
        <v>4.1970541129616512E-2</v>
      </c>
      <c r="BV92" s="28">
        <f t="shared" si="120"/>
        <v>4.1974210322504701E-2</v>
      </c>
      <c r="BW92" s="28">
        <f t="shared" si="120"/>
        <v>4.1977422436491496E-2</v>
      </c>
      <c r="BX92" s="28">
        <f t="shared" si="120"/>
        <v>4.1980234427165142E-2</v>
      </c>
      <c r="BY92" s="28">
        <f t="shared" si="120"/>
        <v>4.1982696149098775E-2</v>
      </c>
      <c r="BZ92" s="28">
        <f t="shared" si="120"/>
        <v>4.1984851242211851E-2</v>
      </c>
      <c r="CA92" s="28">
        <f t="shared" si="120"/>
        <v>4.1986737907130589E-2</v>
      </c>
      <c r="CB92" s="28">
        <f t="shared" si="120"/>
        <v>4.1988389583574204E-2</v>
      </c>
      <c r="CC92" s="28">
        <f t="shared" si="120"/>
        <v>4.1989835544197662E-2</v>
      </c>
      <c r="CD92" s="28">
        <f t="shared" si="120"/>
        <v>4.1991101414174059E-2</v>
      </c>
      <c r="CE92" s="28">
        <f t="shared" si="120"/>
        <v>4.1992209625808075E-2</v>
      </c>
      <c r="CF92" s="28">
        <f t="shared" si="120"/>
        <v>4.1993179816710136E-2</v>
      </c>
      <c r="CG92" s="28">
        <f t="shared" si="120"/>
        <v>4.1994029177931047E-2</v>
      </c>
      <c r="CH92" s="28">
        <f t="shared" si="120"/>
        <v>4.1994772759034626E-2</v>
      </c>
      <c r="CI92" s="28">
        <f t="shared" si="120"/>
        <v>4.1995423734787707E-2</v>
      </c>
      <c r="CJ92" s="28">
        <f t="shared" si="120"/>
        <v>4.1995993638942908E-2</v>
      </c>
      <c r="CK92" s="28">
        <f t="shared" si="120"/>
        <v>4.1996492568517452E-2</v>
      </c>
      <c r="CL92" s="28">
        <f t="shared" si="120"/>
        <v>4.1996929362945634E-2</v>
      </c>
      <c r="CM92" s="28">
        <f t="shared" si="120"/>
        <v>4.1997311760623823E-2</v>
      </c>
      <c r="CN92" s="28">
        <f t="shared" si="120"/>
        <v>4.1997646536160227E-2</v>
      </c>
      <c r="CO92" s="28">
        <f t="shared" si="120"/>
        <v>4.1997939620422864E-2</v>
      </c>
      <c r="CP92" s="28">
        <f t="shared" si="120"/>
        <v>4.1998196205486726E-2</v>
      </c>
      <c r="CQ92" s="28">
        <f t="shared" si="120"/>
        <v>4.1998420836953265E-2</v>
      </c>
      <c r="CR92" s="28">
        <f t="shared" si="120"/>
        <v>4.1998617494179324E-2</v>
      </c>
      <c r="CS92" s="28">
        <f t="shared" si="120"/>
        <v>4.1998789660992131E-2</v>
      </c>
      <c r="CT92" s="28">
        <f t="shared" si="120"/>
        <v>4.1998940387270256E-2</v>
      </c>
      <c r="CU92" s="28">
        <f t="shared" si="120"/>
        <v>4.1999072343181565E-2</v>
      </c>
      <c r="CV92" s="28">
        <f t="shared" si="120"/>
        <v>4.1999187866207821E-2</v>
      </c>
      <c r="CW92" s="28">
        <f t="shared" si="120"/>
        <v>4.199928900285288E-2</v>
      </c>
      <c r="CX92" s="28">
        <f t="shared" si="120"/>
        <v>4.1999377544696737E-2</v>
      </c>
      <c r="CY92" s="28">
        <f t="shared" si="120"/>
        <v>4.1999455060222068E-2</v>
      </c>
    </row>
    <row r="93" spans="1:103" x14ac:dyDescent="0.35">
      <c r="A93" s="167"/>
      <c r="B93" s="32">
        <f t="shared" si="68"/>
        <v>53327</v>
      </c>
      <c r="C93" s="27"/>
      <c r="D93" s="28">
        <f t="shared" ref="D93:BO93" si="121">C61/D61-1</f>
        <v>1.3296797933568971E-2</v>
      </c>
      <c r="E93" s="28">
        <f t="shared" si="121"/>
        <v>1.329679793358407E-2</v>
      </c>
      <c r="F93" s="28">
        <f t="shared" si="121"/>
        <v>1.3296797933583848E-2</v>
      </c>
      <c r="G93" s="28">
        <f t="shared" si="121"/>
        <v>1.2639007908550992E-2</v>
      </c>
      <c r="H93" s="28">
        <f t="shared" si="121"/>
        <v>1.2639007908554989E-2</v>
      </c>
      <c r="I93" s="28">
        <f t="shared" si="121"/>
        <v>1.2639007908551436E-2</v>
      </c>
      <c r="J93" s="28">
        <f t="shared" si="121"/>
        <v>1.2639007908551214E-2</v>
      </c>
      <c r="K93" s="28">
        <f t="shared" si="121"/>
        <v>1.2639007908557875E-2</v>
      </c>
      <c r="L93" s="28">
        <f t="shared" si="121"/>
        <v>1.2639007908558542E-2</v>
      </c>
      <c r="M93" s="28">
        <f t="shared" si="121"/>
        <v>1.2639007908556543E-2</v>
      </c>
      <c r="N93" s="28">
        <f t="shared" si="121"/>
        <v>1.2621031419213669E-2</v>
      </c>
      <c r="O93" s="28">
        <f t="shared" si="121"/>
        <v>1.2656984717015929E-2</v>
      </c>
      <c r="P93" s="28">
        <f t="shared" si="121"/>
        <v>1.2641896264168562E-2</v>
      </c>
      <c r="Q93" s="28">
        <f t="shared" si="121"/>
        <v>1.2145960190382832E-2</v>
      </c>
      <c r="R93" s="28">
        <f t="shared" si="121"/>
        <v>1.1101639110042916E-2</v>
      </c>
      <c r="S93" s="28">
        <f t="shared" si="121"/>
        <v>9.8615821688086136E-3</v>
      </c>
      <c r="T93" s="28">
        <f t="shared" si="121"/>
        <v>9.6363300032564769E-3</v>
      </c>
      <c r="U93" s="28">
        <f t="shared" si="121"/>
        <v>1.058221273369675E-2</v>
      </c>
      <c r="V93" s="28">
        <f t="shared" si="121"/>
        <v>1.2564104230801787E-2</v>
      </c>
      <c r="W93" s="28">
        <f t="shared" si="121"/>
        <v>1.5493154938785114E-2</v>
      </c>
      <c r="X93" s="28">
        <f t="shared" si="121"/>
        <v>1.9071532061794239E-2</v>
      </c>
      <c r="Y93" s="28">
        <f t="shared" si="121"/>
        <v>2.2304566743643672E-2</v>
      </c>
      <c r="Z93" s="28">
        <f t="shared" si="121"/>
        <v>2.5036515087740963E-2</v>
      </c>
      <c r="AA93" s="28">
        <f t="shared" si="121"/>
        <v>2.7356448146714341E-2</v>
      </c>
      <c r="AB93" s="28">
        <f t="shared" si="121"/>
        <v>2.9334764440588801E-2</v>
      </c>
      <c r="AC93" s="28">
        <f t="shared" si="121"/>
        <v>3.1027796668634977E-2</v>
      </c>
      <c r="AD93" s="28">
        <f t="shared" si="121"/>
        <v>3.2481113147121654E-2</v>
      </c>
      <c r="AE93" s="28">
        <f t="shared" si="121"/>
        <v>3.3731927125757233E-2</v>
      </c>
      <c r="AF93" s="28">
        <f t="shared" si="121"/>
        <v>3.4810884099425232E-2</v>
      </c>
      <c r="AG93" s="28">
        <f t="shared" si="121"/>
        <v>3.5743407576871E-2</v>
      </c>
      <c r="AH93" s="28">
        <f t="shared" si="121"/>
        <v>3.6550726244893861E-2</v>
      </c>
      <c r="AI93" s="28">
        <f t="shared" si="121"/>
        <v>3.7250667772198875E-2</v>
      </c>
      <c r="AJ93" s="28">
        <f t="shared" si="121"/>
        <v>3.785827932202368E-2</v>
      </c>
      <c r="AK93" s="28">
        <f t="shared" si="121"/>
        <v>3.8386317731551323E-2</v>
      </c>
      <c r="AL93" s="28">
        <f t="shared" si="121"/>
        <v>3.8845640501725676E-2</v>
      </c>
      <c r="AM93" s="28">
        <f t="shared" si="121"/>
        <v>3.9245520462371841E-2</v>
      </c>
      <c r="AN93" s="28">
        <f t="shared" si="121"/>
        <v>3.959390109814187E-2</v>
      </c>
      <c r="AO93" s="28">
        <f t="shared" si="121"/>
        <v>3.9897605293277127E-2</v>
      </c>
      <c r="AP93" s="28">
        <f t="shared" si="121"/>
        <v>4.0162507177285756E-2</v>
      </c>
      <c r="AQ93" s="28">
        <f t="shared" si="121"/>
        <v>4.0393674491954412E-2</v>
      </c>
      <c r="AR93" s="28">
        <f t="shared" si="121"/>
        <v>4.0595487219393878E-2</v>
      </c>
      <c r="AS93" s="28">
        <f t="shared" si="121"/>
        <v>4.0771736950266035E-2</v>
      </c>
      <c r="AT93" s="28">
        <f t="shared" si="121"/>
        <v>4.0925710517168534E-2</v>
      </c>
      <c r="AU93" s="28">
        <f t="shared" si="121"/>
        <v>4.1060260689287364E-2</v>
      </c>
      <c r="AV93" s="28">
        <f t="shared" si="121"/>
        <v>4.1177866163164323E-2</v>
      </c>
      <c r="AW93" s="28">
        <f t="shared" si="121"/>
        <v>4.1280682649311062E-2</v>
      </c>
      <c r="AX93" s="28">
        <f t="shared" si="121"/>
        <v>4.1370586513439056E-2</v>
      </c>
      <c r="AY93" s="28">
        <f t="shared" si="121"/>
        <v>4.1449212162494087E-2</v>
      </c>
      <c r="AZ93" s="28">
        <f t="shared" si="121"/>
        <v>4.1517984153090826E-2</v>
      </c>
      <c r="BA93" s="28">
        <f t="shared" si="121"/>
        <v>4.1578144829387043E-2</v>
      </c>
      <c r="BB93" s="28">
        <f t="shared" si="121"/>
        <v>4.163077816024674E-2</v>
      </c>
      <c r="BC93" s="28">
        <f t="shared" si="121"/>
        <v>4.1676830335171333E-2</v>
      </c>
      <c r="BD93" s="28">
        <f t="shared" si="121"/>
        <v>4.171712758774504E-2</v>
      </c>
      <c r="BE93" s="28">
        <f t="shared" si="121"/>
        <v>4.1752391641159736E-2</v>
      </c>
      <c r="BF93" s="28">
        <f t="shared" si="121"/>
        <v>4.178325310991915E-2</v>
      </c>
      <c r="BG93" s="28">
        <f t="shared" si="121"/>
        <v>4.1810263140556359E-2</v>
      </c>
      <c r="BH93" s="28">
        <f t="shared" si="121"/>
        <v>4.1833903532752181E-2</v>
      </c>
      <c r="BI93" s="28">
        <f t="shared" si="121"/>
        <v>4.1854595546451323E-2</v>
      </c>
      <c r="BJ93" s="28">
        <f t="shared" si="121"/>
        <v>4.1872707571626977E-2</v>
      </c>
      <c r="BK93" s="28">
        <f t="shared" si="121"/>
        <v>4.1888561811607161E-2</v>
      </c>
      <c r="BL93" s="28">
        <f t="shared" si="121"/>
        <v>4.1902440110471506E-2</v>
      </c>
      <c r="BM93" s="28">
        <f t="shared" si="121"/>
        <v>4.1914589036623928E-2</v>
      </c>
      <c r="BN93" s="28">
        <f t="shared" si="121"/>
        <v>4.1925224319486087E-2</v>
      </c>
      <c r="BO93" s="28">
        <f t="shared" si="121"/>
        <v>4.1934534723221173E-2</v>
      </c>
      <c r="BP93" s="28">
        <f t="shared" ref="BP93:CY93" si="122">BO61/BP61-1</f>
        <v>4.1942685429788629E-2</v>
      </c>
      <c r="BQ93" s="28">
        <f t="shared" si="122"/>
        <v>4.1949820994950038E-2</v>
      </c>
      <c r="BR93" s="28">
        <f t="shared" si="122"/>
        <v>4.1956067931173013E-2</v>
      </c>
      <c r="BS93" s="28">
        <f t="shared" si="122"/>
        <v>4.1961536965478885E-2</v>
      </c>
      <c r="BT93" s="28">
        <f t="shared" si="122"/>
        <v>4.1966325013568895E-2</v>
      </c>
      <c r="BU93" s="28">
        <f t="shared" si="122"/>
        <v>4.1970516905706523E-2</v>
      </c>
      <c r="BV93" s="28">
        <f t="shared" si="122"/>
        <v>4.1974186896485133E-2</v>
      </c>
      <c r="BW93" s="28">
        <f t="shared" si="122"/>
        <v>4.1977399985186681E-2</v>
      </c>
      <c r="BX93" s="28">
        <f t="shared" si="122"/>
        <v>4.1980213070910377E-2</v>
      </c>
      <c r="BY93" s="28">
        <f t="shared" si="122"/>
        <v>4.1982675963218252E-2</v>
      </c>
      <c r="BZ93" s="28">
        <f t="shared" si="122"/>
        <v>4.1984832266276806E-2</v>
      </c>
      <c r="CA93" s="28">
        <f t="shared" si="122"/>
        <v>4.1986720152689783E-2</v>
      </c>
      <c r="CB93" s="28">
        <f t="shared" si="122"/>
        <v>4.1988373040606985E-2</v>
      </c>
      <c r="CC93" s="28">
        <f t="shared" si="122"/>
        <v>4.1989820186241422E-2</v>
      </c>
      <c r="CD93" s="28">
        <f t="shared" si="122"/>
        <v>4.1991087202513766E-2</v>
      </c>
      <c r="CE93" s="28">
        <f t="shared" si="122"/>
        <v>4.1992196513066737E-2</v>
      </c>
      <c r="CF93" s="28">
        <f t="shared" si="122"/>
        <v>4.1993167749518889E-2</v>
      </c>
      <c r="CG93" s="28">
        <f t="shared" si="122"/>
        <v>4.1994018099206221E-2</v>
      </c>
      <c r="CH93" s="28">
        <f t="shared" si="122"/>
        <v>4.199476260963908E-2</v>
      </c>
      <c r="CI93" s="28">
        <f t="shared" si="122"/>
        <v>4.1995414455058722E-2</v>
      </c>
      <c r="CJ93" s="28">
        <f t="shared" si="122"/>
        <v>4.1995985169650751E-2</v>
      </c>
      <c r="CK93" s="28">
        <f t="shared" si="122"/>
        <v>4.1996484851655635E-2</v>
      </c>
      <c r="CL93" s="28">
        <f t="shared" si="122"/>
        <v>4.1996922342468102E-2</v>
      </c>
      <c r="CM93" s="28">
        <f t="shared" si="122"/>
        <v>4.1997305382708738E-2</v>
      </c>
      <c r="CN93" s="28">
        <f t="shared" si="122"/>
        <v>4.1997640749656062E-2</v>
      </c>
      <c r="CO93" s="28">
        <f t="shared" si="122"/>
        <v>4.1997934376882151E-2</v>
      </c>
      <c r="CP93" s="28">
        <f t="shared" si="122"/>
        <v>4.199819145941186E-2</v>
      </c>
      <c r="CQ93" s="28">
        <f t="shared" si="122"/>
        <v>4.1998416545774964E-2</v>
      </c>
      <c r="CR93" s="28">
        <f t="shared" si="122"/>
        <v>4.1998613618178027E-2</v>
      </c>
      <c r="CS93" s="28">
        <f t="shared" si="122"/>
        <v>4.1998786163272683E-2</v>
      </c>
      <c r="CT93" s="28">
        <f t="shared" si="122"/>
        <v>4.1998937233771461E-2</v>
      </c>
      <c r="CU93" s="28">
        <f t="shared" si="122"/>
        <v>4.1999069502340669E-2</v>
      </c>
      <c r="CV93" s="28">
        <f t="shared" si="122"/>
        <v>4.199918530909752E-2</v>
      </c>
      <c r="CW93" s="28">
        <f t="shared" si="122"/>
        <v>4.1999286702862904E-2</v>
      </c>
      <c r="CX93" s="28">
        <f t="shared" si="122"/>
        <v>4.1999375477423051E-2</v>
      </c>
      <c r="CY93" s="28">
        <f t="shared" si="122"/>
        <v>4.1999453203352299E-2</v>
      </c>
    </row>
    <row r="94" spans="1:103" x14ac:dyDescent="0.35">
      <c r="A94" s="167"/>
      <c r="B94" s="32">
        <f t="shared" si="68"/>
        <v>53692</v>
      </c>
      <c r="C94" s="27"/>
      <c r="D94" s="28">
        <f t="shared" ref="D94:BO94" si="123">C62/D62-1</f>
        <v>1.3296797933654014E-2</v>
      </c>
      <c r="E94" s="28">
        <f t="shared" si="123"/>
        <v>1.3296797933640248E-2</v>
      </c>
      <c r="F94" s="28">
        <f t="shared" si="123"/>
        <v>1.2639007908611388E-2</v>
      </c>
      <c r="G94" s="28">
        <f t="shared" si="123"/>
        <v>1.2639007908602951E-2</v>
      </c>
      <c r="H94" s="28">
        <f t="shared" si="123"/>
        <v>1.2639007908594291E-2</v>
      </c>
      <c r="I94" s="28">
        <f t="shared" si="123"/>
        <v>1.263900790858119E-2</v>
      </c>
      <c r="J94" s="28">
        <f t="shared" si="123"/>
        <v>1.2639007908583633E-2</v>
      </c>
      <c r="K94" s="28">
        <f t="shared" si="123"/>
        <v>1.2639007908580968E-2</v>
      </c>
      <c r="L94" s="28">
        <f t="shared" si="123"/>
        <v>1.263900790857253E-2</v>
      </c>
      <c r="M94" s="28">
        <f t="shared" si="123"/>
        <v>1.2639007908562316E-2</v>
      </c>
      <c r="N94" s="28">
        <f t="shared" si="123"/>
        <v>1.2671114752196067E-2</v>
      </c>
      <c r="O94" s="28">
        <f t="shared" si="123"/>
        <v>1.2606902082872518E-2</v>
      </c>
      <c r="P94" s="28">
        <f t="shared" si="123"/>
        <v>1.2362637979034918E-2</v>
      </c>
      <c r="Q94" s="28">
        <f t="shared" si="123"/>
        <v>1.1754671466133404E-2</v>
      </c>
      <c r="R94" s="28">
        <f t="shared" si="123"/>
        <v>1.0758661691992355E-2</v>
      </c>
      <c r="S94" s="28">
        <f t="shared" si="123"/>
        <v>9.6780269943728126E-3</v>
      </c>
      <c r="T94" s="28">
        <f t="shared" si="123"/>
        <v>9.5894384797163834E-3</v>
      </c>
      <c r="U94" s="28">
        <f t="shared" si="123"/>
        <v>1.0623724692658598E-2</v>
      </c>
      <c r="V94" s="28">
        <f t="shared" si="123"/>
        <v>1.2652946462925252E-2</v>
      </c>
      <c r="W94" s="28">
        <f t="shared" si="123"/>
        <v>1.5594112002598859E-2</v>
      </c>
      <c r="X94" s="28">
        <f t="shared" si="123"/>
        <v>1.9159032738808035E-2</v>
      </c>
      <c r="Y94" s="28">
        <f t="shared" si="123"/>
        <v>2.2376658235627955E-2</v>
      </c>
      <c r="Z94" s="28">
        <f t="shared" si="123"/>
        <v>2.5096169504571941E-2</v>
      </c>
      <c r="AA94" s="28">
        <f t="shared" si="123"/>
        <v>2.7405985565436497E-2</v>
      </c>
      <c r="AB94" s="28">
        <f t="shared" si="123"/>
        <v>2.9376017953370415E-2</v>
      </c>
      <c r="AC94" s="28">
        <f t="shared" si="123"/>
        <v>3.1062229744534431E-2</v>
      </c>
      <c r="AD94" s="28">
        <f t="shared" si="123"/>
        <v>3.250990468932824E-2</v>
      </c>
      <c r="AE94" s="28">
        <f t="shared" si="123"/>
        <v>3.3756034179563521E-2</v>
      </c>
      <c r="AF94" s="28">
        <f t="shared" si="123"/>
        <v>3.4831088801855925E-2</v>
      </c>
      <c r="AG94" s="28">
        <f t="shared" si="123"/>
        <v>3.5760352802445716E-2</v>
      </c>
      <c r="AH94" s="28">
        <f t="shared" si="123"/>
        <v>3.6564943013609463E-2</v>
      </c>
      <c r="AI94" s="28">
        <f t="shared" si="123"/>
        <v>3.7262596567219752E-2</v>
      </c>
      <c r="AJ94" s="28">
        <f t="shared" si="123"/>
        <v>3.7868286844089605E-2</v>
      </c>
      <c r="AK94" s="28">
        <f t="shared" si="123"/>
        <v>3.8394710191821169E-2</v>
      </c>
      <c r="AL94" s="28">
        <f t="shared" si="123"/>
        <v>3.88526742589963E-2</v>
      </c>
      <c r="AM94" s="28">
        <f t="shared" si="123"/>
        <v>3.9251410600902537E-2</v>
      </c>
      <c r="AN94" s="28">
        <f t="shared" si="123"/>
        <v>3.9598828393133889E-2</v>
      </c>
      <c r="AO94" s="28">
        <f t="shared" si="123"/>
        <v>3.9901721902200649E-2</v>
      </c>
      <c r="AP94" s="28">
        <f t="shared" si="123"/>
        <v>4.0165941316260723E-2</v>
      </c>
      <c r="AQ94" s="28">
        <f t="shared" si="123"/>
        <v>4.0396534296910813E-2</v>
      </c>
      <c r="AR94" s="28">
        <f t="shared" si="123"/>
        <v>4.0597863948441448E-2</v>
      </c>
      <c r="AS94" s="28">
        <f t="shared" si="123"/>
        <v>4.0773707649548019E-2</v>
      </c>
      <c r="AT94" s="28">
        <f t="shared" si="123"/>
        <v>4.0927340247950861E-2</v>
      </c>
      <c r="AU94" s="28">
        <f t="shared" si="123"/>
        <v>4.1061604393602735E-2</v>
      </c>
      <c r="AV94" s="28">
        <f t="shared" si="123"/>
        <v>4.1178970230950185E-2</v>
      </c>
      <c r="AW94" s="28">
        <f t="shared" si="123"/>
        <v>4.1281586237527312E-2</v>
      </c>
      <c r="AX94" s="28">
        <f t="shared" si="123"/>
        <v>4.1371322658410703E-2</v>
      </c>
      <c r="AY94" s="28">
        <f t="shared" si="123"/>
        <v>4.1449808719467018E-2</v>
      </c>
      <c r="AZ94" s="28">
        <f t="shared" si="123"/>
        <v>4.1518464590922122E-2</v>
      </c>
      <c r="BA94" s="28">
        <f t="shared" si="123"/>
        <v>4.157852890315028E-2</v>
      </c>
      <c r="BB94" s="28">
        <f t="shared" si="123"/>
        <v>4.1631082481205617E-2</v>
      </c>
      <c r="BC94" s="28">
        <f t="shared" si="123"/>
        <v>4.1677068854061305E-2</v>
      </c>
      <c r="BD94" s="28">
        <f t="shared" si="123"/>
        <v>4.1717312004652563E-2</v>
      </c>
      <c r="BE94" s="28">
        <f t="shared" si="123"/>
        <v>4.1752531753256328E-2</v>
      </c>
      <c r="BF94" s="28">
        <f t="shared" si="123"/>
        <v>4.1783357106574437E-2</v>
      </c>
      <c r="BG94" s="28">
        <f t="shared" si="123"/>
        <v>4.1810337853765533E-2</v>
      </c>
      <c r="BH94" s="28">
        <f t="shared" si="123"/>
        <v>4.1833954649597827E-2</v>
      </c>
      <c r="BI94" s="28">
        <f t="shared" si="123"/>
        <v>4.1854627789269072E-2</v>
      </c>
      <c r="BJ94" s="28">
        <f t="shared" si="123"/>
        <v>4.1872724850885445E-2</v>
      </c>
      <c r="BK94" s="28">
        <f t="shared" si="123"/>
        <v>4.1888567355336859E-2</v>
      </c>
      <c r="BL94" s="28">
        <f t="shared" si="123"/>
        <v>4.1902436574034585E-2</v>
      </c>
      <c r="BM94" s="28">
        <f t="shared" si="123"/>
        <v>4.1914578595503516E-2</v>
      </c>
      <c r="BN94" s="28">
        <f t="shared" si="123"/>
        <v>4.1925208747835452E-2</v>
      </c>
      <c r="BO94" s="28">
        <f t="shared" si="123"/>
        <v>4.1934515460192445E-2</v>
      </c>
      <c r="BP94" s="28">
        <f t="shared" ref="BP94:CY94" si="124">BO62/BP62-1</f>
        <v>4.194266363558663E-2</v>
      </c>
      <c r="BQ94" s="28">
        <f t="shared" si="124"/>
        <v>4.1949797597990779E-2</v>
      </c>
      <c r="BR94" s="28">
        <f t="shared" si="124"/>
        <v>4.1956043667881637E-2</v>
      </c>
      <c r="BS94" s="28">
        <f t="shared" si="124"/>
        <v>4.1961512413844382E-2</v>
      </c>
      <c r="BT94" s="28">
        <f t="shared" si="124"/>
        <v>4.1966300620968955E-2</v>
      </c>
      <c r="BU94" s="28">
        <f t="shared" si="124"/>
        <v>4.1970493012720045E-2</v>
      </c>
      <c r="BV94" s="28">
        <f t="shared" si="124"/>
        <v>4.1974163756390404E-2</v>
      </c>
      <c r="BW94" s="28">
        <f t="shared" si="124"/>
        <v>4.1977377780510805E-2</v>
      </c>
      <c r="BX94" s="28">
        <f t="shared" si="124"/>
        <v>4.1980191927092569E-2</v>
      </c>
      <c r="BY94" s="28">
        <f t="shared" si="124"/>
        <v>4.198265595999473E-2</v>
      </c>
      <c r="BZ94" s="28">
        <f t="shared" si="124"/>
        <v>4.1984813447127678E-2</v>
      </c>
      <c r="CA94" s="28">
        <f t="shared" si="124"/>
        <v>4.198670253260306E-2</v>
      </c>
      <c r="CB94" s="28">
        <f t="shared" si="124"/>
        <v>4.1988356612514544E-2</v>
      </c>
      <c r="CC94" s="28">
        <f t="shared" si="124"/>
        <v>4.1989804926260588E-2</v>
      </c>
      <c r="CD94" s="28">
        <f t="shared" si="124"/>
        <v>4.1991073074280072E-2</v>
      </c>
      <c r="CE94" s="28">
        <f t="shared" si="124"/>
        <v>4.1992183471201816E-2</v>
      </c>
      <c r="CF94" s="28">
        <f t="shared" si="124"/>
        <v>4.1993155742370281E-2</v>
      </c>
      <c r="CG94" s="28">
        <f t="shared" si="124"/>
        <v>4.1994007071143091E-2</v>
      </c>
      <c r="CH94" s="28">
        <f t="shared" si="124"/>
        <v>4.1994752502935828E-2</v>
      </c>
      <c r="CI94" s="28">
        <f t="shared" si="124"/>
        <v>4.1995405211134429E-2</v>
      </c>
      <c r="CJ94" s="28">
        <f t="shared" si="124"/>
        <v>4.1995976730276219E-2</v>
      </c>
      <c r="CK94" s="28">
        <f t="shared" si="124"/>
        <v>4.1996477159713441E-2</v>
      </c>
      <c r="CL94" s="28">
        <f t="shared" si="124"/>
        <v>4.1996915342582986E-2</v>
      </c>
      <c r="CM94" s="28">
        <f t="shared" si="124"/>
        <v>4.1997299021802936E-2</v>
      </c>
      <c r="CN94" s="28">
        <f t="shared" si="124"/>
        <v>4.1997634977003484E-2</v>
      </c>
      <c r="CO94" s="28">
        <f t="shared" si="124"/>
        <v>4.1997929144625301E-2</v>
      </c>
      <c r="CP94" s="28">
        <f t="shared" si="124"/>
        <v>4.1998186722440378E-2</v>
      </c>
      <c r="CQ94" s="28">
        <f t="shared" si="124"/>
        <v>4.199841226180312E-2</v>
      </c>
      <c r="CR94" s="28">
        <f t="shared" si="124"/>
        <v>4.1998609747812221E-2</v>
      </c>
      <c r="CS94" s="28">
        <f t="shared" si="124"/>
        <v>4.1998782669941503E-2</v>
      </c>
      <c r="CT94" s="28">
        <f t="shared" si="124"/>
        <v>4.1998934083527839E-2</v>
      </c>
      <c r="CU94" s="28">
        <f t="shared" si="124"/>
        <v>4.199906666393205E-2</v>
      </c>
      <c r="CV94" s="28">
        <f t="shared" si="124"/>
        <v>4.1999182753658992E-2</v>
      </c>
      <c r="CW94" s="28">
        <f t="shared" si="124"/>
        <v>4.1999284403919646E-2</v>
      </c>
      <c r="CX94" s="28">
        <f t="shared" si="124"/>
        <v>4.1999373410715357E-2</v>
      </c>
      <c r="CY94" s="28">
        <f t="shared" si="124"/>
        <v>4.199945134669969E-2</v>
      </c>
    </row>
    <row r="95" spans="1:103" x14ac:dyDescent="0.35">
      <c r="A95" s="167"/>
      <c r="B95" s="32">
        <f t="shared" si="68"/>
        <v>54057</v>
      </c>
      <c r="C95" s="27"/>
      <c r="D95" s="28">
        <f t="shared" ref="D95:BO96" si="125">C63/D63-1</f>
        <v>1.3296797933575855E-2</v>
      </c>
      <c r="E95" s="28">
        <f t="shared" si="125"/>
        <v>1.263900790856276E-2</v>
      </c>
      <c r="F95" s="28">
        <f t="shared" si="125"/>
        <v>1.2639007908565425E-2</v>
      </c>
      <c r="G95" s="28">
        <f t="shared" si="125"/>
        <v>1.2639007908560096E-2</v>
      </c>
      <c r="H95" s="28">
        <f t="shared" si="125"/>
        <v>1.2639007908560984E-2</v>
      </c>
      <c r="I95" s="28">
        <f t="shared" si="125"/>
        <v>1.2639007908566535E-2</v>
      </c>
      <c r="J95" s="28">
        <f t="shared" si="125"/>
        <v>1.2639007908563649E-2</v>
      </c>
      <c r="K95" s="28">
        <f t="shared" si="125"/>
        <v>1.2639007908558764E-2</v>
      </c>
      <c r="L95" s="28">
        <f t="shared" si="125"/>
        <v>1.2639007908552546E-2</v>
      </c>
      <c r="M95" s="28">
        <f t="shared" si="125"/>
        <v>1.2639007908554767E-2</v>
      </c>
      <c r="N95" s="28">
        <f t="shared" si="125"/>
        <v>1.2209751406136338E-2</v>
      </c>
      <c r="O95" s="28">
        <f t="shared" si="125"/>
        <v>1.2054116187044661E-2</v>
      </c>
      <c r="P95" s="28">
        <f t="shared" si="125"/>
        <v>1.2158865136229435E-2</v>
      </c>
      <c r="Q95" s="28">
        <f t="shared" si="125"/>
        <v>1.1817027978982875E-2</v>
      </c>
      <c r="R95" s="28">
        <f t="shared" si="125"/>
        <v>1.0899848810520973E-2</v>
      </c>
      <c r="S95" s="28">
        <f t="shared" si="125"/>
        <v>9.7622105636889778E-3</v>
      </c>
      <c r="T95" s="28">
        <f t="shared" si="125"/>
        <v>9.6109479622328298E-3</v>
      </c>
      <c r="U95" s="28">
        <f t="shared" si="125"/>
        <v>1.0604689992654626E-2</v>
      </c>
      <c r="V95" s="28">
        <f t="shared" si="125"/>
        <v>1.2612198751768E-2</v>
      </c>
      <c r="W95" s="28">
        <f t="shared" si="125"/>
        <v>1.5547797950329567E-2</v>
      </c>
      <c r="X95" s="28">
        <f t="shared" si="125"/>
        <v>1.9118879355760843E-2</v>
      </c>
      <c r="Y95" s="28">
        <f t="shared" si="125"/>
        <v>2.2343564226047663E-2</v>
      </c>
      <c r="Z95" s="28">
        <f t="shared" si="125"/>
        <v>2.5068774678973726E-2</v>
      </c>
      <c r="AA95" s="28">
        <f t="shared" si="125"/>
        <v>2.7383227947757494E-2</v>
      </c>
      <c r="AB95" s="28">
        <f t="shared" si="125"/>
        <v>2.9357058327772689E-2</v>
      </c>
      <c r="AC95" s="28">
        <f t="shared" si="125"/>
        <v>3.1046397994214381E-2</v>
      </c>
      <c r="AD95" s="28">
        <f t="shared" si="125"/>
        <v>3.2496660900650731E-2</v>
      </c>
      <c r="AE95" s="28">
        <f t="shared" si="125"/>
        <v>3.3744939962848441E-2</v>
      </c>
      <c r="AF95" s="28">
        <f t="shared" si="125"/>
        <v>3.4821785816861572E-2</v>
      </c>
      <c r="AG95" s="28">
        <f t="shared" si="125"/>
        <v>3.5752546452584522E-2</v>
      </c>
      <c r="AH95" s="28">
        <f t="shared" si="125"/>
        <v>3.6558389907212829E-2</v>
      </c>
      <c r="AI95" s="28">
        <f t="shared" si="125"/>
        <v>3.7257094764334253E-2</v>
      </c>
      <c r="AJ95" s="28">
        <f t="shared" si="125"/>
        <v>3.7863668190196487E-2</v>
      </c>
      <c r="AK95" s="28">
        <f t="shared" si="125"/>
        <v>3.839083423512224E-2</v>
      </c>
      <c r="AL95" s="28">
        <f t="shared" si="125"/>
        <v>3.8849423382368853E-2</v>
      </c>
      <c r="AM95" s="28">
        <f t="shared" si="125"/>
        <v>3.9248686096029051E-2</v>
      </c>
      <c r="AN95" s="28">
        <f t="shared" si="125"/>
        <v>3.959654727222861E-2</v>
      </c>
      <c r="AO95" s="28">
        <f t="shared" si="125"/>
        <v>3.9899814292736258E-2</v>
      </c>
      <c r="AP95" s="28">
        <f t="shared" si="125"/>
        <v>4.0164348320012921E-2</v>
      </c>
      <c r="AQ95" s="28">
        <f t="shared" si="125"/>
        <v>4.0395206222097357E-2</v>
      </c>
      <c r="AR95" s="28">
        <f t="shared" si="125"/>
        <v>4.0596758843198355E-2</v>
      </c>
      <c r="AS95" s="28">
        <f t="shared" si="125"/>
        <v>4.0772790081091914E-2</v>
      </c>
      <c r="AT95" s="28">
        <f t="shared" si="125"/>
        <v>4.0926580282395486E-2</v>
      </c>
      <c r="AU95" s="28">
        <f t="shared" si="125"/>
        <v>4.1060976741229771E-2</v>
      </c>
      <c r="AV95" s="28">
        <f t="shared" si="125"/>
        <v>4.1178453528198933E-2</v>
      </c>
      <c r="AW95" s="28">
        <f t="shared" si="125"/>
        <v>4.1281162442388997E-2</v>
      </c>
      <c r="AX95" s="28">
        <f t="shared" si="125"/>
        <v>4.1370976540608284E-2</v>
      </c>
      <c r="AY95" s="28">
        <f t="shared" si="125"/>
        <v>4.1449527429643584E-2</v>
      </c>
      <c r="AZ95" s="28">
        <f t="shared" si="125"/>
        <v>4.1518237296242377E-2</v>
      </c>
      <c r="BA95" s="28">
        <f t="shared" si="125"/>
        <v>4.1578346478721162E-2</v>
      </c>
      <c r="BB95" s="28">
        <f t="shared" si="125"/>
        <v>4.1630937248609445E-2</v>
      </c>
      <c r="BC95" s="28">
        <f t="shared" si="125"/>
        <v>4.167695435956964E-2</v>
      </c>
      <c r="BD95" s="28">
        <f t="shared" si="125"/>
        <v>4.1717222831005873E-2</v>
      </c>
      <c r="BE95" s="28">
        <f t="shared" si="125"/>
        <v>4.1752463360004599E-2</v>
      </c>
      <c r="BF95" s="28">
        <f t="shared" si="125"/>
        <v>4.1783305694520045E-2</v>
      </c>
      <c r="BG95" s="28">
        <f t="shared" si="125"/>
        <v>4.1810300249877086E-2</v>
      </c>
      <c r="BH95" s="28">
        <f t="shared" si="125"/>
        <v>4.1833928209272342E-2</v>
      </c>
      <c r="BI95" s="28">
        <f t="shared" si="125"/>
        <v>4.1854610313615481E-2</v>
      </c>
      <c r="BJ95" s="28">
        <f t="shared" si="125"/>
        <v>4.1872714516224763E-2</v>
      </c>
      <c r="BK95" s="28">
        <f t="shared" si="125"/>
        <v>4.1888562653723538E-2</v>
      </c>
      <c r="BL95" s="28">
        <f t="shared" si="125"/>
        <v>4.1902436262667875E-2</v>
      </c>
      <c r="BM95" s="28">
        <f t="shared" si="125"/>
        <v>4.1914581654033833E-2</v>
      </c>
      <c r="BN95" s="28">
        <f t="shared" si="125"/>
        <v>4.1925214342049211E-2</v>
      </c>
      <c r="BO95" s="28">
        <f t="shared" si="125"/>
        <v>4.1934522911463379E-2</v>
      </c>
      <c r="BP95" s="28">
        <f t="shared" ref="BP95:CY96" si="126">BO63/BP63-1</f>
        <v>4.1942672395040459E-2</v>
      </c>
      <c r="BQ95" s="28">
        <f t="shared" si="126"/>
        <v>4.1949807224659352E-2</v>
      </c>
      <c r="BR95" s="28">
        <f t="shared" si="126"/>
        <v>4.1956053810333405E-2</v>
      </c>
      <c r="BS95" s="28">
        <f t="shared" si="126"/>
        <v>4.1961522794691231E-2</v>
      </c>
      <c r="BT95" s="28">
        <f t="shared" si="126"/>
        <v>4.1966311023921898E-2</v>
      </c>
      <c r="BU95" s="28">
        <f t="shared" si="126"/>
        <v>4.1970503271582693E-2</v>
      </c>
      <c r="BV95" s="28">
        <f t="shared" si="126"/>
        <v>4.1974173746007981E-2</v>
      </c>
      <c r="BW95" s="28">
        <f t="shared" si="126"/>
        <v>4.1977387409133815E-2</v>
      </c>
      <c r="BX95" s="28">
        <f t="shared" si="126"/>
        <v>4.1980201129941053E-2</v>
      </c>
      <c r="BY95" s="28">
        <f t="shared" si="126"/>
        <v>4.1982664693982263E-2</v>
      </c>
      <c r="BZ95" s="28">
        <f t="shared" si="126"/>
        <v>4.1984821686506857E-2</v>
      </c>
      <c r="CA95" s="28">
        <f t="shared" si="126"/>
        <v>4.1986710265297988E-2</v>
      </c>
      <c r="CB95" s="28">
        <f t="shared" si="126"/>
        <v>4.1988363837056397E-2</v>
      </c>
      <c r="CC95" s="28">
        <f t="shared" si="126"/>
        <v>4.1989811649449926E-2</v>
      </c>
      <c r="CD95" s="28">
        <f t="shared" si="126"/>
        <v>4.1991079309033674E-2</v>
      </c>
      <c r="CE95" s="28">
        <f t="shared" si="126"/>
        <v>4.1992189235010136E-2</v>
      </c>
      <c r="CF95" s="28">
        <f t="shared" si="126"/>
        <v>4.1993161055924544E-2</v>
      </c>
      <c r="CG95" s="28">
        <f t="shared" si="126"/>
        <v>4.1994011957305233E-2</v>
      </c>
      <c r="CH95" s="28">
        <f t="shared" si="126"/>
        <v>4.1994756985761938E-2</v>
      </c>
      <c r="CI95" s="28">
        <f t="shared" si="126"/>
        <v>4.1995409315417564E-2</v>
      </c>
      <c r="CJ95" s="28">
        <f t="shared" si="126"/>
        <v>4.1995980480748152E-2</v>
      </c>
      <c r="CK95" s="28">
        <f t="shared" si="126"/>
        <v>4.1996480580971829E-2</v>
      </c>
      <c r="CL95" s="28">
        <f t="shared" si="126"/>
        <v>4.1996918458474308E-2</v>
      </c>
      <c r="CM95" s="28">
        <f t="shared" si="126"/>
        <v>4.1997301855325686E-2</v>
      </c>
      <c r="CN95" s="28">
        <f t="shared" si="126"/>
        <v>4.1997637550240885E-2</v>
      </c>
      <c r="CO95" s="28">
        <f t="shared" si="126"/>
        <v>4.1997931478447326E-2</v>
      </c>
      <c r="CP95" s="28">
        <f t="shared" si="126"/>
        <v>4.1998188836623207E-2</v>
      </c>
      <c r="CQ95" s="28">
        <f t="shared" si="126"/>
        <v>4.1998414174846621E-2</v>
      </c>
      <c r="CR95" s="28">
        <f t="shared" si="126"/>
        <v>4.1998611477074732E-2</v>
      </c>
      <c r="CS95" s="28">
        <f t="shared" si="126"/>
        <v>4.1998784231538133E-2</v>
      </c>
      <c r="CT95" s="28">
        <f t="shared" si="126"/>
        <v>4.1998935492385536E-2</v>
      </c>
      <c r="CU95" s="28">
        <f t="shared" si="126"/>
        <v>4.1999067933906398E-2</v>
      </c>
      <c r="CV95" s="28">
        <f t="shared" si="126"/>
        <v>4.199918389752022E-2</v>
      </c>
      <c r="CW95" s="28">
        <f t="shared" si="126"/>
        <v>4.1999285433351741E-2</v>
      </c>
      <c r="CX95" s="28">
        <f t="shared" si="126"/>
        <v>4.1999374336528783E-2</v>
      </c>
      <c r="CY95" s="28">
        <f t="shared" si="126"/>
        <v>4.199945217868617E-2</v>
      </c>
    </row>
    <row r="96" spans="1:103" x14ac:dyDescent="0.35">
      <c r="A96" s="167"/>
      <c r="B96" s="32">
        <f t="shared" si="68"/>
        <v>54423</v>
      </c>
      <c r="C96" s="27"/>
      <c r="D96" s="28">
        <f t="shared" si="125"/>
        <v>1.2639007908515243E-2</v>
      </c>
      <c r="E96" s="28">
        <f t="shared" si="125"/>
        <v>1.2639007908512134E-2</v>
      </c>
      <c r="F96" s="28">
        <f t="shared" si="125"/>
        <v>1.2639007908526567E-2</v>
      </c>
      <c r="G96" s="28">
        <f t="shared" si="125"/>
        <v>1.2639007908518796E-2</v>
      </c>
      <c r="H96" s="28">
        <f t="shared" si="125"/>
        <v>1.263900790853123E-2</v>
      </c>
      <c r="I96" s="28">
        <f t="shared" si="125"/>
        <v>1.263900790853989E-2</v>
      </c>
      <c r="J96" s="28">
        <f t="shared" si="125"/>
        <v>1.2639007908535893E-2</v>
      </c>
      <c r="K96" s="28">
        <f t="shared" si="125"/>
        <v>1.2639007908536559E-2</v>
      </c>
      <c r="L96" s="28">
        <f t="shared" si="125"/>
        <v>1.2639007908540556E-2</v>
      </c>
      <c r="M96" s="28">
        <f t="shared" si="125"/>
        <v>1.2639007908541888E-2</v>
      </c>
      <c r="N96" s="28">
        <f t="shared" si="125"/>
        <v>1.1748349587072715E-2</v>
      </c>
      <c r="O96" s="28">
        <f t="shared" si="125"/>
        <v>1.1501880664232855E-2</v>
      </c>
      <c r="P96" s="28">
        <f t="shared" si="125"/>
        <v>1.1955380564609763E-2</v>
      </c>
      <c r="Q96" s="28">
        <f t="shared" si="125"/>
        <v>1.1879306578996607E-2</v>
      </c>
      <c r="R96" s="28">
        <f t="shared" si="125"/>
        <v>1.1040890307419948E-2</v>
      </c>
      <c r="S96" s="28">
        <f t="shared" si="125"/>
        <v>9.8463120484191258E-3</v>
      </c>
      <c r="T96" s="28">
        <f t="shared" si="125"/>
        <v>9.632428100736945E-3</v>
      </c>
      <c r="U96" s="28">
        <f t="shared" si="125"/>
        <v>1.058566535279315E-2</v>
      </c>
      <c r="V96" s="28">
        <f t="shared" si="125"/>
        <v>1.2571494511747661E-2</v>
      </c>
      <c r="W96" s="28">
        <f t="shared" si="125"/>
        <v>1.5501553886754005E-2</v>
      </c>
      <c r="X96" s="28">
        <f t="shared" si="125"/>
        <v>1.9078813487668045E-2</v>
      </c>
      <c r="Y96" s="28">
        <f t="shared" si="125"/>
        <v>2.2310568041988388E-2</v>
      </c>
      <c r="Z96" s="28">
        <f t="shared" si="125"/>
        <v>2.5041483047891333E-2</v>
      </c>
      <c r="AA96" s="28">
        <f t="shared" si="125"/>
        <v>2.736057539992931E-2</v>
      </c>
      <c r="AB96" s="28">
        <f t="shared" si="125"/>
        <v>2.9338203178087996E-2</v>
      </c>
      <c r="AC96" s="28">
        <f t="shared" si="125"/>
        <v>3.1030668393377425E-2</v>
      </c>
      <c r="AD96" s="28">
        <f t="shared" si="125"/>
        <v>3.2483515739422542E-2</v>
      </c>
      <c r="AE96" s="28">
        <f t="shared" si="125"/>
        <v>3.3733940051208666E-2</v>
      </c>
      <c r="AF96" s="28">
        <f t="shared" si="125"/>
        <v>3.4812572307155953E-2</v>
      </c>
      <c r="AG96" s="28">
        <f t="shared" si="125"/>
        <v>3.5744824458737279E-2</v>
      </c>
      <c r="AH96" s="28">
        <f t="shared" si="125"/>
        <v>3.6551915910304711E-2</v>
      </c>
      <c r="AI96" s="28">
        <f t="shared" si="125"/>
        <v>3.7251666817340379E-2</v>
      </c>
      <c r="AJ96" s="28">
        <f t="shared" si="125"/>
        <v>3.785911822000676E-2</v>
      </c>
      <c r="AK96" s="28">
        <f t="shared" si="125"/>
        <v>3.8387021935368137E-2</v>
      </c>
      <c r="AL96" s="28">
        <f t="shared" si="125"/>
        <v>3.8846231326656877E-2</v>
      </c>
      <c r="AM96" s="28">
        <f t="shared" si="125"/>
        <v>3.9246015797652856E-2</v>
      </c>
      <c r="AN96" s="28">
        <f t="shared" si="125"/>
        <v>3.9594315984688988E-2</v>
      </c>
      <c r="AO96" s="28">
        <f t="shared" si="125"/>
        <v>3.9897952395831604E-2</v>
      </c>
      <c r="AP96" s="28">
        <f t="shared" si="125"/>
        <v>4.0162797172308862E-2</v>
      </c>
      <c r="AQ96" s="28">
        <f t="shared" si="125"/>
        <v>4.0393916387958528E-2</v>
      </c>
      <c r="AR96" s="28">
        <f t="shared" si="125"/>
        <v>4.059568862253693E-2</v>
      </c>
      <c r="AS96" s="28">
        <f t="shared" si="125"/>
        <v>4.0771904285611615E-2</v>
      </c>
      <c r="AT96" s="28">
        <f t="shared" si="125"/>
        <v>4.0925849213404142E-2</v>
      </c>
      <c r="AU96" s="28">
        <f t="shared" si="125"/>
        <v>4.1060375333587862E-2</v>
      </c>
      <c r="AV96" s="28">
        <f t="shared" si="125"/>
        <v>4.1177960631246568E-2</v>
      </c>
      <c r="AW96" s="28">
        <f t="shared" si="125"/>
        <v>4.1280760214924772E-2</v>
      </c>
      <c r="AX96" s="28">
        <f t="shared" si="125"/>
        <v>4.1370649940762894E-2</v>
      </c>
      <c r="AY96" s="28">
        <f t="shared" si="125"/>
        <v>4.1449263784083534E-2</v>
      </c>
      <c r="AZ96" s="28">
        <f t="shared" si="125"/>
        <v>4.1518025936028602E-2</v>
      </c>
      <c r="BA96" s="28">
        <f t="shared" si="125"/>
        <v>4.1578178431023627E-2</v>
      </c>
      <c r="BB96" s="28">
        <f t="shared" si="125"/>
        <v>4.1630804975647973E-2</v>
      </c>
      <c r="BC96" s="28">
        <f t="shared" si="125"/>
        <v>4.1676851537364001E-2</v>
      </c>
      <c r="BD96" s="28">
        <f t="shared" si="125"/>
        <v>4.1717144161651731E-2</v>
      </c>
      <c r="BE96" s="28">
        <f t="shared" si="125"/>
        <v>4.1752404412720434E-2</v>
      </c>
      <c r="BF96" s="28">
        <f t="shared" si="125"/>
        <v>4.1783262770477059E-2</v>
      </c>
      <c r="BG96" s="28">
        <f t="shared" si="125"/>
        <v>4.1810270267857996E-2</v>
      </c>
      <c r="BH96" s="28">
        <f t="shared" si="125"/>
        <v>4.1833908608568837E-2</v>
      </c>
      <c r="BI96" s="28">
        <f t="shared" si="125"/>
        <v>4.185459897165944E-2</v>
      </c>
      <c r="BJ96" s="28">
        <f t="shared" si="125"/>
        <v>4.1872709678895115E-2</v>
      </c>
      <c r="BK96" s="28">
        <f t="shared" si="125"/>
        <v>4.1888562876246649E-2</v>
      </c>
      <c r="BL96" s="28">
        <f t="shared" si="125"/>
        <v>4.1902440359583348E-2</v>
      </c>
      <c r="BM96" s="28">
        <f t="shared" si="125"/>
        <v>4.1914588656842833E-2</v>
      </c>
      <c r="BN96" s="28">
        <f t="shared" si="125"/>
        <v>4.1925223463660011E-2</v>
      </c>
      <c r="BO96" s="28">
        <f t="shared" si="125"/>
        <v>4.1934533515745054E-2</v>
      </c>
      <c r="BP96" s="28">
        <f t="shared" si="126"/>
        <v>4.1942683971543326E-2</v>
      </c>
      <c r="BQ96" s="28">
        <f t="shared" si="126"/>
        <v>4.1949819367049779E-2</v>
      </c>
      <c r="BR96" s="28">
        <f t="shared" si="126"/>
        <v>4.1956066198451714E-2</v>
      </c>
      <c r="BS96" s="28">
        <f t="shared" si="126"/>
        <v>4.1961535179311005E-2</v>
      </c>
      <c r="BT96" s="28">
        <f t="shared" si="126"/>
        <v>4.1966323214049472E-2</v>
      </c>
      <c r="BU96" s="28">
        <f t="shared" si="126"/>
        <v>4.1970515123861185E-2</v>
      </c>
      <c r="BV96" s="28">
        <f t="shared" si="126"/>
        <v>4.1974185155770005E-2</v>
      </c>
      <c r="BW96" s="28">
        <f t="shared" si="126"/>
        <v>4.1977398302978974E-2</v>
      </c>
      <c r="BX96" s="28">
        <f t="shared" si="126"/>
        <v>4.1980211459595296E-2</v>
      </c>
      <c r="BY96" s="28">
        <f t="shared" si="126"/>
        <v>4.1982674431222611E-2</v>
      </c>
      <c r="BZ96" s="28">
        <f t="shared" si="126"/>
        <v>4.1984830818807106E-2</v>
      </c>
      <c r="CA96" s="28">
        <f t="shared" si="126"/>
        <v>4.1986718792424771E-2</v>
      </c>
      <c r="CB96" s="28">
        <f t="shared" si="126"/>
        <v>4.1988371768282295E-2</v>
      </c>
      <c r="CC96" s="28">
        <f t="shared" si="126"/>
        <v>4.1989819000988193E-2</v>
      </c>
      <c r="CD96" s="28">
        <f t="shared" si="126"/>
        <v>4.1991086102410202E-2</v>
      </c>
      <c r="CE96" s="28">
        <f t="shared" si="126"/>
        <v>4.1992195495267781E-2</v>
      </c>
      <c r="CF96" s="28">
        <f t="shared" si="126"/>
        <v>4.1993166810571081E-2</v>
      </c>
      <c r="CG96" s="28">
        <f t="shared" si="126"/>
        <v>4.199401723522489E-2</v>
      </c>
      <c r="CH96" s="28">
        <f t="shared" si="126"/>
        <v>4.1994761816547488E-2</v>
      </c>
      <c r="CI96" s="28">
        <f t="shared" si="126"/>
        <v>4.1995413728576292E-2</v>
      </c>
      <c r="CJ96" s="28">
        <f t="shared" si="126"/>
        <v>4.199598450546782E-2</v>
      </c>
      <c r="CK96" s="28">
        <f t="shared" si="126"/>
        <v>4.1996484245544918E-2</v>
      </c>
      <c r="CL96" s="28">
        <f t="shared" si="126"/>
        <v>4.1996921790216302E-2</v>
      </c>
      <c r="CM96" s="28">
        <f t="shared" si="126"/>
        <v>4.1997304880350139E-2</v>
      </c>
      <c r="CN96" s="28">
        <f t="shared" si="126"/>
        <v>4.1997640293281124E-2</v>
      </c>
      <c r="CO96" s="28">
        <f t="shared" si="126"/>
        <v>4.1997933962867107E-2</v>
      </c>
      <c r="CP96" s="28">
        <f t="shared" si="126"/>
        <v>4.1998191084263725E-2</v>
      </c>
      <c r="CQ96" s="28">
        <f t="shared" si="126"/>
        <v>4.19984162062359E-2</v>
      </c>
      <c r="CR96" s="28">
        <f t="shared" si="126"/>
        <v>4.1998613311167388E-2</v>
      </c>
      <c r="CS96" s="28">
        <f t="shared" si="126"/>
        <v>4.1998785885983825E-2</v>
      </c>
      <c r="CT96" s="28">
        <f t="shared" si="126"/>
        <v>4.1998936983542512E-2</v>
      </c>
      <c r="CU96" s="28">
        <f t="shared" si="126"/>
        <v>4.1999069276759782E-2</v>
      </c>
      <c r="CV96" s="28">
        <f t="shared" si="126"/>
        <v>4.1999185105896508E-2</v>
      </c>
      <c r="CW96" s="28">
        <f t="shared" si="126"/>
        <v>4.1999286519919909E-2</v>
      </c>
      <c r="CX96" s="28">
        <f t="shared" si="126"/>
        <v>4.1999375312889553E-2</v>
      </c>
      <c r="CY96" s="28">
        <f t="shared" si="126"/>
        <v>4.1999453055476144E-2</v>
      </c>
    </row>
  </sheetData>
  <mergeCells count="3">
    <mergeCell ref="A2:A32"/>
    <mergeCell ref="A34:A64"/>
    <mergeCell ref="A66:A96"/>
  </mergeCells>
  <pageMargins left="0.70866141732283505" right="0.70866141732283505" top="1" bottom="1.5" header="0.31496062992126" footer="0.31496062992126"/>
  <pageSetup paperSize="9" orientation="portrait" r:id="rId1"/>
  <headerFooter>
    <oddHeader xml:space="preserve">&amp;R&amp;6&amp;G
 </oddHeader>
    <oddFooter>&amp;L&amp;G&amp;R&amp;P</oddFooter>
  </headerFooter>
  <customProperties>
    <customPr name="dnb_wsclassificatie" r:id="rId2"/>
  </customProperties>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E10B263BAD30640BBA7778C9354C206" ma:contentTypeVersion="19" ma:contentTypeDescription="Create a new document." ma:contentTypeScope="" ma:versionID="b9d494c742954bc14fa2673dfff6557b">
  <xsd:schema xmlns:xsd="http://www.w3.org/2001/XMLSchema" xmlns:xs="http://www.w3.org/2001/XMLSchema" xmlns:p="http://schemas.microsoft.com/office/2006/metadata/properties" xmlns:ns3="b3b7042a-d377-4e88-be61-c530c0f0ce5d" xmlns:ns4="6dff1541-187f-4ce8-9b1b-32cd6ab05e50" targetNamespace="http://schemas.microsoft.com/office/2006/metadata/properties" ma:root="true" ma:fieldsID="1c291e0a82a476e0954b4da91e7a3450" ns3:_="" ns4:_="">
    <xsd:import namespace="b3b7042a-d377-4e88-be61-c530c0f0ce5d"/>
    <xsd:import namespace="6dff1541-187f-4ce8-9b1b-32cd6ab05e50"/>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OCR"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b7042a-d377-4e88-be61-c530c0f0ce5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ff1541-187f-4ce8-9b1b-32cd6ab05e50"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48DA7A7-129B-4276-9EE1-B8FD851441FD}">
  <ds:schemaRefs>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 ds:uri="6dff1541-187f-4ce8-9b1b-32cd6ab05e50"/>
    <ds:schemaRef ds:uri="http://purl.org/dc/elements/1.1/"/>
    <ds:schemaRef ds:uri="http://purl.org/dc/dcmitype/"/>
    <ds:schemaRef ds:uri="http://schemas.microsoft.com/office/infopath/2007/PartnerControls"/>
    <ds:schemaRef ds:uri="b3b7042a-d377-4e88-be61-c530c0f0ce5d"/>
    <ds:schemaRef ds:uri="http://purl.org/dc/terms/"/>
  </ds:schemaRefs>
</ds:datastoreItem>
</file>

<file path=customXml/itemProps2.xml><?xml version="1.0" encoding="utf-8"?>
<ds:datastoreItem xmlns:ds="http://schemas.openxmlformats.org/officeDocument/2006/customXml" ds:itemID="{DB4CA22F-4AE2-4EFE-9717-6076FDB6F9EE}">
  <ds:schemaRefs>
    <ds:schemaRef ds:uri="http://schemas.microsoft.com/sharepoint/v3/contenttype/forms"/>
  </ds:schemaRefs>
</ds:datastoreItem>
</file>

<file path=customXml/itemProps3.xml><?xml version="1.0" encoding="utf-8"?>
<ds:datastoreItem xmlns:ds="http://schemas.openxmlformats.org/officeDocument/2006/customXml" ds:itemID="{3222B597-02D6-448D-8E08-40F032A471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3b7042a-d377-4e88-be61-c530c0f0ce5d"/>
    <ds:schemaRef ds:uri="6dff1541-187f-4ce8-9b1b-32cd6ab05e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18</vt:i4>
      </vt:variant>
    </vt:vector>
  </HeadingPairs>
  <TitlesOfParts>
    <vt:vector size="28" baseType="lpstr">
      <vt:lpstr>Info</vt:lpstr>
      <vt:lpstr>Guidelines</vt:lpstr>
      <vt:lpstr>Summary</vt:lpstr>
      <vt:lpstr>BS_Balance</vt:lpstr>
      <vt:lpstr>BS_scen_A</vt:lpstr>
      <vt:lpstr>AS_Balance</vt:lpstr>
      <vt:lpstr>AS_scen_A</vt:lpstr>
      <vt:lpstr>Dummy_Undertaking</vt:lpstr>
      <vt:lpstr>Future_SII_RFR</vt:lpstr>
      <vt:lpstr>Future_market_RFR</vt:lpstr>
      <vt:lpstr>AS_scen_A!Print_Area</vt:lpstr>
      <vt:lpstr>BS_scen_A!Print_Area</vt:lpstr>
      <vt:lpstr>Info!Print_Area</vt:lpstr>
      <vt:lpstr>AS_Balance!S.02.01.01.01.TC</vt:lpstr>
      <vt:lpstr>BS_Balance!S.02.01.01.01.TC</vt:lpstr>
      <vt:lpstr>Summary!S.02.01.01.01.TC</vt:lpstr>
      <vt:lpstr>AS_Balance!S.02.01.01.01.TD</vt:lpstr>
      <vt:lpstr>BS_Balance!S.02.01.01.01.TD</vt:lpstr>
      <vt:lpstr>AS_Balance!S.02.01.01.01.TL</vt:lpstr>
      <vt:lpstr>BS_Balance!S.02.01.01.01.TL</vt:lpstr>
      <vt:lpstr>AS_Balance!S.02.01.01.01.TLC</vt:lpstr>
      <vt:lpstr>BS_Balance!S.02.01.01.01.TLC</vt:lpstr>
      <vt:lpstr>AS_Balance!S.02.01.01.01.TT</vt:lpstr>
      <vt:lpstr>BS_Balance!S.02.01.01.01.TT</vt:lpstr>
      <vt:lpstr>AS_Balance!S.02.01.01.01.TTC</vt:lpstr>
      <vt:lpstr>BS_Balance!S.02.01.01.01.TTC</vt:lpstr>
      <vt:lpstr>AS_Balance!S.02.01.01.01.X</vt:lpstr>
      <vt:lpstr>BS_Balance!S.02.01.01.01.X</vt:lpstr>
    </vt:vector>
  </TitlesOfParts>
  <Manager/>
  <Company>EIOPA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Themaonderzoek_UB_template</dc:title>
  <dc:subject/>
  <dc:creator>Miguel Caballero</dc:creator>
  <cp:keywords/>
  <dc:description/>
  <cp:lastModifiedBy>Langeler, M.</cp:lastModifiedBy>
  <cp:revision/>
  <dcterms:created xsi:type="dcterms:W3CDTF">2019-08-20T09:13:48Z</dcterms:created>
  <dcterms:modified xsi:type="dcterms:W3CDTF">2022-04-21T11:37:01Z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0x0101005E10B263BAD30640BBA7778C9354C206</vt:lpwstr>
  </property>
  <property fmtid="{D5CDD505-2E9C-101B-9397-08002B2CF9AE}" pid="3" name="nfb347e1221645fda76d4c48becd33cd">
    <vt:lpwstr>Lopend|9178452f-7c5d-4617-8a9d-cb6cbffbcbfc</vt:lpwstr>
  </property>
  <property fmtid="{D5CDD505-2E9C-101B-9397-08002B2CF9AE}" pid="4" name="Jaar">
    <vt:lpwstr>508;#2020|94657710-dbf2-4ede-b1cb-9da3f4cb6469</vt:lpwstr>
  </property>
  <property fmtid="{D5CDD505-2E9C-101B-9397-08002B2CF9AE}" pid="5" name="DNB-Divisie">
    <vt:lpwstr>59;#Toezicht Verzekeraars|ce62d30e-8253-404d-8999-47fc7e33d04f</vt:lpwstr>
  </property>
  <property fmtid="{D5CDD505-2E9C-101B-9397-08002B2CF9AE}" pid="6" name="DNB-Taaklabel">
    <vt:lpwstr>60;#Aankondiging onderzoek|cde6e224-1924-4a71-b5fb-74223bb72307</vt:lpwstr>
  </property>
  <property fmtid="{D5CDD505-2E9C-101B-9397-08002B2CF9AE}" pid="7" name="Gremium/Instituut">
    <vt:lpwstr/>
  </property>
  <property fmtid="{D5CDD505-2E9C-101B-9397-08002B2CF9AE}" pid="8" name="DNB-Sector1">
    <vt:lpwstr>7;#Verzekeraars|eaddc905-57f9-475c-85e5-1d9220894969</vt:lpwstr>
  </property>
  <property fmtid="{D5CDD505-2E9C-101B-9397-08002B2CF9AE}" pid="9" name="DNB-Status">
    <vt:lpwstr>3;#Lopend|9178452f-7c5d-4617-8a9d-cb6cbffbcbfc</vt:lpwstr>
  </property>
  <property fmtid="{D5CDD505-2E9C-101B-9397-08002B2CF9AE}" pid="10" name="Documenttype">
    <vt:lpwstr/>
  </property>
  <property fmtid="{D5CDD505-2E9C-101B-9397-08002B2CF9AE}" pid="11" name="DNB-SecurityLevel">
    <vt:lpwstr>125;#DNB-UNRESTRICTED|2ea0aa57-80a3-4f67-9a8d-cb9c5b6ba549</vt:lpwstr>
  </property>
  <property fmtid="{D5CDD505-2E9C-101B-9397-08002B2CF9AE}" pid="12" name="Wet">
    <vt:lpwstr/>
  </property>
  <property fmtid="{D5CDD505-2E9C-101B-9397-08002B2CF9AE}" pid="13" name="DNB-Afdeling">
    <vt:lpwstr>223;#Expertisecentrum Kapitaal ＆ Actuariaat|07d67aa3-4c03-4ead-b2e1-0c33ca2a8374</vt:lpwstr>
  </property>
  <property fmtid="{D5CDD505-2E9C-101B-9397-08002B2CF9AE}" pid="14" name="_dlc_DocIdItemGuid">
    <vt:lpwstr>5b297a48-59cd-4922-b704-af55d442ec13</vt:lpwstr>
  </property>
  <property fmtid="{D5CDD505-2E9C-101B-9397-08002B2CF9AE}" pid="15" name="dnb_marking">
    <vt:lpwstr> </vt:lpwstr>
  </property>
  <property fmtid="{D5CDD505-2E9C-101B-9397-08002B2CF9AE}" pid="16" name="DNB-Sector_TaxHTField0">
    <vt:lpwstr>Verzekeraars|eaddc905-57f9-475c-85e5-1d9220894969</vt:lpwstr>
  </property>
</Properties>
</file>